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C4C742D-D400-4AD2-8FBB-42667B553EC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<sst xmlns="http://schemas.openxmlformats.org/spreadsheetml/2006/main" count="11232" uniqueCount="2031">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</sst>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44467</v>
      </c>
      <c r="C8" s="65">
        <f>VLOOKUP($A8,'Return Data'!$B$7:$R$2292,4,0)</f>
        <v>1174.79</v>
      </c>
      <c r="D8" s="65">
        <f>VLOOKUP($A8,'Return Data'!$B$7:$R$2292,10,0)</f>
        <v>9.7873000000000001</v>
      </c>
      <c r="E8" s="66">
        <f t="shared" ref="E8:E40" si="0">RANK(D8,D$8:D$40,0)</f>
        <v>11</v>
      </c>
      <c r="F8" s="65">
        <f>VLOOKUP($A8,'Return Data'!$B$7:$R$2292,11,0)</f>
        <v>20.321000000000002</v>
      </c>
      <c r="G8" s="66">
        <f t="shared" ref="G8:G40" si="1">RANK(F8,F$8:F$40,0)</f>
        <v>13</v>
      </c>
      <c r="H8" s="65">
        <f>VLOOKUP($A8,'Return Data'!$B$7:$R$2292,12,0)</f>
        <v>27.4148</v>
      </c>
      <c r="I8" s="66">
        <f t="shared" ref="I8:I40" si="2">RANK(H8,H$8:H$40,0)</f>
        <v>13</v>
      </c>
      <c r="J8" s="65">
        <f>VLOOKUP($A8,'Return Data'!$B$7:$R$2292,13,0)</f>
        <v>51.881700000000002</v>
      </c>
      <c r="K8" s="66">
        <f t="shared" ref="K8:K40" si="3">RANK(J8,J$8:J$40,0)</f>
        <v>11</v>
      </c>
      <c r="L8" s="65">
        <f>VLOOKUP($A8,'Return Data'!$B$7:$R$2292,17,0)</f>
        <v>21.052700000000002</v>
      </c>
      <c r="M8" s="66">
        <f t="shared" ref="M8:M17" si="4">RANK(L8,L$8:L$40,0)</f>
        <v>21</v>
      </c>
      <c r="N8" s="65">
        <f>VLOOKUP($A8,'Return Data'!$B$7:$R$2292,14,0)</f>
        <v>15.3025</v>
      </c>
      <c r="O8" s="66">
        <f>RANK(N8,N$8:N$40,0)</f>
        <v>21</v>
      </c>
      <c r="P8" s="65">
        <f>VLOOKUP($A8,'Return Data'!$B$7:$R$2292,15,0)</f>
        <v>11.8851</v>
      </c>
      <c r="Q8" s="66">
        <f>RANK(P8,P$8:P$40,0)</f>
        <v>18</v>
      </c>
      <c r="R8" s="65">
        <f>VLOOKUP($A8,'Return Data'!$B$7:$R$2292,16,0)</f>
        <v>14.8916</v>
      </c>
      <c r="S8" s="67">
        <f t="shared" ref="S8:S40" si="5">RANK(R8,R$8:R$40,0)</f>
        <v>18</v>
      </c>
    </row>
    <row r="9" spans="1:20" x14ac:dyDescent="0.3">
      <c r="A9" s="63" t="s">
        <v>480</v>
      </c>
      <c r="B9" s="64">
        <f>VLOOKUP($A9,'Return Data'!$B$7:$R$2292,3,0)</f>
        <v>44467</v>
      </c>
      <c r="C9" s="65">
        <f>VLOOKUP($A9,'Return Data'!$B$7:$R$2292,4,0)</f>
        <v>16.53</v>
      </c>
      <c r="D9" s="65">
        <f>VLOOKUP($A9,'Return Data'!$B$7:$R$2292,10,0)</f>
        <v>12.525499999999999</v>
      </c>
      <c r="E9" s="66">
        <f t="shared" si="0"/>
        <v>2</v>
      </c>
      <c r="F9" s="65">
        <f>VLOOKUP($A9,'Return Data'!$B$7:$R$2292,11,0)</f>
        <v>22.991099999999999</v>
      </c>
      <c r="G9" s="66">
        <f t="shared" si="1"/>
        <v>5</v>
      </c>
      <c r="H9" s="65">
        <f>VLOOKUP($A9,'Return Data'!$B$7:$R$2292,12,0)</f>
        <v>24.192299999999999</v>
      </c>
      <c r="I9" s="66">
        <f t="shared" si="2"/>
        <v>24</v>
      </c>
      <c r="J9" s="65">
        <f>VLOOKUP($A9,'Return Data'!$B$7:$R$2292,13,0)</f>
        <v>48.251100000000001</v>
      </c>
      <c r="K9" s="66">
        <f t="shared" si="3"/>
        <v>18</v>
      </c>
      <c r="L9" s="65">
        <f>VLOOKUP($A9,'Return Data'!$B$7:$R$2292,17,0)</f>
        <v>22.2408</v>
      </c>
      <c r="M9" s="66">
        <f t="shared" si="4"/>
        <v>16</v>
      </c>
      <c r="N9" s="65"/>
      <c r="O9" s="66"/>
      <c r="P9" s="65"/>
      <c r="Q9" s="66"/>
      <c r="R9" s="65">
        <f>VLOOKUP($A9,'Return Data'!$B$7:$R$2292,16,0)</f>
        <v>17.3599</v>
      </c>
      <c r="S9" s="67">
        <f t="shared" si="5"/>
        <v>7</v>
      </c>
    </row>
    <row r="10" spans="1:20" x14ac:dyDescent="0.3">
      <c r="A10" s="63" t="s">
        <v>483</v>
      </c>
      <c r="B10" s="64">
        <f>VLOOKUP($A10,'Return Data'!$B$7:$R$2292,3,0)</f>
        <v>44467</v>
      </c>
      <c r="C10" s="65">
        <f>VLOOKUP($A10,'Return Data'!$B$7:$R$2292,4,0)</f>
        <v>90.07</v>
      </c>
      <c r="D10" s="65">
        <f>VLOOKUP($A10,'Return Data'!$B$7:$R$2292,10,0)</f>
        <v>11.707800000000001</v>
      </c>
      <c r="E10" s="66">
        <f t="shared" si="0"/>
        <v>3</v>
      </c>
      <c r="F10" s="65">
        <f>VLOOKUP($A10,'Return Data'!$B$7:$R$2292,11,0)</f>
        <v>20.980499999999999</v>
      </c>
      <c r="G10" s="66">
        <f t="shared" si="1"/>
        <v>11</v>
      </c>
      <c r="H10" s="65">
        <f>VLOOKUP($A10,'Return Data'!$B$7:$R$2292,12,0)</f>
        <v>28.3597</v>
      </c>
      <c r="I10" s="66">
        <f t="shared" si="2"/>
        <v>11</v>
      </c>
      <c r="J10" s="65">
        <f>VLOOKUP($A10,'Return Data'!$B$7:$R$2292,13,0)</f>
        <v>50.896299999999997</v>
      </c>
      <c r="K10" s="66">
        <f t="shared" si="3"/>
        <v>12</v>
      </c>
      <c r="L10" s="65">
        <f>VLOOKUP($A10,'Return Data'!$B$7:$R$2292,17,0)</f>
        <v>24.349499999999999</v>
      </c>
      <c r="M10" s="66">
        <f t="shared" si="4"/>
        <v>7</v>
      </c>
      <c r="N10" s="65">
        <f>VLOOKUP($A10,'Return Data'!$B$7:$R$2292,14,0)</f>
        <v>16.134599999999999</v>
      </c>
      <c r="O10" s="66">
        <f t="shared" ref="O10:O17" si="6">RANK(N10,N$8:N$40,0)</f>
        <v>16</v>
      </c>
      <c r="P10" s="65">
        <f>VLOOKUP($A10,'Return Data'!$B$7:$R$2292,15,0)</f>
        <v>12.779500000000001</v>
      </c>
      <c r="Q10" s="66">
        <f>RANK(P10,P$8:P$40,0)</f>
        <v>14</v>
      </c>
      <c r="R10" s="65">
        <f>VLOOKUP($A10,'Return Data'!$B$7:$R$2292,16,0)</f>
        <v>13.305300000000001</v>
      </c>
      <c r="S10" s="67">
        <f t="shared" si="5"/>
        <v>26</v>
      </c>
    </row>
    <row r="11" spans="1:20" x14ac:dyDescent="0.3">
      <c r="A11" s="63" t="s">
        <v>1776</v>
      </c>
      <c r="B11" s="64">
        <f>VLOOKUP($A11,'Return Data'!$B$7:$R$2292,3,0)</f>
        <v>44467</v>
      </c>
      <c r="C11" s="65">
        <f>VLOOKUP($A11,'Return Data'!$B$7:$R$2292,4,0)</f>
        <v>19.890599999999999</v>
      </c>
      <c r="D11" s="65">
        <f>VLOOKUP($A11,'Return Data'!$B$7:$R$2292,10,0)</f>
        <v>6.8055000000000003</v>
      </c>
      <c r="E11" s="66">
        <f t="shared" si="0"/>
        <v>31</v>
      </c>
      <c r="F11" s="65">
        <f>VLOOKUP($A11,'Return Data'!$B$7:$R$2292,11,0)</f>
        <v>19.731300000000001</v>
      </c>
      <c r="G11" s="66">
        <f t="shared" si="1"/>
        <v>16</v>
      </c>
      <c r="H11" s="65">
        <f>VLOOKUP($A11,'Return Data'!$B$7:$R$2292,12,0)</f>
        <v>26.724</v>
      </c>
      <c r="I11" s="66">
        <f t="shared" si="2"/>
        <v>16</v>
      </c>
      <c r="J11" s="65">
        <f>VLOOKUP($A11,'Return Data'!$B$7:$R$2292,13,0)</f>
        <v>47.407699999999998</v>
      </c>
      <c r="K11" s="66">
        <f t="shared" si="3"/>
        <v>21</v>
      </c>
      <c r="L11" s="65">
        <f>VLOOKUP($A11,'Return Data'!$B$7:$R$2292,17,0)</f>
        <v>24.035399999999999</v>
      </c>
      <c r="M11" s="66">
        <f t="shared" si="4"/>
        <v>9</v>
      </c>
      <c r="N11" s="65">
        <f>VLOOKUP($A11,'Return Data'!$B$7:$R$2292,14,0)</f>
        <v>21.320799999999998</v>
      </c>
      <c r="O11" s="66">
        <f t="shared" si="6"/>
        <v>3</v>
      </c>
      <c r="P11" s="65"/>
      <c r="Q11" s="66"/>
      <c r="R11" s="65">
        <f>VLOOKUP($A11,'Return Data'!$B$7:$R$2292,16,0)</f>
        <v>16.592500000000001</v>
      </c>
      <c r="S11" s="67">
        <f t="shared" si="5"/>
        <v>10</v>
      </c>
    </row>
    <row r="12" spans="1:20" x14ac:dyDescent="0.3">
      <c r="A12" s="63" t="s">
        <v>484</v>
      </c>
      <c r="B12" s="64">
        <f>VLOOKUP($A12,'Return Data'!$B$7:$R$2292,3,0)</f>
        <v>44467</v>
      </c>
      <c r="C12" s="65">
        <f>VLOOKUP($A12,'Return Data'!$B$7:$R$2292,4,0)</f>
        <v>23.67</v>
      </c>
      <c r="D12" s="65">
        <f>VLOOKUP($A12,'Return Data'!$B$7:$R$2292,10,0)</f>
        <v>11.231199999999999</v>
      </c>
      <c r="E12" s="66">
        <f t="shared" si="0"/>
        <v>4</v>
      </c>
      <c r="F12" s="65">
        <f>VLOOKUP($A12,'Return Data'!$B$7:$R$2292,11,0)</f>
        <v>34.565100000000001</v>
      </c>
      <c r="G12" s="66">
        <f t="shared" si="1"/>
        <v>1</v>
      </c>
      <c r="H12" s="65">
        <f>VLOOKUP($A12,'Return Data'!$B$7:$R$2292,12,0)</f>
        <v>45.661499999999997</v>
      </c>
      <c r="I12" s="66">
        <f t="shared" si="2"/>
        <v>1</v>
      </c>
      <c r="J12" s="65">
        <f>VLOOKUP($A12,'Return Data'!$B$7:$R$2292,13,0)</f>
        <v>66.690100000000001</v>
      </c>
      <c r="K12" s="66">
        <f t="shared" si="3"/>
        <v>3</v>
      </c>
      <c r="L12" s="65">
        <f>VLOOKUP($A12,'Return Data'!$B$7:$R$2292,17,0)</f>
        <v>39.966900000000003</v>
      </c>
      <c r="M12" s="66">
        <f t="shared" si="4"/>
        <v>2</v>
      </c>
      <c r="N12" s="65">
        <f>VLOOKUP($A12,'Return Data'!$B$7:$R$2292,14,0)</f>
        <v>22.944199999999999</v>
      </c>
      <c r="O12" s="66">
        <f t="shared" si="6"/>
        <v>2</v>
      </c>
      <c r="P12" s="65"/>
      <c r="Q12" s="66"/>
      <c r="R12" s="65">
        <f>VLOOKUP($A12,'Return Data'!$B$7:$R$2292,16,0)</f>
        <v>18.042200000000001</v>
      </c>
      <c r="S12" s="67">
        <f t="shared" si="5"/>
        <v>4</v>
      </c>
    </row>
    <row r="13" spans="1:20" x14ac:dyDescent="0.3">
      <c r="A13" s="63" t="s">
        <v>486</v>
      </c>
      <c r="B13" s="64">
        <f>VLOOKUP($A13,'Return Data'!$B$7:$R$2292,3,0)</f>
        <v>44467</v>
      </c>
      <c r="C13" s="65">
        <f>VLOOKUP($A13,'Return Data'!$B$7:$R$2292,4,0)</f>
        <v>267.22000000000003</v>
      </c>
      <c r="D13" s="65">
        <f>VLOOKUP($A13,'Return Data'!$B$7:$R$2292,10,0)</f>
        <v>9.0427</v>
      </c>
      <c r="E13" s="66">
        <f t="shared" si="0"/>
        <v>17</v>
      </c>
      <c r="F13" s="65">
        <f>VLOOKUP($A13,'Return Data'!$B$7:$R$2292,11,0)</f>
        <v>19.087299999999999</v>
      </c>
      <c r="G13" s="66">
        <f t="shared" si="1"/>
        <v>21</v>
      </c>
      <c r="H13" s="65">
        <f>VLOOKUP($A13,'Return Data'!$B$7:$R$2292,12,0)</f>
        <v>24.6478</v>
      </c>
      <c r="I13" s="66">
        <f t="shared" si="2"/>
        <v>23</v>
      </c>
      <c r="J13" s="65">
        <f>VLOOKUP($A13,'Return Data'!$B$7:$R$2292,13,0)</f>
        <v>44.3964</v>
      </c>
      <c r="K13" s="66">
        <f t="shared" si="3"/>
        <v>24</v>
      </c>
      <c r="L13" s="65">
        <f>VLOOKUP($A13,'Return Data'!$B$7:$R$2292,17,0)</f>
        <v>25.2349</v>
      </c>
      <c r="M13" s="66">
        <f t="shared" si="4"/>
        <v>6</v>
      </c>
      <c r="N13" s="65">
        <f>VLOOKUP($A13,'Return Data'!$B$7:$R$2292,14,0)</f>
        <v>19.908100000000001</v>
      </c>
      <c r="O13" s="66">
        <f t="shared" si="6"/>
        <v>6</v>
      </c>
      <c r="P13" s="65">
        <f>VLOOKUP($A13,'Return Data'!$B$7:$R$2292,15,0)</f>
        <v>15.76</v>
      </c>
      <c r="Q13" s="66">
        <f>RANK(P13,P$8:P$40,0)</f>
        <v>4</v>
      </c>
      <c r="R13" s="65">
        <f>VLOOKUP($A13,'Return Data'!$B$7:$R$2292,16,0)</f>
        <v>16.2395</v>
      </c>
      <c r="S13" s="67">
        <f t="shared" si="5"/>
        <v>12</v>
      </c>
    </row>
    <row r="14" spans="1:20" x14ac:dyDescent="0.3">
      <c r="A14" s="63" t="s">
        <v>488</v>
      </c>
      <c r="B14" s="64">
        <f>VLOOKUP($A14,'Return Data'!$B$7:$R$2292,3,0)</f>
        <v>44467</v>
      </c>
      <c r="C14" s="65">
        <f>VLOOKUP($A14,'Return Data'!$B$7:$R$2292,4,0)</f>
        <v>256.99900000000002</v>
      </c>
      <c r="D14" s="65">
        <f>VLOOKUP($A14,'Return Data'!$B$7:$R$2292,10,0)</f>
        <v>8.3068000000000008</v>
      </c>
      <c r="E14" s="66">
        <f t="shared" si="0"/>
        <v>20</v>
      </c>
      <c r="F14" s="65">
        <f>VLOOKUP($A14,'Return Data'!$B$7:$R$2292,11,0)</f>
        <v>19.462199999999999</v>
      </c>
      <c r="G14" s="66">
        <f t="shared" si="1"/>
        <v>18</v>
      </c>
      <c r="H14" s="65">
        <f>VLOOKUP($A14,'Return Data'!$B$7:$R$2292,12,0)</f>
        <v>25.83</v>
      </c>
      <c r="I14" s="66">
        <f t="shared" si="2"/>
        <v>21</v>
      </c>
      <c r="J14" s="65">
        <f>VLOOKUP($A14,'Return Data'!$B$7:$R$2292,13,0)</f>
        <v>49.755800000000001</v>
      </c>
      <c r="K14" s="66">
        <f t="shared" si="3"/>
        <v>14</v>
      </c>
      <c r="L14" s="65">
        <f>VLOOKUP($A14,'Return Data'!$B$7:$R$2292,17,0)</f>
        <v>23.328900000000001</v>
      </c>
      <c r="M14" s="66">
        <f t="shared" si="4"/>
        <v>13</v>
      </c>
      <c r="N14" s="65">
        <f>VLOOKUP($A14,'Return Data'!$B$7:$R$2292,14,0)</f>
        <v>20.759899999999998</v>
      </c>
      <c r="O14" s="66">
        <f t="shared" si="6"/>
        <v>4</v>
      </c>
      <c r="P14" s="65">
        <f>VLOOKUP($A14,'Return Data'!$B$7:$R$2292,15,0)</f>
        <v>14.5465</v>
      </c>
      <c r="Q14" s="66">
        <f>RANK(P14,P$8:P$40,0)</f>
        <v>8</v>
      </c>
      <c r="R14" s="65">
        <f>VLOOKUP($A14,'Return Data'!$B$7:$R$2292,16,0)</f>
        <v>15.608000000000001</v>
      </c>
      <c r="S14" s="67">
        <f t="shared" si="5"/>
        <v>15</v>
      </c>
    </row>
    <row r="15" spans="1:20" x14ac:dyDescent="0.3">
      <c r="A15" s="63" t="s">
        <v>490</v>
      </c>
      <c r="B15" s="64">
        <f>VLOOKUP($A15,'Return Data'!$B$7:$R$2292,3,0)</f>
        <v>44467</v>
      </c>
      <c r="C15" s="65">
        <f>VLOOKUP($A15,'Return Data'!$B$7:$R$2292,4,0)</f>
        <v>40.520000000000003</v>
      </c>
      <c r="D15" s="65">
        <f>VLOOKUP($A15,'Return Data'!$B$7:$R$2292,10,0)</f>
        <v>8.2553999999999998</v>
      </c>
      <c r="E15" s="66">
        <f t="shared" si="0"/>
        <v>21</v>
      </c>
      <c r="F15" s="65">
        <f>VLOOKUP($A15,'Return Data'!$B$7:$R$2292,11,0)</f>
        <v>20.0593</v>
      </c>
      <c r="G15" s="66">
        <f t="shared" si="1"/>
        <v>14</v>
      </c>
      <c r="H15" s="65">
        <f>VLOOKUP($A15,'Return Data'!$B$7:$R$2292,12,0)</f>
        <v>26.309200000000001</v>
      </c>
      <c r="I15" s="66">
        <f t="shared" si="2"/>
        <v>19</v>
      </c>
      <c r="J15" s="65">
        <f>VLOOKUP($A15,'Return Data'!$B$7:$R$2292,13,0)</f>
        <v>49.4651</v>
      </c>
      <c r="K15" s="66">
        <f t="shared" si="3"/>
        <v>16</v>
      </c>
      <c r="L15" s="65">
        <f>VLOOKUP($A15,'Return Data'!$B$7:$R$2292,17,0)</f>
        <v>22.709</v>
      </c>
      <c r="M15" s="66">
        <f t="shared" si="4"/>
        <v>14</v>
      </c>
      <c r="N15" s="65">
        <f>VLOOKUP($A15,'Return Data'!$B$7:$R$2292,14,0)</f>
        <v>17.416799999999999</v>
      </c>
      <c r="O15" s="66">
        <f t="shared" si="6"/>
        <v>10</v>
      </c>
      <c r="P15" s="65">
        <f>VLOOKUP($A15,'Return Data'!$B$7:$R$2292,15,0)</f>
        <v>13.5581</v>
      </c>
      <c r="Q15" s="66">
        <f>RANK(P15,P$8:P$40,0)</f>
        <v>11</v>
      </c>
      <c r="R15" s="65">
        <f>VLOOKUP($A15,'Return Data'!$B$7:$R$2292,16,0)</f>
        <v>14.041600000000001</v>
      </c>
      <c r="S15" s="67">
        <f t="shared" si="5"/>
        <v>20</v>
      </c>
    </row>
    <row r="16" spans="1:20" x14ac:dyDescent="0.3">
      <c r="A16" s="63" t="s">
        <v>493</v>
      </c>
      <c r="B16" s="64">
        <f>VLOOKUP($A16,'Return Data'!$B$7:$R$2292,3,0)</f>
        <v>44467</v>
      </c>
      <c r="C16" s="65">
        <f>VLOOKUP($A16,'Return Data'!$B$7:$R$2292,4,0)</f>
        <v>194.90539999999999</v>
      </c>
      <c r="D16" s="65">
        <f>VLOOKUP($A16,'Return Data'!$B$7:$R$2292,10,0)</f>
        <v>7.0589000000000004</v>
      </c>
      <c r="E16" s="66">
        <f t="shared" si="0"/>
        <v>29</v>
      </c>
      <c r="F16" s="65">
        <f>VLOOKUP($A16,'Return Data'!$B$7:$R$2292,11,0)</f>
        <v>18.2454</v>
      </c>
      <c r="G16" s="66">
        <f t="shared" si="1"/>
        <v>23</v>
      </c>
      <c r="H16" s="65">
        <f>VLOOKUP($A16,'Return Data'!$B$7:$R$2292,12,0)</f>
        <v>26.677900000000001</v>
      </c>
      <c r="I16" s="66">
        <f t="shared" si="2"/>
        <v>17</v>
      </c>
      <c r="J16" s="65">
        <f>VLOOKUP($A16,'Return Data'!$B$7:$R$2292,13,0)</f>
        <v>52.525799999999997</v>
      </c>
      <c r="K16" s="66">
        <f t="shared" si="3"/>
        <v>8</v>
      </c>
      <c r="L16" s="65">
        <f>VLOOKUP($A16,'Return Data'!$B$7:$R$2292,17,0)</f>
        <v>22.494599999999998</v>
      </c>
      <c r="M16" s="66">
        <f t="shared" si="4"/>
        <v>15</v>
      </c>
      <c r="N16" s="65">
        <f>VLOOKUP($A16,'Return Data'!$B$7:$R$2292,14,0)</f>
        <v>16.979299999999999</v>
      </c>
      <c r="O16" s="66">
        <f t="shared" si="6"/>
        <v>13</v>
      </c>
      <c r="P16" s="65">
        <f>VLOOKUP($A16,'Return Data'!$B$7:$R$2292,15,0)</f>
        <v>13.169700000000001</v>
      </c>
      <c r="Q16" s="66">
        <f>RANK(P16,P$8:P$40,0)</f>
        <v>12</v>
      </c>
      <c r="R16" s="65">
        <f>VLOOKUP($A16,'Return Data'!$B$7:$R$2292,16,0)</f>
        <v>15.529199999999999</v>
      </c>
      <c r="S16" s="67">
        <f t="shared" si="5"/>
        <v>16</v>
      </c>
    </row>
    <row r="17" spans="1:19" x14ac:dyDescent="0.3">
      <c r="A17" s="63" t="s">
        <v>495</v>
      </c>
      <c r="B17" s="64">
        <f>VLOOKUP($A17,'Return Data'!$B$7:$R$2292,3,0)</f>
        <v>44467</v>
      </c>
      <c r="C17" s="65">
        <f>VLOOKUP($A17,'Return Data'!$B$7:$R$2292,4,0)</f>
        <v>83.376000000000005</v>
      </c>
      <c r="D17" s="65">
        <f>VLOOKUP($A17,'Return Data'!$B$7:$R$2292,10,0)</f>
        <v>7.7599</v>
      </c>
      <c r="E17" s="66">
        <f t="shared" si="0"/>
        <v>27</v>
      </c>
      <c r="F17" s="65">
        <f>VLOOKUP($A17,'Return Data'!$B$7:$R$2292,11,0)</f>
        <v>18.816600000000001</v>
      </c>
      <c r="G17" s="66">
        <f t="shared" si="1"/>
        <v>22</v>
      </c>
      <c r="H17" s="65">
        <f>VLOOKUP($A17,'Return Data'!$B$7:$R$2292,12,0)</f>
        <v>27.538900000000002</v>
      </c>
      <c r="I17" s="66">
        <f t="shared" si="2"/>
        <v>12</v>
      </c>
      <c r="J17" s="65">
        <f>VLOOKUP($A17,'Return Data'!$B$7:$R$2292,13,0)</f>
        <v>52.2988</v>
      </c>
      <c r="K17" s="66">
        <f t="shared" si="3"/>
        <v>10</v>
      </c>
      <c r="L17" s="65">
        <f>VLOOKUP($A17,'Return Data'!$B$7:$R$2292,17,0)</f>
        <v>21.810400000000001</v>
      </c>
      <c r="M17" s="66">
        <f t="shared" si="4"/>
        <v>18</v>
      </c>
      <c r="N17" s="65">
        <f>VLOOKUP($A17,'Return Data'!$B$7:$R$2292,14,0)</f>
        <v>17.0886</v>
      </c>
      <c r="O17" s="66">
        <f t="shared" si="6"/>
        <v>11</v>
      </c>
      <c r="P17" s="65">
        <f>VLOOKUP($A17,'Return Data'!$B$7:$R$2292,15,0)</f>
        <v>13.9063</v>
      </c>
      <c r="Q17" s="66">
        <f>RANK(P17,P$8:P$40,0)</f>
        <v>10</v>
      </c>
      <c r="R17" s="65">
        <f>VLOOKUP($A17,'Return Data'!$B$7:$R$2292,16,0)</f>
        <v>16.423500000000001</v>
      </c>
      <c r="S17" s="67">
        <f t="shared" si="5"/>
        <v>11</v>
      </c>
    </row>
    <row r="18" spans="1:19" x14ac:dyDescent="0.3">
      <c r="A18" s="63" t="s">
        <v>496</v>
      </c>
      <c r="B18" s="64">
        <f>VLOOKUP($A18,'Return Data'!$B$7:$R$2292,3,0)</f>
        <v>44467</v>
      </c>
      <c r="C18" s="65">
        <f>VLOOKUP($A18,'Return Data'!$B$7:$R$2292,4,0)</f>
        <v>16.533000000000001</v>
      </c>
      <c r="D18" s="65">
        <f>VLOOKUP($A18,'Return Data'!$B$7:$R$2292,10,0)</f>
        <v>8.0771999999999995</v>
      </c>
      <c r="E18" s="66">
        <f t="shared" si="0"/>
        <v>24</v>
      </c>
      <c r="F18" s="65">
        <f>VLOOKUP($A18,'Return Data'!$B$7:$R$2292,11,0)</f>
        <v>17.516999999999999</v>
      </c>
      <c r="G18" s="66">
        <f t="shared" si="1"/>
        <v>26</v>
      </c>
      <c r="H18" s="65">
        <f>VLOOKUP($A18,'Return Data'!$B$7:$R$2292,12,0)</f>
        <v>21.776599999999998</v>
      </c>
      <c r="I18" s="66">
        <f t="shared" si="2"/>
        <v>27</v>
      </c>
      <c r="J18" s="65">
        <f>VLOOKUP($A18,'Return Data'!$B$7:$R$2292,13,0)</f>
        <v>42.338099999999997</v>
      </c>
      <c r="K18" s="66">
        <f t="shared" si="3"/>
        <v>26</v>
      </c>
      <c r="L18" s="65"/>
      <c r="M18" s="66"/>
      <c r="N18" s="65"/>
      <c r="O18" s="66"/>
      <c r="P18" s="65"/>
      <c r="Q18" s="66"/>
      <c r="R18" s="65">
        <f>VLOOKUP($A18,'Return Data'!$B$7:$R$2292,16,0)</f>
        <v>18.671199999999999</v>
      </c>
      <c r="S18" s="67">
        <f t="shared" si="5"/>
        <v>2</v>
      </c>
    </row>
    <row r="19" spans="1:19" x14ac:dyDescent="0.3">
      <c r="A19" s="63" t="s">
        <v>499</v>
      </c>
      <c r="B19" s="64">
        <f>VLOOKUP($A19,'Return Data'!$B$7:$R$2292,3,0)</f>
        <v>44467</v>
      </c>
      <c r="C19" s="65">
        <f>VLOOKUP($A19,'Return Data'!$B$7:$R$2292,4,0)</f>
        <v>230.09</v>
      </c>
      <c r="D19" s="65">
        <f>VLOOKUP($A19,'Return Data'!$B$7:$R$2292,10,0)</f>
        <v>13.110799999999999</v>
      </c>
      <c r="E19" s="66">
        <f t="shared" si="0"/>
        <v>1</v>
      </c>
      <c r="F19" s="65">
        <f>VLOOKUP($A19,'Return Data'!$B$7:$R$2292,11,0)</f>
        <v>26.388400000000001</v>
      </c>
      <c r="G19" s="66">
        <f t="shared" si="1"/>
        <v>3</v>
      </c>
      <c r="H19" s="65">
        <f>VLOOKUP($A19,'Return Data'!$B$7:$R$2292,12,0)</f>
        <v>39.389299999999999</v>
      </c>
      <c r="I19" s="66">
        <f t="shared" si="2"/>
        <v>3</v>
      </c>
      <c r="J19" s="65">
        <f>VLOOKUP($A19,'Return Data'!$B$7:$R$2292,13,0)</f>
        <v>67.863100000000003</v>
      </c>
      <c r="K19" s="66">
        <f t="shared" si="3"/>
        <v>2</v>
      </c>
      <c r="L19" s="65">
        <f>VLOOKUP($A19,'Return Data'!$B$7:$R$2292,17,0)</f>
        <v>27.428599999999999</v>
      </c>
      <c r="M19" s="66">
        <f>RANK(L19,L$8:L$40,0)</f>
        <v>4</v>
      </c>
      <c r="N19" s="65">
        <f>VLOOKUP($A19,'Return Data'!$B$7:$R$2292,14,0)</f>
        <v>19.146699999999999</v>
      </c>
      <c r="O19" s="66">
        <f>RANK(N19,N$8:N$40,0)</f>
        <v>7</v>
      </c>
      <c r="P19" s="65">
        <f>VLOOKUP($A19,'Return Data'!$B$7:$R$2292,15,0)</f>
        <v>15.760999999999999</v>
      </c>
      <c r="Q19" s="66">
        <f>RANK(P19,P$8:P$40,0)</f>
        <v>3</v>
      </c>
      <c r="R19" s="65">
        <f>VLOOKUP($A19,'Return Data'!$B$7:$R$2292,16,0)</f>
        <v>17.4968</v>
      </c>
      <c r="S19" s="67">
        <f t="shared" si="5"/>
        <v>6</v>
      </c>
    </row>
    <row r="20" spans="1:19" x14ac:dyDescent="0.3">
      <c r="A20" s="63" t="s">
        <v>501</v>
      </c>
      <c r="B20" s="64">
        <f>VLOOKUP($A20,'Return Data'!$B$7:$R$2292,3,0)</f>
        <v>44467</v>
      </c>
      <c r="C20" s="65">
        <f>VLOOKUP($A20,'Return Data'!$B$7:$R$2292,4,0)</f>
        <v>16.841100000000001</v>
      </c>
      <c r="D20" s="65">
        <f>VLOOKUP($A20,'Return Data'!$B$7:$R$2292,10,0)</f>
        <v>7.3338000000000001</v>
      </c>
      <c r="E20" s="66">
        <f t="shared" si="0"/>
        <v>28</v>
      </c>
      <c r="F20" s="65">
        <f>VLOOKUP($A20,'Return Data'!$B$7:$R$2292,11,0)</f>
        <v>16.228100000000001</v>
      </c>
      <c r="G20" s="66">
        <f t="shared" si="1"/>
        <v>30</v>
      </c>
      <c r="H20" s="65">
        <f>VLOOKUP($A20,'Return Data'!$B$7:$R$2292,12,0)</f>
        <v>19.073899999999998</v>
      </c>
      <c r="I20" s="66">
        <f t="shared" si="2"/>
        <v>31</v>
      </c>
      <c r="J20" s="65">
        <f>VLOOKUP($A20,'Return Data'!$B$7:$R$2292,13,0)</f>
        <v>35.343800000000002</v>
      </c>
      <c r="K20" s="66">
        <f t="shared" si="3"/>
        <v>33</v>
      </c>
      <c r="L20" s="65">
        <f>VLOOKUP($A20,'Return Data'!$B$7:$R$2292,17,0)</f>
        <v>18.8428</v>
      </c>
      <c r="M20" s="66">
        <f>RANK(L20,L$8:L$40,0)</f>
        <v>24</v>
      </c>
      <c r="N20" s="65">
        <f>VLOOKUP($A20,'Return Data'!$B$7:$R$2292,14,0)</f>
        <v>13.1151</v>
      </c>
      <c r="O20" s="66">
        <f>RANK(N20,N$8:N$40,0)</f>
        <v>25</v>
      </c>
      <c r="P20" s="65"/>
      <c r="Q20" s="66"/>
      <c r="R20" s="65">
        <f>VLOOKUP($A20,'Return Data'!$B$7:$R$2292,16,0)</f>
        <v>11.148300000000001</v>
      </c>
      <c r="S20" s="67">
        <f t="shared" si="5"/>
        <v>33</v>
      </c>
    </row>
    <row r="21" spans="1:19" x14ac:dyDescent="0.3">
      <c r="A21" s="63" t="s">
        <v>502</v>
      </c>
      <c r="B21" s="64">
        <f>VLOOKUP($A21,'Return Data'!$B$7:$R$2292,3,0)</f>
        <v>44467</v>
      </c>
      <c r="C21" s="65">
        <f>VLOOKUP($A21,'Return Data'!$B$7:$R$2292,4,0)</f>
        <v>18.36</v>
      </c>
      <c r="D21" s="65">
        <f>VLOOKUP($A21,'Return Data'!$B$7:$R$2292,10,0)</f>
        <v>9.0908999999999995</v>
      </c>
      <c r="E21" s="66">
        <f t="shared" si="0"/>
        <v>15</v>
      </c>
      <c r="F21" s="65">
        <f>VLOOKUP($A21,'Return Data'!$B$7:$R$2292,11,0)</f>
        <v>23.221499999999999</v>
      </c>
      <c r="G21" s="66">
        <f t="shared" si="1"/>
        <v>4</v>
      </c>
      <c r="H21" s="65">
        <f>VLOOKUP($A21,'Return Data'!$B$7:$R$2292,12,0)</f>
        <v>30.1205</v>
      </c>
      <c r="I21" s="66">
        <f t="shared" si="2"/>
        <v>6</v>
      </c>
      <c r="J21" s="65">
        <f>VLOOKUP($A21,'Return Data'!$B$7:$R$2292,13,0)</f>
        <v>50</v>
      </c>
      <c r="K21" s="66">
        <f t="shared" si="3"/>
        <v>13</v>
      </c>
      <c r="L21" s="65">
        <f>VLOOKUP($A21,'Return Data'!$B$7:$R$2292,17,0)</f>
        <v>23.827300000000001</v>
      </c>
      <c r="M21" s="66">
        <f>RANK(L21,L$8:L$40,0)</f>
        <v>11</v>
      </c>
      <c r="N21" s="65">
        <f>VLOOKUP($A21,'Return Data'!$B$7:$R$2292,14,0)</f>
        <v>16.8931</v>
      </c>
      <c r="O21" s="66">
        <f>RANK(N21,N$8:N$40,0)</f>
        <v>14</v>
      </c>
      <c r="P21" s="65"/>
      <c r="Q21" s="66"/>
      <c r="R21" s="65">
        <f>VLOOKUP($A21,'Return Data'!$B$7:$R$2292,16,0)</f>
        <v>13.6518</v>
      </c>
      <c r="S21" s="67">
        <f t="shared" si="5"/>
        <v>23</v>
      </c>
    </row>
    <row r="22" spans="1:19" x14ac:dyDescent="0.3">
      <c r="A22" s="63" t="s">
        <v>504</v>
      </c>
      <c r="B22" s="64">
        <f>VLOOKUP($A22,'Return Data'!$B$7:$R$2292,3,0)</f>
        <v>44467</v>
      </c>
      <c r="C22" s="65">
        <f>VLOOKUP($A22,'Return Data'!$B$7:$R$2292,4,0)</f>
        <v>15.536</v>
      </c>
      <c r="D22" s="65">
        <f>VLOOKUP($A22,'Return Data'!$B$7:$R$2292,10,0)</f>
        <v>9.0866000000000007</v>
      </c>
      <c r="E22" s="66">
        <f t="shared" si="0"/>
        <v>16</v>
      </c>
      <c r="F22" s="65">
        <f>VLOOKUP($A22,'Return Data'!$B$7:$R$2292,11,0)</f>
        <v>15.1822</v>
      </c>
      <c r="G22" s="66">
        <f t="shared" si="1"/>
        <v>33</v>
      </c>
      <c r="H22" s="65">
        <f>VLOOKUP($A22,'Return Data'!$B$7:$R$2292,12,0)</f>
        <v>20.429400000000001</v>
      </c>
      <c r="I22" s="66">
        <f t="shared" si="2"/>
        <v>29</v>
      </c>
      <c r="J22" s="65">
        <f>VLOOKUP($A22,'Return Data'!$B$7:$R$2292,13,0)</f>
        <v>43.979799999999997</v>
      </c>
      <c r="K22" s="66">
        <f t="shared" si="3"/>
        <v>25</v>
      </c>
      <c r="L22" s="65"/>
      <c r="M22" s="66"/>
      <c r="N22" s="65"/>
      <c r="O22" s="66"/>
      <c r="P22" s="65"/>
      <c r="Q22" s="66"/>
      <c r="R22" s="65">
        <f>VLOOKUP($A22,'Return Data'!$B$7:$R$2292,16,0)</f>
        <v>17.0764</v>
      </c>
      <c r="S22" s="67">
        <f t="shared" si="5"/>
        <v>8</v>
      </c>
    </row>
    <row r="23" spans="1:19" x14ac:dyDescent="0.3">
      <c r="A23" s="63" t="s">
        <v>506</v>
      </c>
      <c r="B23" s="64">
        <f>VLOOKUP($A23,'Return Data'!$B$7:$R$2292,3,0)</f>
        <v>44467</v>
      </c>
      <c r="C23" s="65">
        <f>VLOOKUP($A23,'Return Data'!$B$7:$R$2292,4,0)</f>
        <v>15.2418</v>
      </c>
      <c r="D23" s="65">
        <f>VLOOKUP($A23,'Return Data'!$B$7:$R$2292,10,0)</f>
        <v>7.8377999999999997</v>
      </c>
      <c r="E23" s="66">
        <f t="shared" si="0"/>
        <v>26</v>
      </c>
      <c r="F23" s="65">
        <f>VLOOKUP($A23,'Return Data'!$B$7:$R$2292,11,0)</f>
        <v>17.317699999999999</v>
      </c>
      <c r="G23" s="66">
        <f t="shared" si="1"/>
        <v>28</v>
      </c>
      <c r="H23" s="65">
        <f>VLOOKUP($A23,'Return Data'!$B$7:$R$2292,12,0)</f>
        <v>21.369299999999999</v>
      </c>
      <c r="I23" s="66">
        <f t="shared" si="2"/>
        <v>28</v>
      </c>
      <c r="J23" s="65">
        <f>VLOOKUP($A23,'Return Data'!$B$7:$R$2292,13,0)</f>
        <v>36.905299999999997</v>
      </c>
      <c r="K23" s="66">
        <f t="shared" si="3"/>
        <v>32</v>
      </c>
      <c r="L23" s="65">
        <f>VLOOKUP($A23,'Return Data'!$B$7:$R$2292,17,0)</f>
        <v>18.132000000000001</v>
      </c>
      <c r="M23" s="66">
        <f>RANK(L23,L$8:L$40,0)</f>
        <v>26</v>
      </c>
      <c r="N23" s="65"/>
      <c r="O23" s="66"/>
      <c r="P23" s="65"/>
      <c r="Q23" s="66"/>
      <c r="R23" s="65">
        <f>VLOOKUP($A23,'Return Data'!$B$7:$R$2292,16,0)</f>
        <v>13.849399999999999</v>
      </c>
      <c r="S23" s="67">
        <f t="shared" si="5"/>
        <v>21</v>
      </c>
    </row>
    <row r="24" spans="1:19" x14ac:dyDescent="0.3">
      <c r="A24" s="63" t="s">
        <v>509</v>
      </c>
      <c r="B24" s="64">
        <f>VLOOKUP($A24,'Return Data'!$B$7:$R$2292,3,0)</f>
        <v>44467</v>
      </c>
      <c r="C24" s="65">
        <f>VLOOKUP($A24,'Return Data'!$B$7:$R$2292,4,0)</f>
        <v>75.950299999999999</v>
      </c>
      <c r="D24" s="65">
        <f>VLOOKUP($A24,'Return Data'!$B$7:$R$2292,10,0)</f>
        <v>10.628299999999999</v>
      </c>
      <c r="E24" s="66">
        <f t="shared" si="0"/>
        <v>6</v>
      </c>
      <c r="F24" s="65">
        <f>VLOOKUP($A24,'Return Data'!$B$7:$R$2292,11,0)</f>
        <v>21.2545</v>
      </c>
      <c r="G24" s="66">
        <f t="shared" si="1"/>
        <v>10</v>
      </c>
      <c r="H24" s="65">
        <f>VLOOKUP($A24,'Return Data'!$B$7:$R$2292,12,0)</f>
        <v>29.6065</v>
      </c>
      <c r="I24" s="66">
        <f t="shared" si="2"/>
        <v>7</v>
      </c>
      <c r="J24" s="65">
        <f>VLOOKUP($A24,'Return Data'!$B$7:$R$2292,13,0)</f>
        <v>55.351900000000001</v>
      </c>
      <c r="K24" s="66">
        <f t="shared" si="3"/>
        <v>5</v>
      </c>
      <c r="L24" s="65">
        <f>VLOOKUP($A24,'Return Data'!$B$7:$R$2292,17,0)</f>
        <v>33.373199999999997</v>
      </c>
      <c r="M24" s="66">
        <f>RANK(L24,L$8:L$40,0)</f>
        <v>3</v>
      </c>
      <c r="N24" s="65">
        <f>VLOOKUP($A24,'Return Data'!$B$7:$R$2292,14,0)</f>
        <v>16.4634</v>
      </c>
      <c r="O24" s="66">
        <f>RANK(N24,N$8:N$40,0)</f>
        <v>15</v>
      </c>
      <c r="P24" s="65">
        <f>VLOOKUP($A24,'Return Data'!$B$7:$R$2292,15,0)</f>
        <v>12.8972</v>
      </c>
      <c r="Q24" s="66">
        <f>RANK(P24,P$8:P$40,0)</f>
        <v>13</v>
      </c>
      <c r="R24" s="65">
        <f>VLOOKUP($A24,'Return Data'!$B$7:$R$2292,16,0)</f>
        <v>13.547700000000001</v>
      </c>
      <c r="S24" s="67">
        <f t="shared" si="5"/>
        <v>24</v>
      </c>
    </row>
    <row r="25" spans="1:19" x14ac:dyDescent="0.3">
      <c r="A25" s="63" t="s">
        <v>1834</v>
      </c>
      <c r="B25" s="64">
        <f>VLOOKUP($A25,'Return Data'!$B$7:$R$2292,3,0)</f>
        <v>44467</v>
      </c>
      <c r="C25" s="65">
        <f>VLOOKUP($A25,'Return Data'!$B$7:$R$2292,4,0)</f>
        <v>43.506999999999998</v>
      </c>
      <c r="D25" s="65">
        <f>VLOOKUP($A25,'Return Data'!$B$7:$R$2292,10,0)</f>
        <v>6.9493999999999998</v>
      </c>
      <c r="E25" s="66">
        <f t="shared" si="0"/>
        <v>30</v>
      </c>
      <c r="F25" s="65">
        <f>VLOOKUP($A25,'Return Data'!$B$7:$R$2292,11,0)</f>
        <v>17.5611</v>
      </c>
      <c r="G25" s="66">
        <f t="shared" si="1"/>
        <v>25</v>
      </c>
      <c r="H25" s="65">
        <f>VLOOKUP($A25,'Return Data'!$B$7:$R$2292,12,0)</f>
        <v>28.608599999999999</v>
      </c>
      <c r="I25" s="66">
        <f t="shared" si="2"/>
        <v>9</v>
      </c>
      <c r="J25" s="65">
        <f>VLOOKUP($A25,'Return Data'!$B$7:$R$2292,13,0)</f>
        <v>52.468899999999998</v>
      </c>
      <c r="K25" s="66">
        <f t="shared" si="3"/>
        <v>9</v>
      </c>
      <c r="L25" s="65">
        <f>VLOOKUP($A25,'Return Data'!$B$7:$R$2292,17,0)</f>
        <v>25.6356</v>
      </c>
      <c r="M25" s="66">
        <f>RANK(L25,L$8:L$40,0)</f>
        <v>5</v>
      </c>
      <c r="N25" s="65">
        <f>VLOOKUP($A25,'Return Data'!$B$7:$R$2292,14,0)</f>
        <v>20.496500000000001</v>
      </c>
      <c r="O25" s="66">
        <f>RANK(N25,N$8:N$40,0)</f>
        <v>5</v>
      </c>
      <c r="P25" s="65">
        <f>VLOOKUP($A25,'Return Data'!$B$7:$R$2292,15,0)</f>
        <v>14.570399999999999</v>
      </c>
      <c r="Q25" s="66">
        <f>RANK(P25,P$8:P$40,0)</f>
        <v>7</v>
      </c>
      <c r="R25" s="65">
        <f>VLOOKUP($A25,'Return Data'!$B$7:$R$2292,16,0)</f>
        <v>13.6906</v>
      </c>
      <c r="S25" s="67">
        <f t="shared" si="5"/>
        <v>22</v>
      </c>
    </row>
    <row r="26" spans="1:19" x14ac:dyDescent="0.3">
      <c r="A26" s="63" t="s">
        <v>510</v>
      </c>
      <c r="B26" s="64">
        <f>VLOOKUP($A26,'Return Data'!$B$7:$R$2292,3,0)</f>
        <v>44467</v>
      </c>
      <c r="C26" s="65">
        <f>VLOOKUP($A26,'Return Data'!$B$7:$R$2292,4,0)</f>
        <v>40.506999999999998</v>
      </c>
      <c r="D26" s="65">
        <f>VLOOKUP($A26,'Return Data'!$B$7:$R$2292,10,0)</f>
        <v>7.9381000000000004</v>
      </c>
      <c r="E26" s="66">
        <f t="shared" si="0"/>
        <v>25</v>
      </c>
      <c r="F26" s="65">
        <f>VLOOKUP($A26,'Return Data'!$B$7:$R$2292,11,0)</f>
        <v>17.075600000000001</v>
      </c>
      <c r="G26" s="66">
        <f t="shared" si="1"/>
        <v>29</v>
      </c>
      <c r="H26" s="65">
        <f>VLOOKUP($A26,'Return Data'!$B$7:$R$2292,12,0)</f>
        <v>22.009</v>
      </c>
      <c r="I26" s="66">
        <f t="shared" si="2"/>
        <v>26</v>
      </c>
      <c r="J26" s="65">
        <f>VLOOKUP($A26,'Return Data'!$B$7:$R$2292,13,0)</f>
        <v>41.444899999999997</v>
      </c>
      <c r="K26" s="66">
        <f t="shared" si="3"/>
        <v>27</v>
      </c>
      <c r="L26" s="65">
        <f>VLOOKUP($A26,'Return Data'!$B$7:$R$2292,17,0)</f>
        <v>20.4556</v>
      </c>
      <c r="M26" s="66">
        <f>RANK(L26,L$8:L$40,0)</f>
        <v>23</v>
      </c>
      <c r="N26" s="65">
        <f>VLOOKUP($A26,'Return Data'!$B$7:$R$2292,14,0)</f>
        <v>14.719200000000001</v>
      </c>
      <c r="O26" s="66">
        <f>RANK(N26,N$8:N$40,0)</f>
        <v>24</v>
      </c>
      <c r="P26" s="65">
        <f>VLOOKUP($A26,'Return Data'!$B$7:$R$2292,15,0)</f>
        <v>12.4094</v>
      </c>
      <c r="Q26" s="66">
        <f>RANK(P26,P$8:P$40,0)</f>
        <v>15</v>
      </c>
      <c r="R26" s="65">
        <f>VLOOKUP($A26,'Return Data'!$B$7:$R$2292,16,0)</f>
        <v>15.4436</v>
      </c>
      <c r="S26" s="67">
        <f t="shared" si="5"/>
        <v>17</v>
      </c>
    </row>
    <row r="27" spans="1:19" x14ac:dyDescent="0.3">
      <c r="A27" s="63" t="s">
        <v>513</v>
      </c>
      <c r="B27" s="64">
        <f>VLOOKUP($A27,'Return Data'!$B$7:$R$2292,3,0)</f>
        <v>44467</v>
      </c>
      <c r="C27" s="65">
        <f>VLOOKUP($A27,'Return Data'!$B$7:$R$2292,4,0)</f>
        <v>151.0052</v>
      </c>
      <c r="D27" s="65">
        <f>VLOOKUP($A27,'Return Data'!$B$7:$R$2292,10,0)</f>
        <v>6.5419999999999998</v>
      </c>
      <c r="E27" s="66">
        <f t="shared" si="0"/>
        <v>32</v>
      </c>
      <c r="F27" s="65">
        <f>VLOOKUP($A27,'Return Data'!$B$7:$R$2292,11,0)</f>
        <v>15.284700000000001</v>
      </c>
      <c r="G27" s="66">
        <f t="shared" si="1"/>
        <v>32</v>
      </c>
      <c r="H27" s="65">
        <f>VLOOKUP($A27,'Return Data'!$B$7:$R$2292,12,0)</f>
        <v>16.560300000000002</v>
      </c>
      <c r="I27" s="66">
        <f t="shared" si="2"/>
        <v>33</v>
      </c>
      <c r="J27" s="65">
        <f>VLOOKUP($A27,'Return Data'!$B$7:$R$2292,13,0)</f>
        <v>37.327500000000001</v>
      </c>
      <c r="K27" s="66">
        <f t="shared" si="3"/>
        <v>31</v>
      </c>
      <c r="L27" s="65">
        <f>VLOOKUP($A27,'Return Data'!$B$7:$R$2292,17,0)</f>
        <v>15.928599999999999</v>
      </c>
      <c r="M27" s="66">
        <f>RANK(L27,L$8:L$40,0)</f>
        <v>28</v>
      </c>
      <c r="N27" s="65">
        <f>VLOOKUP($A27,'Return Data'!$B$7:$R$2292,14,0)</f>
        <v>14.7789</v>
      </c>
      <c r="O27" s="66">
        <f>RANK(N27,N$8:N$40,0)</f>
        <v>22</v>
      </c>
      <c r="P27" s="65">
        <f>VLOOKUP($A27,'Return Data'!$B$7:$R$2292,15,0)</f>
        <v>10.6637</v>
      </c>
      <c r="Q27" s="66">
        <f>RANK(P27,P$8:P$40,0)</f>
        <v>21</v>
      </c>
      <c r="R27" s="65">
        <f>VLOOKUP($A27,'Return Data'!$B$7:$R$2292,16,0)</f>
        <v>11.155799999999999</v>
      </c>
      <c r="S27" s="67">
        <f t="shared" si="5"/>
        <v>32</v>
      </c>
    </row>
    <row r="28" spans="1:19" x14ac:dyDescent="0.3">
      <c r="A28" s="63" t="s">
        <v>514</v>
      </c>
      <c r="B28" s="64">
        <f>VLOOKUP($A28,'Return Data'!$B$7:$R$2292,3,0)</f>
        <v>44467</v>
      </c>
      <c r="C28" s="65">
        <f>VLOOKUP($A28,'Return Data'!$B$7:$R$2292,4,0)</f>
        <v>17.4328</v>
      </c>
      <c r="D28" s="65">
        <f>VLOOKUP($A28,'Return Data'!$B$7:$R$2292,10,0)</f>
        <v>9.9527999999999999</v>
      </c>
      <c r="E28" s="66">
        <f t="shared" si="0"/>
        <v>8</v>
      </c>
      <c r="F28" s="65">
        <f>VLOOKUP($A28,'Return Data'!$B$7:$R$2292,11,0)</f>
        <v>22.160599999999999</v>
      </c>
      <c r="G28" s="66">
        <f t="shared" si="1"/>
        <v>8</v>
      </c>
      <c r="H28" s="65">
        <f>VLOOKUP($A28,'Return Data'!$B$7:$R$2292,12,0)</f>
        <v>32.739400000000003</v>
      </c>
      <c r="I28" s="66">
        <f t="shared" si="2"/>
        <v>4</v>
      </c>
      <c r="J28" s="65">
        <f>VLOOKUP($A28,'Return Data'!$B$7:$R$2292,13,0)</f>
        <v>55.812800000000003</v>
      </c>
      <c r="K28" s="66">
        <f t="shared" si="3"/>
        <v>4</v>
      </c>
      <c r="L28" s="65"/>
      <c r="M28" s="66"/>
      <c r="N28" s="65"/>
      <c r="O28" s="66"/>
      <c r="P28" s="65"/>
      <c r="Q28" s="66"/>
      <c r="R28" s="65">
        <f>VLOOKUP($A28,'Return Data'!$B$7:$R$2292,16,0)</f>
        <v>28.780200000000001</v>
      </c>
      <c r="S28" s="67">
        <f t="shared" si="5"/>
        <v>1</v>
      </c>
    </row>
    <row r="29" spans="1:19" x14ac:dyDescent="0.3">
      <c r="A29" s="63" t="s">
        <v>517</v>
      </c>
      <c r="B29" s="64">
        <f>VLOOKUP($A29,'Return Data'!$B$7:$R$2292,3,0)</f>
        <v>44467</v>
      </c>
      <c r="C29" s="65">
        <f>VLOOKUP($A29,'Return Data'!$B$7:$R$2292,4,0)</f>
        <v>24.492000000000001</v>
      </c>
      <c r="D29" s="65">
        <f>VLOOKUP($A29,'Return Data'!$B$7:$R$2292,10,0)</f>
        <v>8.718</v>
      </c>
      <c r="E29" s="66">
        <f t="shared" si="0"/>
        <v>18</v>
      </c>
      <c r="F29" s="65">
        <f>VLOOKUP($A29,'Return Data'!$B$7:$R$2292,11,0)</f>
        <v>19.747699999999998</v>
      </c>
      <c r="G29" s="66">
        <f t="shared" si="1"/>
        <v>15</v>
      </c>
      <c r="H29" s="65">
        <f>VLOOKUP($A29,'Return Data'!$B$7:$R$2292,12,0)</f>
        <v>25.8582</v>
      </c>
      <c r="I29" s="66">
        <f t="shared" si="2"/>
        <v>20</v>
      </c>
      <c r="J29" s="65">
        <f>VLOOKUP($A29,'Return Data'!$B$7:$R$2292,13,0)</f>
        <v>46.816899999999997</v>
      </c>
      <c r="K29" s="66">
        <f t="shared" si="3"/>
        <v>23</v>
      </c>
      <c r="L29" s="65">
        <f>VLOOKUP($A29,'Return Data'!$B$7:$R$2292,17,0)</f>
        <v>23.790500000000002</v>
      </c>
      <c r="M29" s="66">
        <f>RANK(L29,L$8:L$40,0)</f>
        <v>12</v>
      </c>
      <c r="N29" s="65">
        <f>VLOOKUP($A29,'Return Data'!$B$7:$R$2292,14,0)</f>
        <v>19.068300000000001</v>
      </c>
      <c r="O29" s="66">
        <f>RANK(N29,N$8:N$40,0)</f>
        <v>8</v>
      </c>
      <c r="P29" s="65">
        <f>VLOOKUP($A29,'Return Data'!$B$7:$R$2292,15,0)</f>
        <v>16.483899999999998</v>
      </c>
      <c r="Q29" s="66">
        <f>RANK(P29,P$8:P$40,0)</f>
        <v>2</v>
      </c>
      <c r="R29" s="65">
        <f>VLOOKUP($A29,'Return Data'!$B$7:$R$2292,16,0)</f>
        <v>15.617699999999999</v>
      </c>
      <c r="S29" s="67">
        <f t="shared" si="5"/>
        <v>13</v>
      </c>
    </row>
    <row r="30" spans="1:19" x14ac:dyDescent="0.3">
      <c r="A30" s="63" t="s">
        <v>519</v>
      </c>
      <c r="B30" s="64">
        <f>VLOOKUP($A30,'Return Data'!$B$7:$R$2292,3,0)</f>
        <v>44467</v>
      </c>
      <c r="C30" s="65">
        <f>VLOOKUP($A30,'Return Data'!$B$7:$R$2292,4,0)</f>
        <v>16.380800000000001</v>
      </c>
      <c r="D30" s="65">
        <f>VLOOKUP($A30,'Return Data'!$B$7:$R$2292,10,0)</f>
        <v>8.2340999999999998</v>
      </c>
      <c r="E30" s="66">
        <f t="shared" si="0"/>
        <v>22</v>
      </c>
      <c r="F30" s="65">
        <f>VLOOKUP($A30,'Return Data'!$B$7:$R$2292,11,0)</f>
        <v>15.3066</v>
      </c>
      <c r="G30" s="66">
        <f t="shared" si="1"/>
        <v>31</v>
      </c>
      <c r="H30" s="65">
        <f>VLOOKUP($A30,'Return Data'!$B$7:$R$2292,12,0)</f>
        <v>18.771999999999998</v>
      </c>
      <c r="I30" s="66">
        <f t="shared" si="2"/>
        <v>32</v>
      </c>
      <c r="J30" s="65">
        <f>VLOOKUP($A30,'Return Data'!$B$7:$R$2292,13,0)</f>
        <v>39.0242</v>
      </c>
      <c r="K30" s="66">
        <f t="shared" si="3"/>
        <v>29</v>
      </c>
      <c r="L30" s="65"/>
      <c r="M30" s="66"/>
      <c r="N30" s="65"/>
      <c r="O30" s="66"/>
      <c r="P30" s="65"/>
      <c r="Q30" s="66"/>
      <c r="R30" s="65">
        <f>VLOOKUP($A30,'Return Data'!$B$7:$R$2292,16,0)</f>
        <v>17.619599999999998</v>
      </c>
      <c r="S30" s="67">
        <f t="shared" si="5"/>
        <v>5</v>
      </c>
    </row>
    <row r="31" spans="1:19" x14ac:dyDescent="0.3">
      <c r="A31" s="63" t="s">
        <v>2007</v>
      </c>
      <c r="B31" s="64">
        <f>VLOOKUP($A31,'Return Data'!$B$7:$R$2292,3,0)</f>
        <v>44467</v>
      </c>
      <c r="C31" s="65">
        <f>VLOOKUP($A31,'Return Data'!$B$7:$R$2292,4,0)</f>
        <v>15.028499999999999</v>
      </c>
      <c r="D31" s="65">
        <f>VLOOKUP($A31,'Return Data'!$B$7:$R$2292,10,0)</f>
        <v>9.3180999999999994</v>
      </c>
      <c r="E31" s="66">
        <f t="shared" si="0"/>
        <v>14</v>
      </c>
      <c r="F31" s="65">
        <f>VLOOKUP($A31,'Return Data'!$B$7:$R$2292,11,0)</f>
        <v>19.212299999999999</v>
      </c>
      <c r="G31" s="66">
        <f t="shared" si="1"/>
        <v>20</v>
      </c>
      <c r="H31" s="65">
        <f>VLOOKUP($A31,'Return Data'!$B$7:$R$2292,12,0)</f>
        <v>22.1889</v>
      </c>
      <c r="I31" s="66">
        <f t="shared" si="2"/>
        <v>25</v>
      </c>
      <c r="J31" s="65">
        <f>VLOOKUP($A31,'Return Data'!$B$7:$R$2292,13,0)</f>
        <v>38.827599999999997</v>
      </c>
      <c r="K31" s="66">
        <f t="shared" si="3"/>
        <v>30</v>
      </c>
      <c r="L31" s="65">
        <f>VLOOKUP($A31,'Return Data'!$B$7:$R$2292,17,0)</f>
        <v>17.074999999999999</v>
      </c>
      <c r="M31" s="66">
        <f t="shared" ref="M31:M40" si="7">RANK(L31,L$8:L$40,0)</f>
        <v>27</v>
      </c>
      <c r="N31" s="65"/>
      <c r="O31" s="66"/>
      <c r="P31" s="65"/>
      <c r="Q31" s="66"/>
      <c r="R31" s="65">
        <f>VLOOKUP($A31,'Return Data'!$B$7:$R$2292,16,0)</f>
        <v>12.663600000000001</v>
      </c>
      <c r="S31" s="67">
        <f t="shared" si="5"/>
        <v>29</v>
      </c>
    </row>
    <row r="32" spans="1:19" x14ac:dyDescent="0.3">
      <c r="A32" s="63" t="s">
        <v>522</v>
      </c>
      <c r="B32" s="64">
        <f>VLOOKUP($A32,'Return Data'!$B$7:$R$2292,3,0)</f>
        <v>44467</v>
      </c>
      <c r="C32" s="65">
        <f>VLOOKUP($A32,'Return Data'!$B$7:$R$2292,4,0)</f>
        <v>71.865399999999994</v>
      </c>
      <c r="D32" s="65">
        <f>VLOOKUP($A32,'Return Data'!$B$7:$R$2292,10,0)</f>
        <v>6.5037000000000003</v>
      </c>
      <c r="E32" s="66">
        <f t="shared" si="0"/>
        <v>33</v>
      </c>
      <c r="F32" s="65">
        <f>VLOOKUP($A32,'Return Data'!$B$7:$R$2292,11,0)</f>
        <v>17.8492</v>
      </c>
      <c r="G32" s="66">
        <f t="shared" si="1"/>
        <v>24</v>
      </c>
      <c r="H32" s="65">
        <f>VLOOKUP($A32,'Return Data'!$B$7:$R$2292,12,0)</f>
        <v>28.768699999999999</v>
      </c>
      <c r="I32" s="66">
        <f t="shared" si="2"/>
        <v>8</v>
      </c>
      <c r="J32" s="65">
        <f>VLOOKUP($A32,'Return Data'!$B$7:$R$2292,13,0)</f>
        <v>52.928199999999997</v>
      </c>
      <c r="K32" s="66">
        <f t="shared" si="3"/>
        <v>7</v>
      </c>
      <c r="L32" s="65">
        <f>VLOOKUP($A32,'Return Data'!$B$7:$R$2292,17,0)</f>
        <v>12.3095</v>
      </c>
      <c r="M32" s="66">
        <f t="shared" si="7"/>
        <v>29</v>
      </c>
      <c r="N32" s="65">
        <f>VLOOKUP($A32,'Return Data'!$B$7:$R$2292,14,0)</f>
        <v>7.9038000000000004</v>
      </c>
      <c r="O32" s="66">
        <f t="shared" ref="O32:O40" si="8">RANK(N32,N$8:N$40,0)</f>
        <v>26</v>
      </c>
      <c r="P32" s="65">
        <f>VLOOKUP($A32,'Return Data'!$B$7:$R$2292,15,0)</f>
        <v>9.0009999999999994</v>
      </c>
      <c r="Q32" s="66">
        <f t="shared" ref="Q32:Q40" si="9">RANK(P32,P$8:P$40,0)</f>
        <v>22</v>
      </c>
      <c r="R32" s="65">
        <f>VLOOKUP($A32,'Return Data'!$B$7:$R$2292,16,0)</f>
        <v>12.4345</v>
      </c>
      <c r="S32" s="67">
        <f t="shared" si="5"/>
        <v>31</v>
      </c>
    </row>
    <row r="33" spans="1:19" x14ac:dyDescent="0.3">
      <c r="A33" s="63" t="s">
        <v>528</v>
      </c>
      <c r="B33" s="64">
        <f>VLOOKUP($A33,'Return Data'!$B$7:$R$2292,3,0)</f>
        <v>44467</v>
      </c>
      <c r="C33" s="65">
        <f>VLOOKUP($A33,'Return Data'!$B$7:$R$2292,4,0)</f>
        <v>110.78</v>
      </c>
      <c r="D33" s="65">
        <f>VLOOKUP($A33,'Return Data'!$B$7:$R$2292,10,0)</f>
        <v>8.1624999999999996</v>
      </c>
      <c r="E33" s="66">
        <f t="shared" si="0"/>
        <v>23</v>
      </c>
      <c r="F33" s="65">
        <f>VLOOKUP($A33,'Return Data'!$B$7:$R$2292,11,0)</f>
        <v>22.354800000000001</v>
      </c>
      <c r="G33" s="66">
        <f t="shared" si="1"/>
        <v>6</v>
      </c>
      <c r="H33" s="65">
        <f>VLOOKUP($A33,'Return Data'!$B$7:$R$2292,12,0)</f>
        <v>26.605699999999999</v>
      </c>
      <c r="I33" s="66">
        <f t="shared" si="2"/>
        <v>18</v>
      </c>
      <c r="J33" s="65">
        <f>VLOOKUP($A33,'Return Data'!$B$7:$R$2292,13,0)</f>
        <v>47.196399999999997</v>
      </c>
      <c r="K33" s="66">
        <f t="shared" si="3"/>
        <v>22</v>
      </c>
      <c r="L33" s="65">
        <f>VLOOKUP($A33,'Return Data'!$B$7:$R$2292,17,0)</f>
        <v>22.0228</v>
      </c>
      <c r="M33" s="66">
        <f t="shared" si="7"/>
        <v>17</v>
      </c>
      <c r="N33" s="65">
        <f>VLOOKUP($A33,'Return Data'!$B$7:$R$2292,14,0)</f>
        <v>15.969099999999999</v>
      </c>
      <c r="O33" s="66">
        <f t="shared" si="8"/>
        <v>17</v>
      </c>
      <c r="P33" s="65">
        <f>VLOOKUP($A33,'Return Data'!$B$7:$R$2292,15,0)</f>
        <v>12.2006</v>
      </c>
      <c r="Q33" s="66">
        <f t="shared" si="9"/>
        <v>17</v>
      </c>
      <c r="R33" s="65">
        <f>VLOOKUP($A33,'Return Data'!$B$7:$R$2292,16,0)</f>
        <v>13.4055</v>
      </c>
      <c r="S33" s="67">
        <f t="shared" si="5"/>
        <v>25</v>
      </c>
    </row>
    <row r="34" spans="1:19" x14ac:dyDescent="0.3">
      <c r="A34" s="63" t="s">
        <v>530</v>
      </c>
      <c r="B34" s="64">
        <f>VLOOKUP($A34,'Return Data'!$B$7:$R$2292,3,0)</f>
        <v>44467</v>
      </c>
      <c r="C34" s="65">
        <f>VLOOKUP($A34,'Return Data'!$B$7:$R$2292,4,0)</f>
        <v>122.44</v>
      </c>
      <c r="D34" s="65">
        <f>VLOOKUP($A34,'Return Data'!$B$7:$R$2292,10,0)</f>
        <v>10.8155</v>
      </c>
      <c r="E34" s="66">
        <f t="shared" si="0"/>
        <v>5</v>
      </c>
      <c r="F34" s="65">
        <f>VLOOKUP($A34,'Return Data'!$B$7:$R$2292,11,0)</f>
        <v>20.761399999999998</v>
      </c>
      <c r="G34" s="66">
        <f t="shared" si="1"/>
        <v>12</v>
      </c>
      <c r="H34" s="65">
        <f>VLOOKUP($A34,'Return Data'!$B$7:$R$2292,12,0)</f>
        <v>26.893999999999998</v>
      </c>
      <c r="I34" s="66">
        <f t="shared" si="2"/>
        <v>15</v>
      </c>
      <c r="J34" s="65">
        <f>VLOOKUP($A34,'Return Data'!$B$7:$R$2292,13,0)</f>
        <v>49.444600000000001</v>
      </c>
      <c r="K34" s="66">
        <f t="shared" si="3"/>
        <v>17</v>
      </c>
      <c r="L34" s="65">
        <f>VLOOKUP($A34,'Return Data'!$B$7:$R$2292,17,0)</f>
        <v>23.904299999999999</v>
      </c>
      <c r="M34" s="66">
        <f t="shared" si="7"/>
        <v>10</v>
      </c>
      <c r="N34" s="65">
        <f>VLOOKUP($A34,'Return Data'!$B$7:$R$2292,14,0)</f>
        <v>15.6524</v>
      </c>
      <c r="O34" s="66">
        <f t="shared" si="8"/>
        <v>19</v>
      </c>
      <c r="P34" s="65">
        <f>VLOOKUP($A34,'Return Data'!$B$7:$R$2292,15,0)</f>
        <v>15.023099999999999</v>
      </c>
      <c r="Q34" s="66">
        <f t="shared" si="9"/>
        <v>5</v>
      </c>
      <c r="R34" s="65">
        <f>VLOOKUP($A34,'Return Data'!$B$7:$R$2292,16,0)</f>
        <v>15.612399999999999</v>
      </c>
      <c r="S34" s="67">
        <f t="shared" si="5"/>
        <v>14</v>
      </c>
    </row>
    <row r="35" spans="1:19" x14ac:dyDescent="0.3">
      <c r="A35" s="63" t="s">
        <v>532</v>
      </c>
      <c r="B35" s="64">
        <f>VLOOKUP($A35,'Return Data'!$B$7:$R$2292,3,0)</f>
        <v>44467</v>
      </c>
      <c r="C35" s="65">
        <f>VLOOKUP($A35,'Return Data'!$B$7:$R$2292,4,0)</f>
        <v>277.51409999999998</v>
      </c>
      <c r="D35" s="65">
        <f>VLOOKUP($A35,'Return Data'!$B$7:$R$2292,10,0)</f>
        <v>8.3207000000000004</v>
      </c>
      <c r="E35" s="66">
        <f t="shared" si="0"/>
        <v>19</v>
      </c>
      <c r="F35" s="65">
        <f>VLOOKUP($A35,'Return Data'!$B$7:$R$2292,11,0)</f>
        <v>30.7836</v>
      </c>
      <c r="G35" s="66">
        <f t="shared" si="1"/>
        <v>2</v>
      </c>
      <c r="H35" s="65">
        <f>VLOOKUP($A35,'Return Data'!$B$7:$R$2292,12,0)</f>
        <v>41.657200000000003</v>
      </c>
      <c r="I35" s="66">
        <f t="shared" si="2"/>
        <v>2</v>
      </c>
      <c r="J35" s="65">
        <f>VLOOKUP($A35,'Return Data'!$B$7:$R$2292,13,0)</f>
        <v>68.168999999999997</v>
      </c>
      <c r="K35" s="66">
        <f t="shared" si="3"/>
        <v>1</v>
      </c>
      <c r="L35" s="65">
        <f>VLOOKUP($A35,'Return Data'!$B$7:$R$2292,17,0)</f>
        <v>40.832900000000002</v>
      </c>
      <c r="M35" s="66">
        <f t="shared" si="7"/>
        <v>1</v>
      </c>
      <c r="N35" s="65">
        <f>VLOOKUP($A35,'Return Data'!$B$7:$R$2292,14,0)</f>
        <v>28.5183</v>
      </c>
      <c r="O35" s="66">
        <f t="shared" si="8"/>
        <v>1</v>
      </c>
      <c r="P35" s="65">
        <f>VLOOKUP($A35,'Return Data'!$B$7:$R$2292,15,0)</f>
        <v>19.302399999999999</v>
      </c>
      <c r="Q35" s="66">
        <f t="shared" si="9"/>
        <v>1</v>
      </c>
      <c r="R35" s="65">
        <f>VLOOKUP($A35,'Return Data'!$B$7:$R$2292,16,0)</f>
        <v>18.407399999999999</v>
      </c>
      <c r="S35" s="67">
        <f t="shared" si="5"/>
        <v>3</v>
      </c>
    </row>
    <row r="36" spans="1:19" x14ac:dyDescent="0.3">
      <c r="A36" s="63" t="s">
        <v>1838</v>
      </c>
      <c r="B36" s="64">
        <f>VLOOKUP($A36,'Return Data'!$B$7:$R$2292,3,0)</f>
        <v>44467</v>
      </c>
      <c r="C36" s="65">
        <f>VLOOKUP($A36,'Return Data'!$B$7:$R$2292,4,0)</f>
        <v>218.94720000000001</v>
      </c>
      <c r="D36" s="65">
        <f>VLOOKUP($A36,'Return Data'!$B$7:$R$2292,10,0)</f>
        <v>9.8645999999999994</v>
      </c>
      <c r="E36" s="66">
        <f t="shared" si="0"/>
        <v>9</v>
      </c>
      <c r="F36" s="65">
        <f>VLOOKUP($A36,'Return Data'!$B$7:$R$2292,11,0)</f>
        <v>19.541499999999999</v>
      </c>
      <c r="G36" s="66">
        <f t="shared" si="1"/>
        <v>17</v>
      </c>
      <c r="H36" s="65">
        <f>VLOOKUP($A36,'Return Data'!$B$7:$R$2292,12,0)</f>
        <v>25.097300000000001</v>
      </c>
      <c r="I36" s="66">
        <f t="shared" si="2"/>
        <v>22</v>
      </c>
      <c r="J36" s="65">
        <f>VLOOKUP($A36,'Return Data'!$B$7:$R$2292,13,0)</f>
        <v>47.433300000000003</v>
      </c>
      <c r="K36" s="66">
        <f t="shared" si="3"/>
        <v>20</v>
      </c>
      <c r="L36" s="65">
        <f>VLOOKUP($A36,'Return Data'!$B$7:$R$2292,17,0)</f>
        <v>21.345199999999998</v>
      </c>
      <c r="M36" s="66">
        <f t="shared" si="7"/>
        <v>20</v>
      </c>
      <c r="N36" s="65">
        <f>VLOOKUP($A36,'Return Data'!$B$7:$R$2292,14,0)</f>
        <v>18.613099999999999</v>
      </c>
      <c r="O36" s="66">
        <f t="shared" si="8"/>
        <v>9</v>
      </c>
      <c r="P36" s="65">
        <f>VLOOKUP($A36,'Return Data'!$B$7:$R$2292,15,0)</f>
        <v>14.8245</v>
      </c>
      <c r="Q36" s="66">
        <f t="shared" si="9"/>
        <v>6</v>
      </c>
      <c r="R36" s="65">
        <f>VLOOKUP($A36,'Return Data'!$B$7:$R$2292,16,0)</f>
        <v>16.701699999999999</v>
      </c>
      <c r="S36" s="67">
        <f t="shared" si="5"/>
        <v>9</v>
      </c>
    </row>
    <row r="37" spans="1:19" x14ac:dyDescent="0.3">
      <c r="A37" s="63" t="s">
        <v>533</v>
      </c>
      <c r="B37" s="64">
        <f>VLOOKUP($A37,'Return Data'!$B$7:$R$2292,3,0)</f>
        <v>44467</v>
      </c>
      <c r="C37" s="65">
        <f>VLOOKUP($A37,'Return Data'!$B$7:$R$2292,4,0)</f>
        <v>25.176500000000001</v>
      </c>
      <c r="D37" s="65">
        <f>VLOOKUP($A37,'Return Data'!$B$7:$R$2292,10,0)</f>
        <v>9.4359000000000002</v>
      </c>
      <c r="E37" s="66">
        <f t="shared" si="0"/>
        <v>13</v>
      </c>
      <c r="F37" s="65">
        <f>VLOOKUP($A37,'Return Data'!$B$7:$R$2292,11,0)</f>
        <v>17.460599999999999</v>
      </c>
      <c r="G37" s="66">
        <f t="shared" si="1"/>
        <v>27</v>
      </c>
      <c r="H37" s="65">
        <f>VLOOKUP($A37,'Return Data'!$B$7:$R$2292,12,0)</f>
        <v>19.370799999999999</v>
      </c>
      <c r="I37" s="66">
        <f t="shared" si="2"/>
        <v>30</v>
      </c>
      <c r="J37" s="65">
        <f>VLOOKUP($A37,'Return Data'!$B$7:$R$2292,13,0)</f>
        <v>39.689399999999999</v>
      </c>
      <c r="K37" s="66">
        <f t="shared" si="3"/>
        <v>28</v>
      </c>
      <c r="L37" s="65">
        <f>VLOOKUP($A37,'Return Data'!$B$7:$R$2292,17,0)</f>
        <v>18.752600000000001</v>
      </c>
      <c r="M37" s="66">
        <f t="shared" si="7"/>
        <v>25</v>
      </c>
      <c r="N37" s="65">
        <f>VLOOKUP($A37,'Return Data'!$B$7:$R$2292,14,0)</f>
        <v>14.7399</v>
      </c>
      <c r="O37" s="66">
        <f t="shared" si="8"/>
        <v>23</v>
      </c>
      <c r="P37" s="65">
        <f>VLOOKUP($A37,'Return Data'!$B$7:$R$2292,15,0)</f>
        <v>11.769600000000001</v>
      </c>
      <c r="Q37" s="66">
        <f t="shared" si="9"/>
        <v>19</v>
      </c>
      <c r="R37" s="65">
        <f>VLOOKUP($A37,'Return Data'!$B$7:$R$2292,16,0)</f>
        <v>12.546799999999999</v>
      </c>
      <c r="S37" s="67">
        <f t="shared" si="5"/>
        <v>30</v>
      </c>
    </row>
    <row r="38" spans="1:19" x14ac:dyDescent="0.3">
      <c r="A38" s="63" t="s">
        <v>536</v>
      </c>
      <c r="B38" s="64">
        <f>VLOOKUP($A38,'Return Data'!$B$7:$R$2292,3,0)</f>
        <v>44467</v>
      </c>
      <c r="C38" s="65">
        <f>VLOOKUP($A38,'Return Data'!$B$7:$R$2292,4,0)</f>
        <v>144.8065</v>
      </c>
      <c r="D38" s="65">
        <f>VLOOKUP($A38,'Return Data'!$B$7:$R$2292,10,0)</f>
        <v>9.8231000000000002</v>
      </c>
      <c r="E38" s="66">
        <f t="shared" si="0"/>
        <v>10</v>
      </c>
      <c r="F38" s="65">
        <f>VLOOKUP($A38,'Return Data'!$B$7:$R$2292,11,0)</f>
        <v>21.448</v>
      </c>
      <c r="G38" s="66">
        <f t="shared" si="1"/>
        <v>9</v>
      </c>
      <c r="H38" s="65">
        <f>VLOOKUP($A38,'Return Data'!$B$7:$R$2292,12,0)</f>
        <v>28.4755</v>
      </c>
      <c r="I38" s="66">
        <f t="shared" si="2"/>
        <v>10</v>
      </c>
      <c r="J38" s="65">
        <f>VLOOKUP($A38,'Return Data'!$B$7:$R$2292,13,0)</f>
        <v>48.1066</v>
      </c>
      <c r="K38" s="66">
        <f t="shared" si="3"/>
        <v>19</v>
      </c>
      <c r="L38" s="65">
        <f>VLOOKUP($A38,'Return Data'!$B$7:$R$2292,17,0)</f>
        <v>21.710599999999999</v>
      </c>
      <c r="M38" s="66">
        <f t="shared" si="7"/>
        <v>19</v>
      </c>
      <c r="N38" s="65">
        <f>VLOOKUP($A38,'Return Data'!$B$7:$R$2292,14,0)</f>
        <v>17.087700000000002</v>
      </c>
      <c r="O38" s="66">
        <f t="shared" si="8"/>
        <v>12</v>
      </c>
      <c r="P38" s="65">
        <f>VLOOKUP($A38,'Return Data'!$B$7:$R$2292,15,0)</f>
        <v>14.5038</v>
      </c>
      <c r="Q38" s="66">
        <f t="shared" si="9"/>
        <v>9</v>
      </c>
      <c r="R38" s="65">
        <f>VLOOKUP($A38,'Return Data'!$B$7:$R$2292,16,0)</f>
        <v>12.861000000000001</v>
      </c>
      <c r="S38" s="67">
        <f t="shared" si="5"/>
        <v>28</v>
      </c>
    </row>
    <row r="39" spans="1:19" x14ac:dyDescent="0.3">
      <c r="A39" s="63" t="s">
        <v>537</v>
      </c>
      <c r="B39" s="64">
        <f>VLOOKUP($A39,'Return Data'!$B$7:$R$2292,3,0)</f>
        <v>44467</v>
      </c>
      <c r="C39" s="65">
        <f>VLOOKUP($A39,'Return Data'!$B$7:$R$2292,4,0)</f>
        <v>330.20260000000002</v>
      </c>
      <c r="D39" s="65">
        <f>VLOOKUP($A39,'Return Data'!$B$7:$R$2292,10,0)</f>
        <v>9.9682999999999993</v>
      </c>
      <c r="E39" s="66">
        <f t="shared" si="0"/>
        <v>7</v>
      </c>
      <c r="F39" s="65">
        <f>VLOOKUP($A39,'Return Data'!$B$7:$R$2292,11,0)</f>
        <v>19.452000000000002</v>
      </c>
      <c r="G39" s="66">
        <f t="shared" si="1"/>
        <v>19</v>
      </c>
      <c r="H39" s="65">
        <f>VLOOKUP($A39,'Return Data'!$B$7:$R$2292,12,0)</f>
        <v>27.063400000000001</v>
      </c>
      <c r="I39" s="66">
        <f t="shared" si="2"/>
        <v>14</v>
      </c>
      <c r="J39" s="65">
        <f>VLOOKUP($A39,'Return Data'!$B$7:$R$2292,13,0)</f>
        <v>49.639099999999999</v>
      </c>
      <c r="K39" s="66">
        <f t="shared" si="3"/>
        <v>15</v>
      </c>
      <c r="L39" s="65">
        <f>VLOOKUP($A39,'Return Data'!$B$7:$R$2292,17,0)</f>
        <v>20.637699999999999</v>
      </c>
      <c r="M39" s="66">
        <f t="shared" si="7"/>
        <v>22</v>
      </c>
      <c r="N39" s="65">
        <f>VLOOKUP($A39,'Return Data'!$B$7:$R$2292,14,0)</f>
        <v>15.9488</v>
      </c>
      <c r="O39" s="66">
        <f t="shared" si="8"/>
        <v>18</v>
      </c>
      <c r="P39" s="65">
        <f>VLOOKUP($A39,'Return Data'!$B$7:$R$2292,15,0)</f>
        <v>11.4884</v>
      </c>
      <c r="Q39" s="66">
        <f t="shared" si="9"/>
        <v>20</v>
      </c>
      <c r="R39" s="65">
        <f>VLOOKUP($A39,'Return Data'!$B$7:$R$2292,16,0)</f>
        <v>14.7409</v>
      </c>
      <c r="S39" s="67">
        <f t="shared" si="5"/>
        <v>19</v>
      </c>
    </row>
    <row r="40" spans="1:19" x14ac:dyDescent="0.3">
      <c r="A40" s="63" t="s">
        <v>539</v>
      </c>
      <c r="B40" s="64">
        <f>VLOOKUP($A40,'Return Data'!$B$7:$R$2292,3,0)</f>
        <v>44467</v>
      </c>
      <c r="C40" s="65">
        <f>VLOOKUP($A40,'Return Data'!$B$7:$R$2292,4,0)</f>
        <v>260.87040000000002</v>
      </c>
      <c r="D40" s="65">
        <f>VLOOKUP($A40,'Return Data'!$B$7:$R$2292,10,0)</f>
        <v>9.5660000000000007</v>
      </c>
      <c r="E40" s="66">
        <f t="shared" si="0"/>
        <v>12</v>
      </c>
      <c r="F40" s="65">
        <f>VLOOKUP($A40,'Return Data'!$B$7:$R$2292,11,0)</f>
        <v>22.173100000000002</v>
      </c>
      <c r="G40" s="66">
        <f t="shared" si="1"/>
        <v>7</v>
      </c>
      <c r="H40" s="65">
        <f>VLOOKUP($A40,'Return Data'!$B$7:$R$2292,12,0)</f>
        <v>31.529699999999998</v>
      </c>
      <c r="I40" s="66">
        <f t="shared" si="2"/>
        <v>5</v>
      </c>
      <c r="J40" s="65">
        <f>VLOOKUP($A40,'Return Data'!$B$7:$R$2292,13,0)</f>
        <v>54.668500000000002</v>
      </c>
      <c r="K40" s="66">
        <f t="shared" si="3"/>
        <v>6</v>
      </c>
      <c r="L40" s="65">
        <f>VLOOKUP($A40,'Return Data'!$B$7:$R$2292,17,0)</f>
        <v>24.216200000000001</v>
      </c>
      <c r="M40" s="66">
        <f t="shared" si="7"/>
        <v>8</v>
      </c>
      <c r="N40" s="65">
        <f>VLOOKUP($A40,'Return Data'!$B$7:$R$2292,14,0)</f>
        <v>15.598000000000001</v>
      </c>
      <c r="O40" s="66">
        <f t="shared" si="8"/>
        <v>20</v>
      </c>
      <c r="P40" s="65">
        <f>VLOOKUP($A40,'Return Data'!$B$7:$R$2292,15,0)</f>
        <v>12.383900000000001</v>
      </c>
      <c r="Q40" s="66">
        <f t="shared" si="9"/>
        <v>16</v>
      </c>
      <c r="R40" s="65">
        <f>VLOOKUP($A40,'Return Data'!$B$7:$R$2292,16,0)</f>
        <v>13.207599999999999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9.0230060606060576</v>
      </c>
      <c r="E42" s="74"/>
      <c r="F42" s="75">
        <f>AVERAGE(F8:F40)</f>
        <v>20.289151515151513</v>
      </c>
      <c r="G42" s="74"/>
      <c r="H42" s="75">
        <f>AVERAGE(H8:H40)</f>
        <v>26.888493939393943</v>
      </c>
      <c r="I42" s="74"/>
      <c r="J42" s="75">
        <f>AVERAGE(J8:J40)</f>
        <v>48.919657575757583</v>
      </c>
      <c r="K42" s="74"/>
      <c r="L42" s="75">
        <f>AVERAGE(L8:L40)</f>
        <v>23.360141379310345</v>
      </c>
      <c r="M42" s="74"/>
      <c r="N42" s="75">
        <f>AVERAGE(N8:N40)</f>
        <v>17.406426923076925</v>
      </c>
      <c r="O42" s="74"/>
      <c r="P42" s="75">
        <f>AVERAGE(P8:P40)</f>
        <v>13.585822727272729</v>
      </c>
      <c r="Q42" s="74"/>
      <c r="R42" s="75">
        <f>AVERAGE(R8:R40)</f>
        <v>15.40496363636364</v>
      </c>
      <c r="S42" s="76"/>
    </row>
    <row r="43" spans="1:19" x14ac:dyDescent="0.3">
      <c r="A43" s="73" t="s">
        <v>28</v>
      </c>
      <c r="B43" s="74"/>
      <c r="C43" s="74"/>
      <c r="D43" s="75">
        <f>MIN(D8:D40)</f>
        <v>6.5037000000000003</v>
      </c>
      <c r="E43" s="74"/>
      <c r="F43" s="75">
        <f>MIN(F8:F40)</f>
        <v>15.1822</v>
      </c>
      <c r="G43" s="74"/>
      <c r="H43" s="75">
        <f>MIN(H8:H40)</f>
        <v>16.560300000000002</v>
      </c>
      <c r="I43" s="74"/>
      <c r="J43" s="75">
        <f>MIN(J8:J40)</f>
        <v>35.343800000000002</v>
      </c>
      <c r="K43" s="74"/>
      <c r="L43" s="75">
        <f>MIN(L8:L40)</f>
        <v>12.3095</v>
      </c>
      <c r="M43" s="74"/>
      <c r="N43" s="75">
        <f>MIN(N8:N40)</f>
        <v>7.9038000000000004</v>
      </c>
      <c r="O43" s="74"/>
      <c r="P43" s="75">
        <f>MIN(P8:P40)</f>
        <v>9.0009999999999994</v>
      </c>
      <c r="Q43" s="74"/>
      <c r="R43" s="75">
        <f>MIN(R8:R40)</f>
        <v>11.148300000000001</v>
      </c>
      <c r="S43" s="76"/>
    </row>
    <row r="44" spans="1:19" ht="15" thickBot="1" x14ac:dyDescent="0.35">
      <c r="A44" s="77" t="s">
        <v>29</v>
      </c>
      <c r="B44" s="78"/>
      <c r="C44" s="78"/>
      <c r="D44" s="79">
        <f>MAX(D8:D40)</f>
        <v>13.110799999999999</v>
      </c>
      <c r="E44" s="78"/>
      <c r="F44" s="79">
        <f>MAX(F8:F40)</f>
        <v>34.565100000000001</v>
      </c>
      <c r="G44" s="78"/>
      <c r="H44" s="79">
        <f>MAX(H8:H40)</f>
        <v>45.661499999999997</v>
      </c>
      <c r="I44" s="78"/>
      <c r="J44" s="79">
        <f>MAX(J8:J40)</f>
        <v>68.168999999999997</v>
      </c>
      <c r="K44" s="78"/>
      <c r="L44" s="79">
        <f>MAX(L8:L40)</f>
        <v>40.832900000000002</v>
      </c>
      <c r="M44" s="78"/>
      <c r="N44" s="79">
        <f>MAX(N8:N40)</f>
        <v>28.5183</v>
      </c>
      <c r="O44" s="78"/>
      <c r="P44" s="79">
        <f>MAX(P8:P40)</f>
        <v>19.302399999999999</v>
      </c>
      <c r="Q44" s="78"/>
      <c r="R44" s="79">
        <f>MAX(R8:R40)</f>
        <v>28.780200000000001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44467</v>
      </c>
      <c r="C8" s="65">
        <f>VLOOKUP($A8,'Return Data'!$B$7:$R$2292,4,0)</f>
        <v>1080.58</v>
      </c>
      <c r="D8" s="65">
        <f>VLOOKUP($A8,'Return Data'!$B$7:$R$2292,10,0)</f>
        <v>9.5566999999999993</v>
      </c>
      <c r="E8" s="66">
        <f t="shared" ref="E8:E40" si="0">RANK(D8,D$8:D$40,0)</f>
        <v>9</v>
      </c>
      <c r="F8" s="65">
        <f>VLOOKUP($A8,'Return Data'!$B$7:$R$2292,11,0)</f>
        <v>19.8461</v>
      </c>
      <c r="G8" s="66">
        <f t="shared" ref="G8:G40" si="1">RANK(F8,F$8:F$40,0)</f>
        <v>13</v>
      </c>
      <c r="H8" s="65">
        <f>VLOOKUP($A8,'Return Data'!$B$7:$R$2292,12,0)</f>
        <v>26.693300000000001</v>
      </c>
      <c r="I8" s="66">
        <f t="shared" ref="I8:I40" si="2">RANK(H8,H$8:H$40,0)</f>
        <v>13</v>
      </c>
      <c r="J8" s="65">
        <f>VLOOKUP($A8,'Return Data'!$B$7:$R$2292,13,0)</f>
        <v>50.712699999999998</v>
      </c>
      <c r="K8" s="66">
        <f t="shared" ref="K8:K40" si="3">RANK(J8,J$8:J$40,0)</f>
        <v>10</v>
      </c>
      <c r="L8" s="65">
        <f>VLOOKUP($A8,'Return Data'!$B$7:$R$2292,17,0)</f>
        <v>20.105</v>
      </c>
      <c r="M8" s="66">
        <f t="shared" ref="M8:M17" si="4">RANK(L8,L$8:L$40,0)</f>
        <v>20</v>
      </c>
      <c r="N8" s="65">
        <f>VLOOKUP($A8,'Return Data'!$B$7:$R$2292,14,0)</f>
        <v>14.4048</v>
      </c>
      <c r="O8" s="66">
        <f>RANK(N8,N$8:N$40,0)</f>
        <v>19</v>
      </c>
      <c r="P8" s="65">
        <f>VLOOKUP($A8,'Return Data'!$B$7:$R$2292,15,0)</f>
        <v>10.799300000000001</v>
      </c>
      <c r="Q8" s="66">
        <f>RANK(P8,P$8:P$40,0)</f>
        <v>17</v>
      </c>
      <c r="R8" s="65">
        <f>VLOOKUP($A8,'Return Data'!$B$7:$R$2292,16,0)</f>
        <v>19.209800000000001</v>
      </c>
      <c r="S8" s="67">
        <f t="shared" ref="S8:S40" si="5">RANK(R8,R$8:R$40,0)</f>
        <v>2</v>
      </c>
    </row>
    <row r="9" spans="1:20" x14ac:dyDescent="0.3">
      <c r="A9" s="63" t="s">
        <v>481</v>
      </c>
      <c r="B9" s="64">
        <f>VLOOKUP($A9,'Return Data'!$B$7:$R$2292,3,0)</f>
        <v>44467</v>
      </c>
      <c r="C9" s="65">
        <f>VLOOKUP($A9,'Return Data'!$B$7:$R$2292,4,0)</f>
        <v>15.77</v>
      </c>
      <c r="D9" s="65">
        <f>VLOOKUP($A9,'Return Data'!$B$7:$R$2292,10,0)</f>
        <v>12.0824</v>
      </c>
      <c r="E9" s="66">
        <f t="shared" si="0"/>
        <v>2</v>
      </c>
      <c r="F9" s="65">
        <f>VLOOKUP($A9,'Return Data'!$B$7:$R$2292,11,0)</f>
        <v>22.058800000000002</v>
      </c>
      <c r="G9" s="66">
        <f t="shared" si="1"/>
        <v>5</v>
      </c>
      <c r="H9" s="65">
        <f>VLOOKUP($A9,'Return Data'!$B$7:$R$2292,12,0)</f>
        <v>22.819299999999998</v>
      </c>
      <c r="I9" s="66">
        <f t="shared" si="2"/>
        <v>24</v>
      </c>
      <c r="J9" s="65">
        <f>VLOOKUP($A9,'Return Data'!$B$7:$R$2292,13,0)</f>
        <v>46.153799999999997</v>
      </c>
      <c r="K9" s="66">
        <f t="shared" si="3"/>
        <v>20</v>
      </c>
      <c r="L9" s="65">
        <f>VLOOKUP($A9,'Return Data'!$B$7:$R$2292,17,0)</f>
        <v>20.5532</v>
      </c>
      <c r="M9" s="66">
        <f t="shared" si="4"/>
        <v>17</v>
      </c>
      <c r="N9" s="65"/>
      <c r="O9" s="66"/>
      <c r="P9" s="65"/>
      <c r="Q9" s="66"/>
      <c r="R9" s="65">
        <f>VLOOKUP($A9,'Return Data'!$B$7:$R$2292,16,0)</f>
        <v>15.6137</v>
      </c>
      <c r="S9" s="67">
        <f t="shared" si="5"/>
        <v>8</v>
      </c>
    </row>
    <row r="10" spans="1:20" x14ac:dyDescent="0.3">
      <c r="A10" s="63" t="s">
        <v>482</v>
      </c>
      <c r="B10" s="64">
        <f>VLOOKUP($A10,'Return Data'!$B$7:$R$2292,3,0)</f>
        <v>44467</v>
      </c>
      <c r="C10" s="65">
        <f>VLOOKUP($A10,'Return Data'!$B$7:$R$2292,4,0)</f>
        <v>82.27</v>
      </c>
      <c r="D10" s="65">
        <f>VLOOKUP($A10,'Return Data'!$B$7:$R$2292,10,0)</f>
        <v>11.507199999999999</v>
      </c>
      <c r="E10" s="66">
        <f t="shared" si="0"/>
        <v>3</v>
      </c>
      <c r="F10" s="65">
        <f>VLOOKUP($A10,'Return Data'!$B$7:$R$2292,11,0)</f>
        <v>20.559799999999999</v>
      </c>
      <c r="G10" s="66">
        <f t="shared" si="1"/>
        <v>11</v>
      </c>
      <c r="H10" s="65">
        <f>VLOOKUP($A10,'Return Data'!$B$7:$R$2292,12,0)</f>
        <v>27.7088</v>
      </c>
      <c r="I10" s="66">
        <f t="shared" si="2"/>
        <v>9</v>
      </c>
      <c r="J10" s="65">
        <f>VLOOKUP($A10,'Return Data'!$B$7:$R$2292,13,0)</f>
        <v>49.881599999999999</v>
      </c>
      <c r="K10" s="66">
        <f t="shared" si="3"/>
        <v>12</v>
      </c>
      <c r="L10" s="65">
        <f>VLOOKUP($A10,'Return Data'!$B$7:$R$2292,17,0)</f>
        <v>23.5197</v>
      </c>
      <c r="M10" s="66">
        <f t="shared" si="4"/>
        <v>7</v>
      </c>
      <c r="N10" s="65">
        <f>VLOOKUP($A10,'Return Data'!$B$7:$R$2292,14,0)</f>
        <v>15.2369</v>
      </c>
      <c r="O10" s="66">
        <f t="shared" ref="O10:O17" si="6">RANK(N10,N$8:N$40,0)</f>
        <v>16</v>
      </c>
      <c r="P10" s="65">
        <f>VLOOKUP($A10,'Return Data'!$B$7:$R$2292,15,0)</f>
        <v>11.5815</v>
      </c>
      <c r="Q10" s="66">
        <f>RANK(P10,P$8:P$40,0)</f>
        <v>14</v>
      </c>
      <c r="R10" s="65">
        <f>VLOOKUP($A10,'Return Data'!$B$7:$R$2292,16,0)</f>
        <v>12.3789</v>
      </c>
      <c r="S10" s="67">
        <f t="shared" si="5"/>
        <v>21</v>
      </c>
    </row>
    <row r="11" spans="1:20" x14ac:dyDescent="0.3">
      <c r="A11" s="63" t="s">
        <v>1777</v>
      </c>
      <c r="B11" s="64">
        <f>VLOOKUP($A11,'Return Data'!$B$7:$R$2292,3,0)</f>
        <v>44467</v>
      </c>
      <c r="C11" s="65">
        <f>VLOOKUP($A11,'Return Data'!$B$7:$R$2292,4,0)</f>
        <v>18.523099999999999</v>
      </c>
      <c r="D11" s="65">
        <f>VLOOKUP($A11,'Return Data'!$B$7:$R$2292,10,0)</f>
        <v>6.3365999999999998</v>
      </c>
      <c r="E11" s="66">
        <f t="shared" si="0"/>
        <v>31</v>
      </c>
      <c r="F11" s="65">
        <f>VLOOKUP($A11,'Return Data'!$B$7:$R$2292,11,0)</f>
        <v>18.664000000000001</v>
      </c>
      <c r="G11" s="66">
        <f t="shared" si="1"/>
        <v>19</v>
      </c>
      <c r="H11" s="65">
        <f>VLOOKUP($A11,'Return Data'!$B$7:$R$2292,12,0)</f>
        <v>25.066500000000001</v>
      </c>
      <c r="I11" s="66">
        <f t="shared" si="2"/>
        <v>17</v>
      </c>
      <c r="J11" s="65">
        <f>VLOOKUP($A11,'Return Data'!$B$7:$R$2292,13,0)</f>
        <v>44.916600000000003</v>
      </c>
      <c r="K11" s="66">
        <f t="shared" si="3"/>
        <v>21</v>
      </c>
      <c r="L11" s="65">
        <f>VLOOKUP($A11,'Return Data'!$B$7:$R$2292,17,0)</f>
        <v>21.991800000000001</v>
      </c>
      <c r="M11" s="66">
        <f t="shared" si="4"/>
        <v>12</v>
      </c>
      <c r="N11" s="65">
        <f>VLOOKUP($A11,'Return Data'!$B$7:$R$2292,14,0)</f>
        <v>19.418299999999999</v>
      </c>
      <c r="O11" s="66">
        <f t="shared" si="6"/>
        <v>4</v>
      </c>
      <c r="P11" s="65"/>
      <c r="Q11" s="66"/>
      <c r="R11" s="65">
        <f>VLOOKUP($A11,'Return Data'!$B$7:$R$2292,16,0)</f>
        <v>14.7532</v>
      </c>
      <c r="S11" s="67">
        <f t="shared" si="5"/>
        <v>12</v>
      </c>
    </row>
    <row r="12" spans="1:20" x14ac:dyDescent="0.3">
      <c r="A12" s="63" t="s">
        <v>485</v>
      </c>
      <c r="B12" s="64">
        <f>VLOOKUP($A12,'Return Data'!$B$7:$R$2292,3,0)</f>
        <v>44467</v>
      </c>
      <c r="C12" s="65">
        <f>VLOOKUP($A12,'Return Data'!$B$7:$R$2292,4,0)</f>
        <v>22.63</v>
      </c>
      <c r="D12" s="65">
        <f>VLOOKUP($A12,'Return Data'!$B$7:$R$2292,10,0)</f>
        <v>10.985799999999999</v>
      </c>
      <c r="E12" s="66">
        <f t="shared" si="0"/>
        <v>4</v>
      </c>
      <c r="F12" s="65">
        <f>VLOOKUP($A12,'Return Data'!$B$7:$R$2292,11,0)</f>
        <v>33.9846</v>
      </c>
      <c r="G12" s="66">
        <f t="shared" si="1"/>
        <v>1</v>
      </c>
      <c r="H12" s="65">
        <f>VLOOKUP($A12,'Return Data'!$B$7:$R$2292,12,0)</f>
        <v>44.785699999999999</v>
      </c>
      <c r="I12" s="66">
        <f t="shared" si="2"/>
        <v>1</v>
      </c>
      <c r="J12" s="65">
        <f>VLOOKUP($A12,'Return Data'!$B$7:$R$2292,13,0)</f>
        <v>65.303100000000001</v>
      </c>
      <c r="K12" s="66">
        <f t="shared" si="3"/>
        <v>3</v>
      </c>
      <c r="L12" s="65">
        <f>VLOOKUP($A12,'Return Data'!$B$7:$R$2292,17,0)</f>
        <v>38.772500000000001</v>
      </c>
      <c r="M12" s="66">
        <f t="shared" si="4"/>
        <v>2</v>
      </c>
      <c r="N12" s="65">
        <f>VLOOKUP($A12,'Return Data'!$B$7:$R$2292,14,0)</f>
        <v>21.855899999999998</v>
      </c>
      <c r="O12" s="66">
        <f t="shared" si="6"/>
        <v>2</v>
      </c>
      <c r="P12" s="65"/>
      <c r="Q12" s="66"/>
      <c r="R12" s="65">
        <f>VLOOKUP($A12,'Return Data'!$B$7:$R$2292,16,0)</f>
        <v>17.025500000000001</v>
      </c>
      <c r="S12" s="67">
        <f t="shared" si="5"/>
        <v>4</v>
      </c>
    </row>
    <row r="13" spans="1:20" x14ac:dyDescent="0.3">
      <c r="A13" s="63" t="s">
        <v>487</v>
      </c>
      <c r="B13" s="64">
        <f>VLOOKUP($A13,'Return Data'!$B$7:$R$2292,3,0)</f>
        <v>44467</v>
      </c>
      <c r="C13" s="65">
        <f>VLOOKUP($A13,'Return Data'!$B$7:$R$2292,4,0)</f>
        <v>246.93</v>
      </c>
      <c r="D13" s="65">
        <f>VLOOKUP($A13,'Return Data'!$B$7:$R$2292,10,0)</f>
        <v>8.6982999999999997</v>
      </c>
      <c r="E13" s="66">
        <f t="shared" si="0"/>
        <v>16</v>
      </c>
      <c r="F13" s="65">
        <f>VLOOKUP($A13,'Return Data'!$B$7:$R$2292,11,0)</f>
        <v>18.340800000000002</v>
      </c>
      <c r="G13" s="66">
        <f t="shared" si="1"/>
        <v>21</v>
      </c>
      <c r="H13" s="65">
        <f>VLOOKUP($A13,'Return Data'!$B$7:$R$2292,12,0)</f>
        <v>23.532900000000001</v>
      </c>
      <c r="I13" s="66">
        <f t="shared" si="2"/>
        <v>23</v>
      </c>
      <c r="J13" s="65">
        <f>VLOOKUP($A13,'Return Data'!$B$7:$R$2292,13,0)</f>
        <v>42.701099999999997</v>
      </c>
      <c r="K13" s="66">
        <f t="shared" si="3"/>
        <v>24</v>
      </c>
      <c r="L13" s="65">
        <f>VLOOKUP($A13,'Return Data'!$B$7:$R$2292,17,0)</f>
        <v>23.782900000000001</v>
      </c>
      <c r="M13" s="66">
        <f t="shared" si="4"/>
        <v>6</v>
      </c>
      <c r="N13" s="65">
        <f>VLOOKUP($A13,'Return Data'!$B$7:$R$2292,14,0)</f>
        <v>18.5122</v>
      </c>
      <c r="O13" s="66">
        <f t="shared" si="6"/>
        <v>6</v>
      </c>
      <c r="P13" s="65">
        <f>VLOOKUP($A13,'Return Data'!$B$7:$R$2292,15,0)</f>
        <v>14.351900000000001</v>
      </c>
      <c r="Q13" s="66">
        <f>RANK(P13,P$8:P$40,0)</f>
        <v>4</v>
      </c>
      <c r="R13" s="65">
        <f>VLOOKUP($A13,'Return Data'!$B$7:$R$2292,16,0)</f>
        <v>11.831899999999999</v>
      </c>
      <c r="S13" s="67">
        <f t="shared" si="5"/>
        <v>27</v>
      </c>
    </row>
    <row r="14" spans="1:20" x14ac:dyDescent="0.3">
      <c r="A14" s="63" t="s">
        <v>489</v>
      </c>
      <c r="B14" s="64">
        <f>VLOOKUP($A14,'Return Data'!$B$7:$R$2292,3,0)</f>
        <v>44467</v>
      </c>
      <c r="C14" s="65">
        <f>VLOOKUP($A14,'Return Data'!$B$7:$R$2292,4,0)</f>
        <v>237.78200000000001</v>
      </c>
      <c r="D14" s="65">
        <f>VLOOKUP($A14,'Return Data'!$B$7:$R$2292,10,0)</f>
        <v>8.0330999999999992</v>
      </c>
      <c r="E14" s="66">
        <f t="shared" si="0"/>
        <v>20</v>
      </c>
      <c r="F14" s="65">
        <f>VLOOKUP($A14,'Return Data'!$B$7:$R$2292,11,0)</f>
        <v>18.845199999999998</v>
      </c>
      <c r="G14" s="66">
        <f t="shared" si="1"/>
        <v>18</v>
      </c>
      <c r="H14" s="65">
        <f>VLOOKUP($A14,'Return Data'!$B$7:$R$2292,12,0)</f>
        <v>24.877600000000001</v>
      </c>
      <c r="I14" s="66">
        <f t="shared" si="2"/>
        <v>19</v>
      </c>
      <c r="J14" s="65">
        <f>VLOOKUP($A14,'Return Data'!$B$7:$R$2292,13,0)</f>
        <v>48.244100000000003</v>
      </c>
      <c r="K14" s="66">
        <f t="shared" si="3"/>
        <v>13</v>
      </c>
      <c r="L14" s="65">
        <f>VLOOKUP($A14,'Return Data'!$B$7:$R$2292,17,0)</f>
        <v>22.115600000000001</v>
      </c>
      <c r="M14" s="66">
        <f t="shared" si="4"/>
        <v>11</v>
      </c>
      <c r="N14" s="65">
        <f>VLOOKUP($A14,'Return Data'!$B$7:$R$2292,14,0)</f>
        <v>19.559200000000001</v>
      </c>
      <c r="O14" s="66">
        <f t="shared" si="6"/>
        <v>3</v>
      </c>
      <c r="P14" s="65">
        <f>VLOOKUP($A14,'Return Data'!$B$7:$R$2292,15,0)</f>
        <v>13.341900000000001</v>
      </c>
      <c r="Q14" s="66">
        <f>RANK(P14,P$8:P$40,0)</f>
        <v>7</v>
      </c>
      <c r="R14" s="65">
        <f>VLOOKUP($A14,'Return Data'!$B$7:$R$2292,16,0)</f>
        <v>15.2277</v>
      </c>
      <c r="S14" s="67">
        <f t="shared" si="5"/>
        <v>10</v>
      </c>
    </row>
    <row r="15" spans="1:20" x14ac:dyDescent="0.3">
      <c r="A15" s="63" t="s">
        <v>491</v>
      </c>
      <c r="B15" s="64">
        <f>VLOOKUP($A15,'Return Data'!$B$7:$R$2292,3,0)</f>
        <v>44467</v>
      </c>
      <c r="C15" s="65">
        <f>VLOOKUP($A15,'Return Data'!$B$7:$R$2292,4,0)</f>
        <v>37.659999999999997</v>
      </c>
      <c r="D15" s="65">
        <f>VLOOKUP($A15,'Return Data'!$B$7:$R$2292,10,0)</f>
        <v>7.7847999999999997</v>
      </c>
      <c r="E15" s="66">
        <f t="shared" si="0"/>
        <v>22</v>
      </c>
      <c r="F15" s="65">
        <f>VLOOKUP($A15,'Return Data'!$B$7:$R$2292,11,0)</f>
        <v>18.9514</v>
      </c>
      <c r="G15" s="66">
        <f t="shared" si="1"/>
        <v>15</v>
      </c>
      <c r="H15" s="65">
        <f>VLOOKUP($A15,'Return Data'!$B$7:$R$2292,12,0)</f>
        <v>24.619499999999999</v>
      </c>
      <c r="I15" s="66">
        <f t="shared" si="2"/>
        <v>20</v>
      </c>
      <c r="J15" s="65">
        <f>VLOOKUP($A15,'Return Data'!$B$7:$R$2292,13,0)</f>
        <v>46.7654</v>
      </c>
      <c r="K15" s="66">
        <f t="shared" si="3"/>
        <v>17</v>
      </c>
      <c r="L15" s="65">
        <f>VLOOKUP($A15,'Return Data'!$B$7:$R$2292,17,0)</f>
        <v>20.6387</v>
      </c>
      <c r="M15" s="66">
        <f t="shared" si="4"/>
        <v>16</v>
      </c>
      <c r="N15" s="65">
        <f>VLOOKUP($A15,'Return Data'!$B$7:$R$2292,14,0)</f>
        <v>15.5823</v>
      </c>
      <c r="O15" s="66">
        <f t="shared" si="6"/>
        <v>13</v>
      </c>
      <c r="P15" s="65">
        <f>VLOOKUP($A15,'Return Data'!$B$7:$R$2292,15,0)</f>
        <v>12.2136</v>
      </c>
      <c r="Q15" s="66">
        <f>RANK(P15,P$8:P$40,0)</f>
        <v>10</v>
      </c>
      <c r="R15" s="65">
        <f>VLOOKUP($A15,'Return Data'!$B$7:$R$2292,16,0)</f>
        <v>11.5418</v>
      </c>
      <c r="S15" s="67">
        <f t="shared" si="5"/>
        <v>29</v>
      </c>
    </row>
    <row r="16" spans="1:20" x14ac:dyDescent="0.3">
      <c r="A16" s="63" t="s">
        <v>492</v>
      </c>
      <c r="B16" s="64">
        <f>VLOOKUP($A16,'Return Data'!$B$7:$R$2292,3,0)</f>
        <v>44467</v>
      </c>
      <c r="C16" s="65">
        <f>VLOOKUP($A16,'Return Data'!$B$7:$R$2292,4,0)</f>
        <v>177.47020000000001</v>
      </c>
      <c r="D16" s="65">
        <f>VLOOKUP($A16,'Return Data'!$B$7:$R$2292,10,0)</f>
        <v>6.7812000000000001</v>
      </c>
      <c r="E16" s="66">
        <f t="shared" si="0"/>
        <v>29</v>
      </c>
      <c r="F16" s="65">
        <f>VLOOKUP($A16,'Return Data'!$B$7:$R$2292,11,0)</f>
        <v>17.640799999999999</v>
      </c>
      <c r="G16" s="66">
        <f t="shared" si="1"/>
        <v>23</v>
      </c>
      <c r="H16" s="65">
        <f>VLOOKUP($A16,'Return Data'!$B$7:$R$2292,12,0)</f>
        <v>25.724499999999999</v>
      </c>
      <c r="I16" s="66">
        <f t="shared" si="2"/>
        <v>15</v>
      </c>
      <c r="J16" s="65">
        <f>VLOOKUP($A16,'Return Data'!$B$7:$R$2292,13,0)</f>
        <v>51.002600000000001</v>
      </c>
      <c r="K16" s="66">
        <f t="shared" si="3"/>
        <v>9</v>
      </c>
      <c r="L16" s="65">
        <f>VLOOKUP($A16,'Return Data'!$B$7:$R$2292,17,0)</f>
        <v>21.265000000000001</v>
      </c>
      <c r="M16" s="66">
        <f t="shared" si="4"/>
        <v>14</v>
      </c>
      <c r="N16" s="65">
        <f>VLOOKUP($A16,'Return Data'!$B$7:$R$2292,14,0)</f>
        <v>15.7691</v>
      </c>
      <c r="O16" s="66">
        <f t="shared" si="6"/>
        <v>12</v>
      </c>
      <c r="P16" s="65">
        <f>VLOOKUP($A16,'Return Data'!$B$7:$R$2292,15,0)</f>
        <v>11.8207</v>
      </c>
      <c r="Q16" s="66">
        <f>RANK(P16,P$8:P$40,0)</f>
        <v>12</v>
      </c>
      <c r="R16" s="65">
        <f>VLOOKUP($A16,'Return Data'!$B$7:$R$2292,16,0)</f>
        <v>14.0923</v>
      </c>
      <c r="S16" s="67">
        <f t="shared" si="5"/>
        <v>14</v>
      </c>
    </row>
    <row r="17" spans="1:19" x14ac:dyDescent="0.3">
      <c r="A17" s="63" t="s">
        <v>494</v>
      </c>
      <c r="B17" s="64">
        <f>VLOOKUP($A17,'Return Data'!$B$7:$R$2292,3,0)</f>
        <v>44467</v>
      </c>
      <c r="C17" s="65">
        <f>VLOOKUP($A17,'Return Data'!$B$7:$R$2292,4,0)</f>
        <v>78.819999999999993</v>
      </c>
      <c r="D17" s="65">
        <f>VLOOKUP($A17,'Return Data'!$B$7:$R$2292,10,0)</f>
        <v>7.5879000000000003</v>
      </c>
      <c r="E17" s="66">
        <f t="shared" si="0"/>
        <v>26</v>
      </c>
      <c r="F17" s="65">
        <f>VLOOKUP($A17,'Return Data'!$B$7:$R$2292,11,0)</f>
        <v>18.435500000000001</v>
      </c>
      <c r="G17" s="66">
        <f t="shared" si="1"/>
        <v>20</v>
      </c>
      <c r="H17" s="65">
        <f>VLOOKUP($A17,'Return Data'!$B$7:$R$2292,12,0)</f>
        <v>26.938600000000001</v>
      </c>
      <c r="I17" s="66">
        <f t="shared" si="2"/>
        <v>12</v>
      </c>
      <c r="J17" s="65">
        <f>VLOOKUP($A17,'Return Data'!$B$7:$R$2292,13,0)</f>
        <v>51.355699999999999</v>
      </c>
      <c r="K17" s="66">
        <f t="shared" si="3"/>
        <v>8</v>
      </c>
      <c r="L17" s="65">
        <f>VLOOKUP($A17,'Return Data'!$B$7:$R$2292,17,0)</f>
        <v>21.0459</v>
      </c>
      <c r="M17" s="66">
        <f t="shared" si="4"/>
        <v>15</v>
      </c>
      <c r="N17" s="65">
        <f>VLOOKUP($A17,'Return Data'!$B$7:$R$2292,14,0)</f>
        <v>16.3063</v>
      </c>
      <c r="O17" s="66">
        <f t="shared" si="6"/>
        <v>10</v>
      </c>
      <c r="P17" s="65">
        <f>VLOOKUP($A17,'Return Data'!$B$7:$R$2292,15,0)</f>
        <v>11.533099999999999</v>
      </c>
      <c r="Q17" s="66">
        <f>RANK(P17,P$8:P$40,0)</f>
        <v>15</v>
      </c>
      <c r="R17" s="65">
        <f>VLOOKUP($A17,'Return Data'!$B$7:$R$2292,16,0)</f>
        <v>13.337400000000001</v>
      </c>
      <c r="S17" s="67">
        <f t="shared" si="5"/>
        <v>17</v>
      </c>
    </row>
    <row r="18" spans="1:19" x14ac:dyDescent="0.3">
      <c r="A18" s="63" t="s">
        <v>497</v>
      </c>
      <c r="B18" s="64">
        <f>VLOOKUP($A18,'Return Data'!$B$7:$R$2292,3,0)</f>
        <v>44467</v>
      </c>
      <c r="C18" s="65">
        <f>VLOOKUP($A18,'Return Data'!$B$7:$R$2292,4,0)</f>
        <v>15.8559</v>
      </c>
      <c r="D18" s="65">
        <f>VLOOKUP($A18,'Return Data'!$B$7:$R$2292,10,0)</f>
        <v>7.6749999999999998</v>
      </c>
      <c r="E18" s="66">
        <f t="shared" si="0"/>
        <v>24</v>
      </c>
      <c r="F18" s="65">
        <f>VLOOKUP($A18,'Return Data'!$B$7:$R$2292,11,0)</f>
        <v>16.636399999999998</v>
      </c>
      <c r="G18" s="66">
        <f t="shared" si="1"/>
        <v>26</v>
      </c>
      <c r="H18" s="65">
        <f>VLOOKUP($A18,'Return Data'!$B$7:$R$2292,12,0)</f>
        <v>20.430700000000002</v>
      </c>
      <c r="I18" s="66">
        <f t="shared" si="2"/>
        <v>27</v>
      </c>
      <c r="J18" s="65">
        <f>VLOOKUP($A18,'Return Data'!$B$7:$R$2292,13,0)</f>
        <v>40.245699999999999</v>
      </c>
      <c r="K18" s="66">
        <f t="shared" si="3"/>
        <v>26</v>
      </c>
      <c r="L18" s="65"/>
      <c r="M18" s="66"/>
      <c r="N18" s="65"/>
      <c r="O18" s="66"/>
      <c r="P18" s="65"/>
      <c r="Q18" s="66"/>
      <c r="R18" s="65">
        <f>VLOOKUP($A18,'Return Data'!$B$7:$R$2292,16,0)</f>
        <v>16.993600000000001</v>
      </c>
      <c r="S18" s="67">
        <f t="shared" si="5"/>
        <v>5</v>
      </c>
    </row>
    <row r="19" spans="1:19" x14ac:dyDescent="0.3">
      <c r="A19" s="63" t="s">
        <v>498</v>
      </c>
      <c r="B19" s="64">
        <f>VLOOKUP($A19,'Return Data'!$B$7:$R$2292,3,0)</f>
        <v>44467</v>
      </c>
      <c r="C19" s="65">
        <f>VLOOKUP($A19,'Return Data'!$B$7:$R$2292,4,0)</f>
        <v>211.97</v>
      </c>
      <c r="D19" s="65">
        <f>VLOOKUP($A19,'Return Data'!$B$7:$R$2292,10,0)</f>
        <v>12.978400000000001</v>
      </c>
      <c r="E19" s="66">
        <f t="shared" si="0"/>
        <v>1</v>
      </c>
      <c r="F19" s="65">
        <f>VLOOKUP($A19,'Return Data'!$B$7:$R$2292,11,0)</f>
        <v>26.0901</v>
      </c>
      <c r="G19" s="66">
        <f t="shared" si="1"/>
        <v>3</v>
      </c>
      <c r="H19" s="65">
        <f>VLOOKUP($A19,'Return Data'!$B$7:$R$2292,12,0)</f>
        <v>38.9056</v>
      </c>
      <c r="I19" s="66">
        <f t="shared" si="2"/>
        <v>3</v>
      </c>
      <c r="J19" s="65">
        <f>VLOOKUP($A19,'Return Data'!$B$7:$R$2292,13,0)</f>
        <v>67.063400000000001</v>
      </c>
      <c r="K19" s="66">
        <f t="shared" si="3"/>
        <v>2</v>
      </c>
      <c r="L19" s="65">
        <f>VLOOKUP($A19,'Return Data'!$B$7:$R$2292,17,0)</f>
        <v>26.797699999999999</v>
      </c>
      <c r="M19" s="66">
        <f>RANK(L19,L$8:L$40,0)</f>
        <v>4</v>
      </c>
      <c r="N19" s="65">
        <f>VLOOKUP($A19,'Return Data'!$B$7:$R$2292,14,0)</f>
        <v>18.449200000000001</v>
      </c>
      <c r="O19" s="66">
        <f>RANK(N19,N$8:N$40,0)</f>
        <v>7</v>
      </c>
      <c r="P19" s="65">
        <f>VLOOKUP($A19,'Return Data'!$B$7:$R$2292,15,0)</f>
        <v>14.724</v>
      </c>
      <c r="Q19" s="66">
        <f>RANK(P19,P$8:P$40,0)</f>
        <v>2</v>
      </c>
      <c r="R19" s="65">
        <f>VLOOKUP($A19,'Return Data'!$B$7:$R$2292,16,0)</f>
        <v>14.9506</v>
      </c>
      <c r="S19" s="67">
        <f t="shared" si="5"/>
        <v>11</v>
      </c>
    </row>
    <row r="20" spans="1:19" x14ac:dyDescent="0.3">
      <c r="A20" s="63" t="s">
        <v>500</v>
      </c>
      <c r="B20" s="64">
        <f>VLOOKUP($A20,'Return Data'!$B$7:$R$2292,3,0)</f>
        <v>44467</v>
      </c>
      <c r="C20" s="65">
        <f>VLOOKUP($A20,'Return Data'!$B$7:$R$2292,4,0)</f>
        <v>15.6998</v>
      </c>
      <c r="D20" s="65">
        <f>VLOOKUP($A20,'Return Data'!$B$7:$R$2292,10,0)</f>
        <v>7.0876999999999999</v>
      </c>
      <c r="E20" s="66">
        <f t="shared" si="0"/>
        <v>28</v>
      </c>
      <c r="F20" s="65">
        <f>VLOOKUP($A20,'Return Data'!$B$7:$R$2292,11,0)</f>
        <v>15.7478</v>
      </c>
      <c r="G20" s="66">
        <f t="shared" si="1"/>
        <v>30</v>
      </c>
      <c r="H20" s="65">
        <f>VLOOKUP($A20,'Return Data'!$B$7:$R$2292,12,0)</f>
        <v>18.3354</v>
      </c>
      <c r="I20" s="66">
        <f t="shared" si="2"/>
        <v>30</v>
      </c>
      <c r="J20" s="65">
        <f>VLOOKUP($A20,'Return Data'!$B$7:$R$2292,13,0)</f>
        <v>34.221899999999998</v>
      </c>
      <c r="K20" s="66">
        <f t="shared" si="3"/>
        <v>33</v>
      </c>
      <c r="L20" s="65">
        <f>VLOOKUP($A20,'Return Data'!$B$7:$R$2292,17,0)</f>
        <v>17.854199999999999</v>
      </c>
      <c r="M20" s="66">
        <f>RANK(L20,L$8:L$40,0)</f>
        <v>24</v>
      </c>
      <c r="N20" s="65">
        <f>VLOOKUP($A20,'Return Data'!$B$7:$R$2292,14,0)</f>
        <v>11.912100000000001</v>
      </c>
      <c r="O20" s="66">
        <f>RANK(N20,N$8:N$40,0)</f>
        <v>25</v>
      </c>
      <c r="P20" s="65"/>
      <c r="Q20" s="66"/>
      <c r="R20" s="65">
        <f>VLOOKUP($A20,'Return Data'!$B$7:$R$2292,16,0)</f>
        <v>9.5778999999999996</v>
      </c>
      <c r="S20" s="67">
        <f t="shared" si="5"/>
        <v>32</v>
      </c>
    </row>
    <row r="21" spans="1:19" x14ac:dyDescent="0.3">
      <c r="A21" s="63" t="s">
        <v>503</v>
      </c>
      <c r="B21" s="64">
        <f>VLOOKUP($A21,'Return Data'!$B$7:$R$2292,3,0)</f>
        <v>44467</v>
      </c>
      <c r="C21" s="65">
        <f>VLOOKUP($A21,'Return Data'!$B$7:$R$2292,4,0)</f>
        <v>17.07</v>
      </c>
      <c r="D21" s="65">
        <f>VLOOKUP($A21,'Return Data'!$B$7:$R$2292,10,0)</f>
        <v>8.7261000000000006</v>
      </c>
      <c r="E21" s="66">
        <f t="shared" si="0"/>
        <v>15</v>
      </c>
      <c r="F21" s="65">
        <f>VLOOKUP($A21,'Return Data'!$B$7:$R$2292,11,0)</f>
        <v>22.365600000000001</v>
      </c>
      <c r="G21" s="66">
        <f t="shared" si="1"/>
        <v>4</v>
      </c>
      <c r="H21" s="65">
        <f>VLOOKUP($A21,'Return Data'!$B$7:$R$2292,12,0)</f>
        <v>28.927499999999998</v>
      </c>
      <c r="I21" s="66">
        <f t="shared" si="2"/>
        <v>6</v>
      </c>
      <c r="J21" s="65">
        <f>VLOOKUP($A21,'Return Data'!$B$7:$R$2292,13,0)</f>
        <v>48.0486</v>
      </c>
      <c r="K21" s="66">
        <f t="shared" si="3"/>
        <v>15</v>
      </c>
      <c r="L21" s="65">
        <f>VLOOKUP($A21,'Return Data'!$B$7:$R$2292,17,0)</f>
        <v>22.192699999999999</v>
      </c>
      <c r="M21" s="66">
        <f>RANK(L21,L$8:L$40,0)</f>
        <v>10</v>
      </c>
      <c r="N21" s="65">
        <f>VLOOKUP($A21,'Return Data'!$B$7:$R$2292,14,0)</f>
        <v>15.341699999999999</v>
      </c>
      <c r="O21" s="66">
        <f>RANK(N21,N$8:N$40,0)</f>
        <v>14</v>
      </c>
      <c r="P21" s="65"/>
      <c r="Q21" s="66"/>
      <c r="R21" s="65">
        <f>VLOOKUP($A21,'Return Data'!$B$7:$R$2292,16,0)</f>
        <v>11.921200000000001</v>
      </c>
      <c r="S21" s="67">
        <f t="shared" si="5"/>
        <v>26</v>
      </c>
    </row>
    <row r="22" spans="1:19" x14ac:dyDescent="0.3">
      <c r="A22" s="63" t="s">
        <v>505</v>
      </c>
      <c r="B22" s="64">
        <f>VLOOKUP($A22,'Return Data'!$B$7:$R$2292,3,0)</f>
        <v>44467</v>
      </c>
      <c r="C22" s="65">
        <f>VLOOKUP($A22,'Return Data'!$B$7:$R$2292,4,0)</f>
        <v>14.682499999999999</v>
      </c>
      <c r="D22" s="65">
        <f>VLOOKUP($A22,'Return Data'!$B$7:$R$2292,10,0)</f>
        <v>8.5470000000000006</v>
      </c>
      <c r="E22" s="66">
        <f t="shared" si="0"/>
        <v>17</v>
      </c>
      <c r="F22" s="65">
        <f>VLOOKUP($A22,'Return Data'!$B$7:$R$2292,11,0)</f>
        <v>14.037100000000001</v>
      </c>
      <c r="G22" s="66">
        <f t="shared" si="1"/>
        <v>33</v>
      </c>
      <c r="H22" s="65">
        <f>VLOOKUP($A22,'Return Data'!$B$7:$R$2292,12,0)</f>
        <v>18.655100000000001</v>
      </c>
      <c r="I22" s="66">
        <f t="shared" si="2"/>
        <v>29</v>
      </c>
      <c r="J22" s="65">
        <f>VLOOKUP($A22,'Return Data'!$B$7:$R$2292,13,0)</f>
        <v>41.157499999999999</v>
      </c>
      <c r="K22" s="66">
        <f t="shared" si="3"/>
        <v>25</v>
      </c>
      <c r="L22" s="65"/>
      <c r="M22" s="66"/>
      <c r="N22" s="65"/>
      <c r="O22" s="66"/>
      <c r="P22" s="65"/>
      <c r="Q22" s="66"/>
      <c r="R22" s="65">
        <f>VLOOKUP($A22,'Return Data'!$B$7:$R$2292,16,0)</f>
        <v>14.733000000000001</v>
      </c>
      <c r="S22" s="67">
        <f t="shared" si="5"/>
        <v>13</v>
      </c>
    </row>
    <row r="23" spans="1:19" x14ac:dyDescent="0.3">
      <c r="A23" s="63" t="s">
        <v>507</v>
      </c>
      <c r="B23" s="64">
        <f>VLOOKUP($A23,'Return Data'!$B$7:$R$2292,3,0)</f>
        <v>44467</v>
      </c>
      <c r="C23" s="65">
        <f>VLOOKUP($A23,'Return Data'!$B$7:$R$2292,4,0)</f>
        <v>14.5039</v>
      </c>
      <c r="D23" s="65">
        <f>VLOOKUP($A23,'Return Data'!$B$7:$R$2292,10,0)</f>
        <v>7.4061000000000003</v>
      </c>
      <c r="E23" s="66">
        <f t="shared" si="0"/>
        <v>27</v>
      </c>
      <c r="F23" s="65">
        <f>VLOOKUP($A23,'Return Data'!$B$7:$R$2292,11,0)</f>
        <v>16.344899999999999</v>
      </c>
      <c r="G23" s="66">
        <f t="shared" si="1"/>
        <v>29</v>
      </c>
      <c r="H23" s="65">
        <f>VLOOKUP($A23,'Return Data'!$B$7:$R$2292,12,0)</f>
        <v>19.870899999999999</v>
      </c>
      <c r="I23" s="66">
        <f t="shared" si="2"/>
        <v>28</v>
      </c>
      <c r="J23" s="65">
        <f>VLOOKUP($A23,'Return Data'!$B$7:$R$2292,13,0)</f>
        <v>34.659399999999998</v>
      </c>
      <c r="K23" s="66">
        <f t="shared" si="3"/>
        <v>32</v>
      </c>
      <c r="L23" s="65">
        <f>VLOOKUP($A23,'Return Data'!$B$7:$R$2292,17,0)</f>
        <v>16.324100000000001</v>
      </c>
      <c r="M23" s="66">
        <f>RANK(L23,L$8:L$40,0)</f>
        <v>26</v>
      </c>
      <c r="N23" s="65"/>
      <c r="O23" s="66"/>
      <c r="P23" s="65"/>
      <c r="Q23" s="66"/>
      <c r="R23" s="65">
        <f>VLOOKUP($A23,'Return Data'!$B$7:$R$2292,16,0)</f>
        <v>12.123900000000001</v>
      </c>
      <c r="S23" s="67">
        <f t="shared" si="5"/>
        <v>25</v>
      </c>
    </row>
    <row r="24" spans="1:19" x14ac:dyDescent="0.3">
      <c r="A24" s="63" t="s">
        <v>508</v>
      </c>
      <c r="B24" s="64">
        <f>VLOOKUP($A24,'Return Data'!$B$7:$R$2292,3,0)</f>
        <v>44467</v>
      </c>
      <c r="C24" s="65">
        <f>VLOOKUP($A24,'Return Data'!$B$7:$R$2292,4,0)</f>
        <v>208.194929614991</v>
      </c>
      <c r="D24" s="65">
        <f>VLOOKUP($A24,'Return Data'!$B$7:$R$2292,10,0)</f>
        <v>10.4109</v>
      </c>
      <c r="E24" s="66">
        <f t="shared" si="0"/>
        <v>6</v>
      </c>
      <c r="F24" s="65">
        <f>VLOOKUP($A24,'Return Data'!$B$7:$R$2292,11,0)</f>
        <v>20.773499999999999</v>
      </c>
      <c r="G24" s="66">
        <f t="shared" si="1"/>
        <v>9</v>
      </c>
      <c r="H24" s="65">
        <f>VLOOKUP($A24,'Return Data'!$B$7:$R$2292,12,0)</f>
        <v>28.8507</v>
      </c>
      <c r="I24" s="66">
        <f t="shared" si="2"/>
        <v>7</v>
      </c>
      <c r="J24" s="65">
        <f>VLOOKUP($A24,'Return Data'!$B$7:$R$2292,13,0)</f>
        <v>54.1462</v>
      </c>
      <c r="K24" s="66">
        <f t="shared" si="3"/>
        <v>4</v>
      </c>
      <c r="L24" s="65">
        <f>VLOOKUP($A24,'Return Data'!$B$7:$R$2292,17,0)</f>
        <v>32.3247</v>
      </c>
      <c r="M24" s="66">
        <f>RANK(L24,L$8:L$40,0)</f>
        <v>3</v>
      </c>
      <c r="N24" s="65">
        <f>VLOOKUP($A24,'Return Data'!$B$7:$R$2292,14,0)</f>
        <v>15.312900000000001</v>
      </c>
      <c r="O24" s="66">
        <f>RANK(N24,N$8:N$40,0)</f>
        <v>15</v>
      </c>
      <c r="P24" s="65">
        <f>VLOOKUP($A24,'Return Data'!$B$7:$R$2292,15,0)</f>
        <v>12.055400000000001</v>
      </c>
      <c r="Q24" s="66">
        <f>RANK(P24,P$8:P$40,0)</f>
        <v>11</v>
      </c>
      <c r="R24" s="65">
        <f>VLOOKUP($A24,'Return Data'!$B$7:$R$2292,16,0)</f>
        <v>12.132199999999999</v>
      </c>
      <c r="S24" s="67">
        <f t="shared" si="5"/>
        <v>24</v>
      </c>
    </row>
    <row r="25" spans="1:19" x14ac:dyDescent="0.3">
      <c r="A25" s="63" t="s">
        <v>1833</v>
      </c>
      <c r="B25" s="64">
        <f>VLOOKUP($A25,'Return Data'!$B$7:$R$2292,3,0)</f>
        <v>44467</v>
      </c>
      <c r="C25" s="65">
        <f>VLOOKUP($A25,'Return Data'!$B$7:$R$2292,4,0)</f>
        <v>39.023000000000003</v>
      </c>
      <c r="D25" s="65">
        <f>VLOOKUP($A25,'Return Data'!$B$7:$R$2292,10,0)</f>
        <v>6.5707000000000004</v>
      </c>
      <c r="E25" s="66">
        <f t="shared" si="0"/>
        <v>30</v>
      </c>
      <c r="F25" s="65">
        <f>VLOOKUP($A25,'Return Data'!$B$7:$R$2292,11,0)</f>
        <v>16.737500000000001</v>
      </c>
      <c r="G25" s="66">
        <f t="shared" si="1"/>
        <v>25</v>
      </c>
      <c r="H25" s="65">
        <f>VLOOKUP($A25,'Return Data'!$B$7:$R$2292,12,0)</f>
        <v>27.305599999999998</v>
      </c>
      <c r="I25" s="66">
        <f t="shared" si="2"/>
        <v>10</v>
      </c>
      <c r="J25" s="65">
        <f>VLOOKUP($A25,'Return Data'!$B$7:$R$2292,13,0)</f>
        <v>50.447200000000002</v>
      </c>
      <c r="K25" s="66">
        <f t="shared" si="3"/>
        <v>11</v>
      </c>
      <c r="L25" s="65">
        <f>VLOOKUP($A25,'Return Data'!$B$7:$R$2292,17,0)</f>
        <v>24.0031</v>
      </c>
      <c r="M25" s="66">
        <f>RANK(L25,L$8:L$40,0)</f>
        <v>5</v>
      </c>
      <c r="N25" s="65">
        <f>VLOOKUP($A25,'Return Data'!$B$7:$R$2292,14,0)</f>
        <v>18.968900000000001</v>
      </c>
      <c r="O25" s="66">
        <f>RANK(N25,N$8:N$40,0)</f>
        <v>5</v>
      </c>
      <c r="P25" s="65">
        <f>VLOOKUP($A25,'Return Data'!$B$7:$R$2292,15,0)</f>
        <v>13.041700000000001</v>
      </c>
      <c r="Q25" s="66">
        <f>RANK(P25,P$8:P$40,0)</f>
        <v>9</v>
      </c>
      <c r="R25" s="65">
        <f>VLOOKUP($A25,'Return Data'!$B$7:$R$2292,16,0)</f>
        <v>12.1447</v>
      </c>
      <c r="S25" s="67">
        <f t="shared" si="5"/>
        <v>23</v>
      </c>
    </row>
    <row r="26" spans="1:19" x14ac:dyDescent="0.3">
      <c r="A26" s="63" t="s">
        <v>511</v>
      </c>
      <c r="B26" s="64">
        <f>VLOOKUP($A26,'Return Data'!$B$7:$R$2292,3,0)</f>
        <v>44467</v>
      </c>
      <c r="C26" s="65">
        <f>VLOOKUP($A26,'Return Data'!$B$7:$R$2292,4,0)</f>
        <v>37.076999999999998</v>
      </c>
      <c r="D26" s="65">
        <f>VLOOKUP($A26,'Return Data'!$B$7:$R$2292,10,0)</f>
        <v>7.6661999999999999</v>
      </c>
      <c r="E26" s="66">
        <f t="shared" si="0"/>
        <v>25</v>
      </c>
      <c r="F26" s="65">
        <f>VLOOKUP($A26,'Return Data'!$B$7:$R$2292,11,0)</f>
        <v>16.473500000000001</v>
      </c>
      <c r="G26" s="66">
        <f t="shared" si="1"/>
        <v>28</v>
      </c>
      <c r="H26" s="65">
        <f>VLOOKUP($A26,'Return Data'!$B$7:$R$2292,12,0)</f>
        <v>21.095400000000001</v>
      </c>
      <c r="I26" s="66">
        <f t="shared" si="2"/>
        <v>25</v>
      </c>
      <c r="J26" s="65">
        <f>VLOOKUP($A26,'Return Data'!$B$7:$R$2292,13,0)</f>
        <v>40.013599999999997</v>
      </c>
      <c r="K26" s="66">
        <f t="shared" si="3"/>
        <v>27</v>
      </c>
      <c r="L26" s="65">
        <f>VLOOKUP($A26,'Return Data'!$B$7:$R$2292,17,0)</f>
        <v>19.1877</v>
      </c>
      <c r="M26" s="66">
        <f>RANK(L26,L$8:L$40,0)</f>
        <v>23</v>
      </c>
      <c r="N26" s="65">
        <f>VLOOKUP($A26,'Return Data'!$B$7:$R$2292,14,0)</f>
        <v>13.543799999999999</v>
      </c>
      <c r="O26" s="66">
        <f>RANK(N26,N$8:N$40,0)</f>
        <v>23</v>
      </c>
      <c r="P26" s="65">
        <f>VLOOKUP($A26,'Return Data'!$B$7:$R$2292,15,0)</f>
        <v>11.2387</v>
      </c>
      <c r="Q26" s="66">
        <f>RANK(P26,P$8:P$40,0)</f>
        <v>16</v>
      </c>
      <c r="R26" s="65">
        <f>VLOOKUP($A26,'Return Data'!$B$7:$R$2292,16,0)</f>
        <v>13.097799999999999</v>
      </c>
      <c r="S26" s="67">
        <f t="shared" si="5"/>
        <v>18</v>
      </c>
    </row>
    <row r="27" spans="1:19" x14ac:dyDescent="0.3">
      <c r="A27" s="63" t="s">
        <v>512</v>
      </c>
      <c r="B27" s="64">
        <f>VLOOKUP($A27,'Return Data'!$B$7:$R$2292,3,0)</f>
        <v>44467</v>
      </c>
      <c r="C27" s="65">
        <f>VLOOKUP($A27,'Return Data'!$B$7:$R$2292,4,0)</f>
        <v>138.661</v>
      </c>
      <c r="D27" s="65">
        <f>VLOOKUP($A27,'Return Data'!$B$7:$R$2292,10,0)</f>
        <v>6.2133000000000003</v>
      </c>
      <c r="E27" s="66">
        <f t="shared" si="0"/>
        <v>33</v>
      </c>
      <c r="F27" s="65">
        <f>VLOOKUP($A27,'Return Data'!$B$7:$R$2292,11,0)</f>
        <v>14.567</v>
      </c>
      <c r="G27" s="66">
        <f t="shared" si="1"/>
        <v>31</v>
      </c>
      <c r="H27" s="65">
        <f>VLOOKUP($A27,'Return Data'!$B$7:$R$2292,12,0)</f>
        <v>15.5001</v>
      </c>
      <c r="I27" s="66">
        <f t="shared" si="2"/>
        <v>33</v>
      </c>
      <c r="J27" s="65">
        <f>VLOOKUP($A27,'Return Data'!$B$7:$R$2292,13,0)</f>
        <v>35.684800000000003</v>
      </c>
      <c r="K27" s="66">
        <f t="shared" si="3"/>
        <v>31</v>
      </c>
      <c r="L27" s="65">
        <f>VLOOKUP($A27,'Return Data'!$B$7:$R$2292,17,0)</f>
        <v>14.5946</v>
      </c>
      <c r="M27" s="66">
        <f>RANK(L27,L$8:L$40,0)</f>
        <v>28</v>
      </c>
      <c r="N27" s="65">
        <f>VLOOKUP($A27,'Return Data'!$B$7:$R$2292,14,0)</f>
        <v>13.548500000000001</v>
      </c>
      <c r="O27" s="66">
        <f>RANK(N27,N$8:N$40,0)</f>
        <v>22</v>
      </c>
      <c r="P27" s="65">
        <f>VLOOKUP($A27,'Return Data'!$B$7:$R$2292,15,0)</f>
        <v>9.3376999999999999</v>
      </c>
      <c r="Q27" s="66">
        <f>RANK(P27,P$8:P$40,0)</f>
        <v>21</v>
      </c>
      <c r="R27" s="65">
        <f>VLOOKUP($A27,'Return Data'!$B$7:$R$2292,16,0)</f>
        <v>8.9238</v>
      </c>
      <c r="S27" s="67">
        <f t="shared" si="5"/>
        <v>33</v>
      </c>
    </row>
    <row r="28" spans="1:19" x14ac:dyDescent="0.3">
      <c r="A28" s="63" t="s">
        <v>515</v>
      </c>
      <c r="B28" s="64">
        <f>VLOOKUP($A28,'Return Data'!$B$7:$R$2292,3,0)</f>
        <v>44467</v>
      </c>
      <c r="C28" s="65">
        <f>VLOOKUP($A28,'Return Data'!$B$7:$R$2292,4,0)</f>
        <v>16.734300000000001</v>
      </c>
      <c r="D28" s="65">
        <f>VLOOKUP($A28,'Return Data'!$B$7:$R$2292,10,0)</f>
        <v>9.4074000000000009</v>
      </c>
      <c r="E28" s="66">
        <f t="shared" si="0"/>
        <v>11</v>
      </c>
      <c r="F28" s="65">
        <f>VLOOKUP($A28,'Return Data'!$B$7:$R$2292,11,0)</f>
        <v>20.957100000000001</v>
      </c>
      <c r="G28" s="66">
        <f t="shared" si="1"/>
        <v>8</v>
      </c>
      <c r="H28" s="65">
        <f>VLOOKUP($A28,'Return Data'!$B$7:$R$2292,12,0)</f>
        <v>30.850200000000001</v>
      </c>
      <c r="I28" s="66">
        <f t="shared" si="2"/>
        <v>5</v>
      </c>
      <c r="J28" s="65">
        <f>VLOOKUP($A28,'Return Data'!$B$7:$R$2292,13,0)</f>
        <v>52.906999999999996</v>
      </c>
      <c r="K28" s="66">
        <f t="shared" si="3"/>
        <v>6</v>
      </c>
      <c r="L28" s="65"/>
      <c r="M28" s="66"/>
      <c r="N28" s="65"/>
      <c r="O28" s="66"/>
      <c r="P28" s="65"/>
      <c r="Q28" s="66"/>
      <c r="R28" s="65">
        <f>VLOOKUP($A28,'Return Data'!$B$7:$R$2292,16,0)</f>
        <v>26.4057</v>
      </c>
      <c r="S28" s="67">
        <f t="shared" si="5"/>
        <v>1</v>
      </c>
    </row>
    <row r="29" spans="1:19" x14ac:dyDescent="0.3">
      <c r="A29" s="63" t="s">
        <v>518</v>
      </c>
      <c r="B29" s="64">
        <f>VLOOKUP($A29,'Return Data'!$B$7:$R$2292,3,0)</f>
        <v>44467</v>
      </c>
      <c r="C29" s="65">
        <f>VLOOKUP($A29,'Return Data'!$B$7:$R$2292,4,0)</f>
        <v>22.106000000000002</v>
      </c>
      <c r="D29" s="65">
        <f>VLOOKUP($A29,'Return Data'!$B$7:$R$2292,10,0)</f>
        <v>8.3255999999999997</v>
      </c>
      <c r="E29" s="66">
        <f t="shared" si="0"/>
        <v>18</v>
      </c>
      <c r="F29" s="65">
        <f>VLOOKUP($A29,'Return Data'!$B$7:$R$2292,11,0)</f>
        <v>18.887799999999999</v>
      </c>
      <c r="G29" s="66">
        <f t="shared" si="1"/>
        <v>17</v>
      </c>
      <c r="H29" s="65">
        <f>VLOOKUP($A29,'Return Data'!$B$7:$R$2292,12,0)</f>
        <v>24.498799999999999</v>
      </c>
      <c r="I29" s="66">
        <f t="shared" si="2"/>
        <v>21</v>
      </c>
      <c r="J29" s="65">
        <f>VLOOKUP($A29,'Return Data'!$B$7:$R$2292,13,0)</f>
        <v>44.691699999999997</v>
      </c>
      <c r="K29" s="66">
        <f t="shared" si="3"/>
        <v>23</v>
      </c>
      <c r="L29" s="65">
        <f>VLOOKUP($A29,'Return Data'!$B$7:$R$2292,17,0)</f>
        <v>21.967300000000002</v>
      </c>
      <c r="M29" s="66">
        <f>RANK(L29,L$8:L$40,0)</f>
        <v>13</v>
      </c>
      <c r="N29" s="65">
        <f>VLOOKUP($A29,'Return Data'!$B$7:$R$2292,14,0)</f>
        <v>17.236499999999999</v>
      </c>
      <c r="O29" s="66">
        <f>RANK(N29,N$8:N$40,0)</f>
        <v>9</v>
      </c>
      <c r="P29" s="65">
        <f>VLOOKUP($A29,'Return Data'!$B$7:$R$2292,15,0)</f>
        <v>14.588900000000001</v>
      </c>
      <c r="Q29" s="66">
        <f>RANK(P29,P$8:P$40,0)</f>
        <v>3</v>
      </c>
      <c r="R29" s="65">
        <f>VLOOKUP($A29,'Return Data'!$B$7:$R$2292,16,0)</f>
        <v>13.713699999999999</v>
      </c>
      <c r="S29" s="67">
        <f t="shared" si="5"/>
        <v>16</v>
      </c>
    </row>
    <row r="30" spans="1:19" x14ac:dyDescent="0.3">
      <c r="A30" s="63" t="s">
        <v>520</v>
      </c>
      <c r="B30" s="64">
        <f>VLOOKUP($A30,'Return Data'!$B$7:$R$2292,3,0)</f>
        <v>44467</v>
      </c>
      <c r="C30" s="65">
        <f>VLOOKUP($A30,'Return Data'!$B$7:$R$2292,4,0)</f>
        <v>15.600099999999999</v>
      </c>
      <c r="D30" s="65">
        <f>VLOOKUP($A30,'Return Data'!$B$7:$R$2292,10,0)</f>
        <v>7.8040000000000003</v>
      </c>
      <c r="E30" s="66">
        <f t="shared" si="0"/>
        <v>21</v>
      </c>
      <c r="F30" s="65">
        <f>VLOOKUP($A30,'Return Data'!$B$7:$R$2292,11,0)</f>
        <v>14.3811</v>
      </c>
      <c r="G30" s="66">
        <f t="shared" si="1"/>
        <v>32</v>
      </c>
      <c r="H30" s="65">
        <f>VLOOKUP($A30,'Return Data'!$B$7:$R$2292,12,0)</f>
        <v>17.363700000000001</v>
      </c>
      <c r="I30" s="66">
        <f t="shared" si="2"/>
        <v>32</v>
      </c>
      <c r="J30" s="65">
        <f>VLOOKUP($A30,'Return Data'!$B$7:$R$2292,13,0)</f>
        <v>36.8262</v>
      </c>
      <c r="K30" s="66">
        <f t="shared" si="3"/>
        <v>29</v>
      </c>
      <c r="L30" s="65"/>
      <c r="M30" s="66"/>
      <c r="N30" s="65"/>
      <c r="O30" s="66"/>
      <c r="P30" s="65"/>
      <c r="Q30" s="66"/>
      <c r="R30" s="65">
        <f>VLOOKUP($A30,'Return Data'!$B$7:$R$2292,16,0)</f>
        <v>15.746</v>
      </c>
      <c r="S30" s="67">
        <f t="shared" si="5"/>
        <v>7</v>
      </c>
    </row>
    <row r="31" spans="1:19" x14ac:dyDescent="0.3">
      <c r="A31" s="63" t="s">
        <v>2008</v>
      </c>
      <c r="B31" s="64">
        <f>VLOOKUP($A31,'Return Data'!$B$7:$R$2292,3,0)</f>
        <v>44467</v>
      </c>
      <c r="C31" s="65">
        <f>VLOOKUP($A31,'Return Data'!$B$7:$R$2292,4,0)</f>
        <v>14.159599999999999</v>
      </c>
      <c r="D31" s="65">
        <f>VLOOKUP($A31,'Return Data'!$B$7:$R$2292,10,0)</f>
        <v>8.8262</v>
      </c>
      <c r="E31" s="66">
        <f t="shared" si="0"/>
        <v>14</v>
      </c>
      <c r="F31" s="65">
        <f>VLOOKUP($A31,'Return Data'!$B$7:$R$2292,11,0)</f>
        <v>18.097000000000001</v>
      </c>
      <c r="G31" s="66">
        <f t="shared" si="1"/>
        <v>22</v>
      </c>
      <c r="H31" s="65">
        <f>VLOOKUP($A31,'Return Data'!$B$7:$R$2292,12,0)</f>
        <v>20.507200000000001</v>
      </c>
      <c r="I31" s="66">
        <f t="shared" si="2"/>
        <v>26</v>
      </c>
      <c r="J31" s="65">
        <f>VLOOKUP($A31,'Return Data'!$B$7:$R$2292,13,0)</f>
        <v>36.270499999999998</v>
      </c>
      <c r="K31" s="66">
        <f t="shared" si="3"/>
        <v>30</v>
      </c>
      <c r="L31" s="65">
        <f>VLOOKUP($A31,'Return Data'!$B$7:$R$2292,17,0)</f>
        <v>15.026199999999999</v>
      </c>
      <c r="M31" s="66">
        <f t="shared" ref="M31:M40" si="7">RANK(L31,L$8:L$40,0)</f>
        <v>27</v>
      </c>
      <c r="N31" s="65"/>
      <c r="O31" s="66"/>
      <c r="P31" s="65"/>
      <c r="Q31" s="66"/>
      <c r="R31" s="65">
        <f>VLOOKUP($A31,'Return Data'!$B$7:$R$2292,16,0)</f>
        <v>10.716699999999999</v>
      </c>
      <c r="S31" s="67">
        <f t="shared" si="5"/>
        <v>31</v>
      </c>
    </row>
    <row r="32" spans="1:19" x14ac:dyDescent="0.3">
      <c r="A32" s="63" t="s">
        <v>521</v>
      </c>
      <c r="B32" s="64">
        <f>VLOOKUP($A32,'Return Data'!$B$7:$R$2292,3,0)</f>
        <v>44467</v>
      </c>
      <c r="C32" s="65">
        <f>VLOOKUP($A32,'Return Data'!$B$7:$R$2292,4,0)</f>
        <v>65.714100000000002</v>
      </c>
      <c r="D32" s="65">
        <f>VLOOKUP($A32,'Return Data'!$B$7:$R$2292,10,0)</f>
        <v>6.3072999999999997</v>
      </c>
      <c r="E32" s="66">
        <f t="shared" si="0"/>
        <v>32</v>
      </c>
      <c r="F32" s="65">
        <f>VLOOKUP($A32,'Return Data'!$B$7:$R$2292,11,0)</f>
        <v>17.3858</v>
      </c>
      <c r="G32" s="66">
        <f t="shared" si="1"/>
        <v>24</v>
      </c>
      <c r="H32" s="65">
        <f>VLOOKUP($A32,'Return Data'!$B$7:$R$2292,12,0)</f>
        <v>28.004799999999999</v>
      </c>
      <c r="I32" s="66">
        <f t="shared" si="2"/>
        <v>8</v>
      </c>
      <c r="J32" s="65">
        <f>VLOOKUP($A32,'Return Data'!$B$7:$R$2292,13,0)</f>
        <v>51.731699999999996</v>
      </c>
      <c r="K32" s="66">
        <f t="shared" si="3"/>
        <v>7</v>
      </c>
      <c r="L32" s="65">
        <f>VLOOKUP($A32,'Return Data'!$B$7:$R$2292,17,0)</f>
        <v>11.4375</v>
      </c>
      <c r="M32" s="66">
        <f t="shared" si="7"/>
        <v>29</v>
      </c>
      <c r="N32" s="65">
        <f>VLOOKUP($A32,'Return Data'!$B$7:$R$2292,14,0)</f>
        <v>7.0427</v>
      </c>
      <c r="O32" s="66">
        <f t="shared" ref="O32:O40" si="8">RANK(N32,N$8:N$40,0)</f>
        <v>26</v>
      </c>
      <c r="P32" s="65">
        <f>VLOOKUP($A32,'Return Data'!$B$7:$R$2292,15,0)</f>
        <v>7.8318000000000003</v>
      </c>
      <c r="Q32" s="66">
        <f t="shared" ref="Q32:Q40" si="9">RANK(P32,P$8:P$40,0)</f>
        <v>22</v>
      </c>
      <c r="R32" s="65">
        <f>VLOOKUP($A32,'Return Data'!$B$7:$R$2292,16,0)</f>
        <v>12.2342</v>
      </c>
      <c r="S32" s="67">
        <f t="shared" si="5"/>
        <v>22</v>
      </c>
    </row>
    <row r="33" spans="1:19" x14ac:dyDescent="0.3">
      <c r="A33" s="63" t="s">
        <v>527</v>
      </c>
      <c r="B33" s="64">
        <f>VLOOKUP($A33,'Return Data'!$B$7:$R$2292,3,0)</f>
        <v>44467</v>
      </c>
      <c r="C33" s="65">
        <f>VLOOKUP($A33,'Return Data'!$B$7:$R$2292,4,0)</f>
        <v>98.63</v>
      </c>
      <c r="D33" s="65">
        <f>VLOOKUP($A33,'Return Data'!$B$7:$R$2292,10,0)</f>
        <v>7.6863999999999999</v>
      </c>
      <c r="E33" s="66">
        <f t="shared" si="0"/>
        <v>23</v>
      </c>
      <c r="F33" s="65">
        <f>VLOOKUP($A33,'Return Data'!$B$7:$R$2292,11,0)</f>
        <v>21.286300000000001</v>
      </c>
      <c r="G33" s="66">
        <f t="shared" si="1"/>
        <v>7</v>
      </c>
      <c r="H33" s="65">
        <f>VLOOKUP($A33,'Return Data'!$B$7:$R$2292,12,0)</f>
        <v>25.0063</v>
      </c>
      <c r="I33" s="66">
        <f t="shared" si="2"/>
        <v>18</v>
      </c>
      <c r="J33" s="65">
        <f>VLOOKUP($A33,'Return Data'!$B$7:$R$2292,13,0)</f>
        <v>44.746099999999998</v>
      </c>
      <c r="K33" s="66">
        <f t="shared" si="3"/>
        <v>22</v>
      </c>
      <c r="L33" s="65">
        <f>VLOOKUP($A33,'Return Data'!$B$7:$R$2292,17,0)</f>
        <v>20.039100000000001</v>
      </c>
      <c r="M33" s="66">
        <f t="shared" si="7"/>
        <v>21</v>
      </c>
      <c r="N33" s="65">
        <f>VLOOKUP($A33,'Return Data'!$B$7:$R$2292,14,0)</f>
        <v>14.1594</v>
      </c>
      <c r="O33" s="66">
        <f t="shared" si="8"/>
        <v>21</v>
      </c>
      <c r="P33" s="65">
        <f>VLOOKUP($A33,'Return Data'!$B$7:$R$2292,15,0)</f>
        <v>10.515499999999999</v>
      </c>
      <c r="Q33" s="66">
        <f t="shared" si="9"/>
        <v>18</v>
      </c>
      <c r="R33" s="65">
        <f>VLOOKUP($A33,'Return Data'!$B$7:$R$2292,16,0)</f>
        <v>13.839700000000001</v>
      </c>
      <c r="S33" s="67">
        <f t="shared" si="5"/>
        <v>15</v>
      </c>
    </row>
    <row r="34" spans="1:19" x14ac:dyDescent="0.3">
      <c r="A34" s="63" t="s">
        <v>529</v>
      </c>
      <c r="B34" s="64">
        <f>VLOOKUP($A34,'Return Data'!$B$7:$R$2292,3,0)</f>
        <v>44467</v>
      </c>
      <c r="C34" s="65">
        <f>VLOOKUP($A34,'Return Data'!$B$7:$R$2292,4,0)</f>
        <v>111.71</v>
      </c>
      <c r="D34" s="65">
        <f>VLOOKUP($A34,'Return Data'!$B$7:$R$2292,10,0)</f>
        <v>10.4618</v>
      </c>
      <c r="E34" s="66">
        <f t="shared" si="0"/>
        <v>5</v>
      </c>
      <c r="F34" s="65">
        <f>VLOOKUP($A34,'Return Data'!$B$7:$R$2292,11,0)</f>
        <v>20.002099999999999</v>
      </c>
      <c r="G34" s="66">
        <f t="shared" si="1"/>
        <v>12</v>
      </c>
      <c r="H34" s="65">
        <f>VLOOKUP($A34,'Return Data'!$B$7:$R$2292,12,0)</f>
        <v>25.714600000000001</v>
      </c>
      <c r="I34" s="66">
        <f t="shared" si="2"/>
        <v>16</v>
      </c>
      <c r="J34" s="65">
        <f>VLOOKUP($A34,'Return Data'!$B$7:$R$2292,13,0)</f>
        <v>47.608400000000003</v>
      </c>
      <c r="K34" s="66">
        <f t="shared" si="3"/>
        <v>16</v>
      </c>
      <c r="L34" s="65">
        <f>VLOOKUP($A34,'Return Data'!$B$7:$R$2292,17,0)</f>
        <v>22.3766</v>
      </c>
      <c r="M34" s="66">
        <f t="shared" si="7"/>
        <v>9</v>
      </c>
      <c r="N34" s="65">
        <f>VLOOKUP($A34,'Return Data'!$B$7:$R$2292,14,0)</f>
        <v>14.2448</v>
      </c>
      <c r="O34" s="66">
        <f t="shared" si="8"/>
        <v>20</v>
      </c>
      <c r="P34" s="65">
        <f>VLOOKUP($A34,'Return Data'!$B$7:$R$2292,15,0)</f>
        <v>13.618</v>
      </c>
      <c r="Q34" s="66">
        <f t="shared" si="9"/>
        <v>6</v>
      </c>
      <c r="R34" s="65">
        <f>VLOOKUP($A34,'Return Data'!$B$7:$R$2292,16,0)</f>
        <v>11.7515</v>
      </c>
      <c r="S34" s="67">
        <f t="shared" si="5"/>
        <v>28</v>
      </c>
    </row>
    <row r="35" spans="1:19" x14ac:dyDescent="0.3">
      <c r="A35" s="63" t="s">
        <v>531</v>
      </c>
      <c r="B35" s="64">
        <f>VLOOKUP($A35,'Return Data'!$B$7:$R$2292,3,0)</f>
        <v>44467</v>
      </c>
      <c r="C35" s="65">
        <f>VLOOKUP($A35,'Return Data'!$B$7:$R$2292,4,0)</f>
        <v>268.34379999999999</v>
      </c>
      <c r="D35" s="65">
        <f>VLOOKUP($A35,'Return Data'!$B$7:$R$2292,10,0)</f>
        <v>8.3070000000000004</v>
      </c>
      <c r="E35" s="66">
        <f t="shared" si="0"/>
        <v>19</v>
      </c>
      <c r="F35" s="65">
        <f>VLOOKUP($A35,'Return Data'!$B$7:$R$2292,11,0)</f>
        <v>30.788900000000002</v>
      </c>
      <c r="G35" s="66">
        <f t="shared" si="1"/>
        <v>2</v>
      </c>
      <c r="H35" s="65">
        <f>VLOOKUP($A35,'Return Data'!$B$7:$R$2292,12,0)</f>
        <v>41.608600000000003</v>
      </c>
      <c r="I35" s="66">
        <f t="shared" si="2"/>
        <v>2</v>
      </c>
      <c r="J35" s="65">
        <f>VLOOKUP($A35,'Return Data'!$B$7:$R$2292,13,0)</f>
        <v>68.046599999999998</v>
      </c>
      <c r="K35" s="66">
        <f t="shared" si="3"/>
        <v>1</v>
      </c>
      <c r="L35" s="65">
        <f>VLOOKUP($A35,'Return Data'!$B$7:$R$2292,17,0)</f>
        <v>39.7669</v>
      </c>
      <c r="M35" s="66">
        <f t="shared" si="7"/>
        <v>1</v>
      </c>
      <c r="N35" s="65">
        <f>VLOOKUP($A35,'Return Data'!$B$7:$R$2292,14,0)</f>
        <v>27.4819</v>
      </c>
      <c r="O35" s="66">
        <f t="shared" si="8"/>
        <v>1</v>
      </c>
      <c r="P35" s="65">
        <f>VLOOKUP($A35,'Return Data'!$B$7:$R$2292,15,0)</f>
        <v>18.599299999999999</v>
      </c>
      <c r="Q35" s="66">
        <f t="shared" si="9"/>
        <v>1</v>
      </c>
      <c r="R35" s="65">
        <f>VLOOKUP($A35,'Return Data'!$B$7:$R$2292,16,0)</f>
        <v>17.370100000000001</v>
      </c>
      <c r="S35" s="67">
        <f t="shared" si="5"/>
        <v>3</v>
      </c>
    </row>
    <row r="36" spans="1:19" x14ac:dyDescent="0.3">
      <c r="A36" s="63" t="s">
        <v>1839</v>
      </c>
      <c r="B36" s="64">
        <f>VLOOKUP($A36,'Return Data'!$B$7:$R$2292,3,0)</f>
        <v>44467</v>
      </c>
      <c r="C36" s="65">
        <f>VLOOKUP($A36,'Return Data'!$B$7:$R$2292,4,0)</f>
        <v>483.21507056097101</v>
      </c>
      <c r="D36" s="65">
        <f>VLOOKUP($A36,'Return Data'!$B$7:$R$2292,10,0)</f>
        <v>9.6663999999999994</v>
      </c>
      <c r="E36" s="66">
        <f t="shared" si="0"/>
        <v>8</v>
      </c>
      <c r="F36" s="65">
        <f>VLOOKUP($A36,'Return Data'!$B$7:$R$2292,11,0)</f>
        <v>19.107099999999999</v>
      </c>
      <c r="G36" s="66">
        <f t="shared" si="1"/>
        <v>14</v>
      </c>
      <c r="H36" s="65">
        <f>VLOOKUP($A36,'Return Data'!$B$7:$R$2292,12,0)</f>
        <v>24.425999999999998</v>
      </c>
      <c r="I36" s="66">
        <f t="shared" si="2"/>
        <v>22</v>
      </c>
      <c r="J36" s="65">
        <f>VLOOKUP($A36,'Return Data'!$B$7:$R$2292,13,0)</f>
        <v>46.403399999999998</v>
      </c>
      <c r="K36" s="66">
        <f t="shared" si="3"/>
        <v>18</v>
      </c>
      <c r="L36" s="65">
        <f>VLOOKUP($A36,'Return Data'!$B$7:$R$2292,17,0)</f>
        <v>20.527100000000001</v>
      </c>
      <c r="M36" s="66">
        <f t="shared" si="7"/>
        <v>18</v>
      </c>
      <c r="N36" s="65">
        <f>VLOOKUP($A36,'Return Data'!$B$7:$R$2292,14,0)</f>
        <v>17.809200000000001</v>
      </c>
      <c r="O36" s="66">
        <f t="shared" si="8"/>
        <v>8</v>
      </c>
      <c r="P36" s="65">
        <f>VLOOKUP($A36,'Return Data'!$B$7:$R$2292,15,0)</f>
        <v>13.8713</v>
      </c>
      <c r="Q36" s="66">
        <f t="shared" si="9"/>
        <v>5</v>
      </c>
      <c r="R36" s="65">
        <f>VLOOKUP($A36,'Return Data'!$B$7:$R$2292,16,0)</f>
        <v>16.227499999999999</v>
      </c>
      <c r="S36" s="67">
        <f t="shared" si="5"/>
        <v>6</v>
      </c>
    </row>
    <row r="37" spans="1:19" x14ac:dyDescent="0.3">
      <c r="A37" s="63" t="s">
        <v>534</v>
      </c>
      <c r="B37" s="64">
        <f>VLOOKUP($A37,'Return Data'!$B$7:$R$2292,3,0)</f>
        <v>44467</v>
      </c>
      <c r="C37" s="65">
        <f>VLOOKUP($A37,'Return Data'!$B$7:$R$2292,4,0)</f>
        <v>23.3735</v>
      </c>
      <c r="D37" s="65">
        <f>VLOOKUP($A37,'Return Data'!$B$7:$R$2292,10,0)</f>
        <v>9.0202000000000009</v>
      </c>
      <c r="E37" s="66">
        <f t="shared" si="0"/>
        <v>13</v>
      </c>
      <c r="F37" s="65">
        <f>VLOOKUP($A37,'Return Data'!$B$7:$R$2292,11,0)</f>
        <v>16.558</v>
      </c>
      <c r="G37" s="66">
        <f t="shared" si="1"/>
        <v>27</v>
      </c>
      <c r="H37" s="65">
        <f>VLOOKUP($A37,'Return Data'!$B$7:$R$2292,12,0)</f>
        <v>18.0259</v>
      </c>
      <c r="I37" s="66">
        <f t="shared" si="2"/>
        <v>31</v>
      </c>
      <c r="J37" s="65">
        <f>VLOOKUP($A37,'Return Data'!$B$7:$R$2292,13,0)</f>
        <v>37.596400000000003</v>
      </c>
      <c r="K37" s="66">
        <f t="shared" si="3"/>
        <v>28</v>
      </c>
      <c r="L37" s="65">
        <f>VLOOKUP($A37,'Return Data'!$B$7:$R$2292,17,0)</f>
        <v>16.969799999999999</v>
      </c>
      <c r="M37" s="66">
        <f t="shared" si="7"/>
        <v>25</v>
      </c>
      <c r="N37" s="65">
        <f>VLOOKUP($A37,'Return Data'!$B$7:$R$2292,14,0)</f>
        <v>13.0221</v>
      </c>
      <c r="O37" s="66">
        <f t="shared" si="8"/>
        <v>24</v>
      </c>
      <c r="P37" s="65">
        <f>VLOOKUP($A37,'Return Data'!$B$7:$R$2292,15,0)</f>
        <v>10.480700000000001</v>
      </c>
      <c r="Q37" s="66">
        <f t="shared" si="9"/>
        <v>19</v>
      </c>
      <c r="R37" s="65">
        <f>VLOOKUP($A37,'Return Data'!$B$7:$R$2292,16,0)</f>
        <v>11.483499999999999</v>
      </c>
      <c r="S37" s="67">
        <f t="shared" si="5"/>
        <v>30</v>
      </c>
    </row>
    <row r="38" spans="1:19" x14ac:dyDescent="0.3">
      <c r="A38" s="63" t="s">
        <v>535</v>
      </c>
      <c r="B38" s="64">
        <f>VLOOKUP($A38,'Return Data'!$B$7:$R$2292,3,0)</f>
        <v>44467</v>
      </c>
      <c r="C38" s="65">
        <f>VLOOKUP($A38,'Return Data'!$B$7:$R$2292,4,0)</f>
        <v>134.17429999999999</v>
      </c>
      <c r="D38" s="65">
        <f>VLOOKUP($A38,'Return Data'!$B$7:$R$2292,10,0)</f>
        <v>9.4595000000000002</v>
      </c>
      <c r="E38" s="66">
        <f t="shared" si="0"/>
        <v>10</v>
      </c>
      <c r="F38" s="65">
        <f>VLOOKUP($A38,'Return Data'!$B$7:$R$2292,11,0)</f>
        <v>20.647200000000002</v>
      </c>
      <c r="G38" s="66">
        <f t="shared" si="1"/>
        <v>10</v>
      </c>
      <c r="H38" s="65">
        <f>VLOOKUP($A38,'Return Data'!$B$7:$R$2292,12,0)</f>
        <v>27.238199999999999</v>
      </c>
      <c r="I38" s="66">
        <f t="shared" si="2"/>
        <v>11</v>
      </c>
      <c r="J38" s="65">
        <f>VLOOKUP($A38,'Return Data'!$B$7:$R$2292,13,0)</f>
        <v>46.288400000000003</v>
      </c>
      <c r="K38" s="66">
        <f t="shared" si="3"/>
        <v>19</v>
      </c>
      <c r="L38" s="65">
        <f>VLOOKUP($A38,'Return Data'!$B$7:$R$2292,17,0)</f>
        <v>20.365500000000001</v>
      </c>
      <c r="M38" s="66">
        <f t="shared" si="7"/>
        <v>19</v>
      </c>
      <c r="N38" s="65">
        <f>VLOOKUP($A38,'Return Data'!$B$7:$R$2292,14,0)</f>
        <v>15.8142</v>
      </c>
      <c r="O38" s="66">
        <f t="shared" si="8"/>
        <v>11</v>
      </c>
      <c r="P38" s="65">
        <f>VLOOKUP($A38,'Return Data'!$B$7:$R$2292,15,0)</f>
        <v>13.164099999999999</v>
      </c>
      <c r="Q38" s="66">
        <f t="shared" si="9"/>
        <v>8</v>
      </c>
      <c r="R38" s="65">
        <f>VLOOKUP($A38,'Return Data'!$B$7:$R$2292,16,0)</f>
        <v>12.963699999999999</v>
      </c>
      <c r="S38" s="67">
        <f t="shared" si="5"/>
        <v>19</v>
      </c>
    </row>
    <row r="39" spans="1:19" x14ac:dyDescent="0.3">
      <c r="A39" s="63" t="s">
        <v>538</v>
      </c>
      <c r="B39" s="64">
        <f>VLOOKUP($A39,'Return Data'!$B$7:$R$2292,3,0)</f>
        <v>44467</v>
      </c>
      <c r="C39" s="65">
        <f>VLOOKUP($A39,'Return Data'!$B$7:$R$2292,4,0)</f>
        <v>415.498233171609</v>
      </c>
      <c r="D39" s="65">
        <f>VLOOKUP($A39,'Return Data'!$B$7:$R$2292,10,0)</f>
        <v>9.7066999999999997</v>
      </c>
      <c r="E39" s="66">
        <f t="shared" si="0"/>
        <v>7</v>
      </c>
      <c r="F39" s="65">
        <f>VLOOKUP($A39,'Return Data'!$B$7:$R$2292,11,0)</f>
        <v>18.889700000000001</v>
      </c>
      <c r="G39" s="66">
        <f t="shared" si="1"/>
        <v>16</v>
      </c>
      <c r="H39" s="65">
        <f>VLOOKUP($A39,'Return Data'!$B$7:$R$2292,12,0)</f>
        <v>26.148299999999999</v>
      </c>
      <c r="I39" s="66">
        <f t="shared" si="2"/>
        <v>14</v>
      </c>
      <c r="J39" s="65">
        <f>VLOOKUP($A39,'Return Data'!$B$7:$R$2292,13,0)</f>
        <v>48.173699999999997</v>
      </c>
      <c r="K39" s="66">
        <f t="shared" si="3"/>
        <v>14</v>
      </c>
      <c r="L39" s="65">
        <f>VLOOKUP($A39,'Return Data'!$B$7:$R$2292,17,0)</f>
        <v>19.4176</v>
      </c>
      <c r="M39" s="66">
        <f t="shared" si="7"/>
        <v>22</v>
      </c>
      <c r="N39" s="65">
        <f>VLOOKUP($A39,'Return Data'!$B$7:$R$2292,14,0)</f>
        <v>14.6831</v>
      </c>
      <c r="O39" s="66">
        <f t="shared" si="8"/>
        <v>18</v>
      </c>
      <c r="P39" s="65">
        <f>VLOOKUP($A39,'Return Data'!$B$7:$R$2292,15,0)</f>
        <v>10.161300000000001</v>
      </c>
      <c r="Q39" s="66">
        <f t="shared" si="9"/>
        <v>20</v>
      </c>
      <c r="R39" s="65">
        <f>VLOOKUP($A39,'Return Data'!$B$7:$R$2292,16,0)</f>
        <v>15.4177</v>
      </c>
      <c r="S39" s="67">
        <f t="shared" si="5"/>
        <v>9</v>
      </c>
    </row>
    <row r="40" spans="1:19" x14ac:dyDescent="0.3">
      <c r="A40" s="63" t="s">
        <v>540</v>
      </c>
      <c r="B40" s="64">
        <f>VLOOKUP($A40,'Return Data'!$B$7:$R$2292,3,0)</f>
        <v>44467</v>
      </c>
      <c r="C40" s="65">
        <f>VLOOKUP($A40,'Return Data'!$B$7:$R$2292,4,0)</f>
        <v>254.71731113660201</v>
      </c>
      <c r="D40" s="65">
        <f>VLOOKUP($A40,'Return Data'!$B$7:$R$2292,10,0)</f>
        <v>9.3915000000000006</v>
      </c>
      <c r="E40" s="66">
        <f t="shared" si="0"/>
        <v>12</v>
      </c>
      <c r="F40" s="65">
        <f>VLOOKUP($A40,'Return Data'!$B$7:$R$2292,11,0)</f>
        <v>21.770900000000001</v>
      </c>
      <c r="G40" s="66">
        <f t="shared" si="1"/>
        <v>6</v>
      </c>
      <c r="H40" s="65">
        <f>VLOOKUP($A40,'Return Data'!$B$7:$R$2292,12,0)</f>
        <v>30.885999999999999</v>
      </c>
      <c r="I40" s="66">
        <f t="shared" si="2"/>
        <v>4</v>
      </c>
      <c r="J40" s="65">
        <f>VLOOKUP($A40,'Return Data'!$B$7:$R$2292,13,0)</f>
        <v>53.655999999999999</v>
      </c>
      <c r="K40" s="66">
        <f t="shared" si="3"/>
        <v>5</v>
      </c>
      <c r="L40" s="65">
        <f>VLOOKUP($A40,'Return Data'!$B$7:$R$2292,17,0)</f>
        <v>23.3079</v>
      </c>
      <c r="M40" s="66">
        <f t="shared" si="7"/>
        <v>8</v>
      </c>
      <c r="N40" s="65">
        <f>VLOOKUP($A40,'Return Data'!$B$7:$R$2292,14,0)</f>
        <v>14.801299999999999</v>
      </c>
      <c r="O40" s="66">
        <f t="shared" si="8"/>
        <v>17</v>
      </c>
      <c r="P40" s="65">
        <f>VLOOKUP($A40,'Return Data'!$B$7:$R$2292,15,0)</f>
        <v>11.588699999999999</v>
      </c>
      <c r="Q40" s="66">
        <f t="shared" si="9"/>
        <v>13</v>
      </c>
      <c r="R40" s="65">
        <f>VLOOKUP($A40,'Return Data'!$B$7:$R$2292,16,0)</f>
        <v>12.8628</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8.6971333333333334</v>
      </c>
      <c r="E42" s="74"/>
      <c r="F42" s="75">
        <f>AVERAGE(F8:F40)</f>
        <v>19.571496969696966</v>
      </c>
      <c r="G42" s="74"/>
      <c r="H42" s="75">
        <f>AVERAGE(H8:H40)</f>
        <v>25.785524242424245</v>
      </c>
      <c r="I42" s="74"/>
      <c r="J42" s="75">
        <f>AVERAGE(J8:J40)</f>
        <v>47.202154545454547</v>
      </c>
      <c r="K42" s="74"/>
      <c r="L42" s="75">
        <f>AVERAGE(L8:L40)</f>
        <v>22.009331034482759</v>
      </c>
      <c r="M42" s="74"/>
      <c r="N42" s="75">
        <f>AVERAGE(N8:N40)</f>
        <v>16.154511538461541</v>
      </c>
      <c r="O42" s="74"/>
      <c r="P42" s="75">
        <f>AVERAGE(P8:P40)</f>
        <v>12.293595454545455</v>
      </c>
      <c r="Q42" s="74"/>
      <c r="R42" s="75">
        <f>AVERAGE(R8:R40)</f>
        <v>14.010415151515154</v>
      </c>
      <c r="S42" s="76"/>
    </row>
    <row r="43" spans="1:19" x14ac:dyDescent="0.3">
      <c r="A43" s="73" t="s">
        <v>28</v>
      </c>
      <c r="B43" s="74"/>
      <c r="C43" s="74"/>
      <c r="D43" s="75">
        <f>MIN(D8:D40)</f>
        <v>6.2133000000000003</v>
      </c>
      <c r="E43" s="74"/>
      <c r="F43" s="75">
        <f>MIN(F8:F40)</f>
        <v>14.037100000000001</v>
      </c>
      <c r="G43" s="74"/>
      <c r="H43" s="75">
        <f>MIN(H8:H40)</f>
        <v>15.5001</v>
      </c>
      <c r="I43" s="74"/>
      <c r="J43" s="75">
        <f>MIN(J8:J40)</f>
        <v>34.221899999999998</v>
      </c>
      <c r="K43" s="74"/>
      <c r="L43" s="75">
        <f>MIN(L8:L40)</f>
        <v>11.4375</v>
      </c>
      <c r="M43" s="74"/>
      <c r="N43" s="75">
        <f>MIN(N8:N40)</f>
        <v>7.0427</v>
      </c>
      <c r="O43" s="74"/>
      <c r="P43" s="75">
        <f>MIN(P8:P40)</f>
        <v>7.8318000000000003</v>
      </c>
      <c r="Q43" s="74"/>
      <c r="R43" s="75">
        <f>MIN(R8:R40)</f>
        <v>8.9238</v>
      </c>
      <c r="S43" s="76"/>
    </row>
    <row r="44" spans="1:19" ht="15" thickBot="1" x14ac:dyDescent="0.35">
      <c r="A44" s="77" t="s">
        <v>29</v>
      </c>
      <c r="B44" s="78"/>
      <c r="C44" s="78"/>
      <c r="D44" s="79">
        <f>MAX(D8:D40)</f>
        <v>12.978400000000001</v>
      </c>
      <c r="E44" s="78"/>
      <c r="F44" s="79">
        <f>MAX(F8:F40)</f>
        <v>33.9846</v>
      </c>
      <c r="G44" s="78"/>
      <c r="H44" s="79">
        <f>MAX(H8:H40)</f>
        <v>44.785699999999999</v>
      </c>
      <c r="I44" s="78"/>
      <c r="J44" s="79">
        <f>MAX(J8:J40)</f>
        <v>68.046599999999998</v>
      </c>
      <c r="K44" s="78"/>
      <c r="L44" s="79">
        <f>MAX(L8:L40)</f>
        <v>39.7669</v>
      </c>
      <c r="M44" s="78"/>
      <c r="N44" s="79">
        <f>MAX(N8:N40)</f>
        <v>27.4819</v>
      </c>
      <c r="O44" s="78"/>
      <c r="P44" s="79">
        <f>MAX(P8:P40)</f>
        <v>18.599299999999999</v>
      </c>
      <c r="Q44" s="78"/>
      <c r="R44" s="79">
        <f>MAX(R8:R40)</f>
        <v>26.4057</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44467</v>
      </c>
      <c r="C8" s="65">
        <f>VLOOKUP($A8,'Return Data'!$B$7:$R$2292,4,0)</f>
        <v>53.726199999999999</v>
      </c>
      <c r="D8" s="65">
        <f>VLOOKUP($A8,'Return Data'!$B$7:$R$2292,10,0)</f>
        <v>18.247399999999999</v>
      </c>
      <c r="E8" s="66">
        <f t="shared" ref="E8:E29" si="0">RANK(D8,D$8:D$29,0)</f>
        <v>7</v>
      </c>
      <c r="F8" s="65">
        <f>VLOOKUP($A8,'Return Data'!$B$7:$R$2292,11,0)</f>
        <v>17.275300000000001</v>
      </c>
      <c r="G8" s="66">
        <f t="shared" ref="G8:G29" si="1">RANK(F8,F$8:F$29,0)</f>
        <v>8</v>
      </c>
      <c r="H8" s="65">
        <f>VLOOKUP($A8,'Return Data'!$B$7:$R$2292,12,0)</f>
        <v>18.098199999999999</v>
      </c>
      <c r="I8" s="66">
        <f t="shared" ref="I8:I29" si="2">RANK(H8,H$8:H$29,0)</f>
        <v>2</v>
      </c>
      <c r="J8" s="65">
        <f>VLOOKUP($A8,'Return Data'!$B$7:$R$2292,13,0)</f>
        <v>25.1251</v>
      </c>
      <c r="K8" s="66">
        <f t="shared" ref="K8:K29" si="3">RANK(J8,J$8:J$29,0)</f>
        <v>1</v>
      </c>
      <c r="L8" s="65">
        <f>VLOOKUP($A8,'Return Data'!$B$7:$R$2292,17,0)</f>
        <v>12.754300000000001</v>
      </c>
      <c r="M8" s="66">
        <f t="shared" ref="M8:M27" si="4">RANK(L8,L$8:L$29,0)</f>
        <v>6</v>
      </c>
      <c r="N8" s="65">
        <f>VLOOKUP($A8,'Return Data'!$B$7:$R$2292,14,0)</f>
        <v>10.7766</v>
      </c>
      <c r="O8" s="66">
        <f t="shared" ref="O8:O27" si="5">RANK(N8,N$8:N$29,0)</f>
        <v>8</v>
      </c>
      <c r="P8" s="65">
        <f>VLOOKUP($A8,'Return Data'!$B$7:$R$2292,15,0)</f>
        <v>8.4530999999999992</v>
      </c>
      <c r="Q8" s="66">
        <f t="shared" ref="Q8:Q27" si="6">RANK(P8,P$8:P$29,0)</f>
        <v>11</v>
      </c>
      <c r="R8" s="65">
        <f>VLOOKUP($A8,'Return Data'!$B$7:$R$2292,16,0)</f>
        <v>11.3789</v>
      </c>
      <c r="S8" s="67">
        <f t="shared" ref="S8:S29" si="7">RANK(R8,R$8:R$29,0)</f>
        <v>2</v>
      </c>
    </row>
    <row r="9" spans="1:20" x14ac:dyDescent="0.3">
      <c r="A9" s="63" t="s">
        <v>1612</v>
      </c>
      <c r="B9" s="64">
        <f>VLOOKUP($A9,'Return Data'!$B$7:$R$2292,3,0)</f>
        <v>44467</v>
      </c>
      <c r="C9" s="65">
        <f>VLOOKUP($A9,'Return Data'!$B$7:$R$2292,4,0)</f>
        <v>26.978200000000001</v>
      </c>
      <c r="D9" s="65">
        <f>VLOOKUP($A9,'Return Data'!$B$7:$R$2292,10,0)</f>
        <v>20.244700000000002</v>
      </c>
      <c r="E9" s="66">
        <f t="shared" si="0"/>
        <v>4</v>
      </c>
      <c r="F9" s="65">
        <f>VLOOKUP($A9,'Return Data'!$B$7:$R$2292,11,0)</f>
        <v>18.252700000000001</v>
      </c>
      <c r="G9" s="66">
        <f t="shared" si="1"/>
        <v>5</v>
      </c>
      <c r="H9" s="65">
        <f>VLOOKUP($A9,'Return Data'!$B$7:$R$2292,12,0)</f>
        <v>14.344200000000001</v>
      </c>
      <c r="I9" s="66">
        <f t="shared" si="2"/>
        <v>7</v>
      </c>
      <c r="J9" s="65">
        <f>VLOOKUP($A9,'Return Data'!$B$7:$R$2292,13,0)</f>
        <v>19.5779</v>
      </c>
      <c r="K9" s="66">
        <f t="shared" si="3"/>
        <v>6</v>
      </c>
      <c r="L9" s="65">
        <f>VLOOKUP($A9,'Return Data'!$B$7:$R$2292,17,0)</f>
        <v>13.983700000000001</v>
      </c>
      <c r="M9" s="66">
        <f t="shared" si="4"/>
        <v>3</v>
      </c>
      <c r="N9" s="65">
        <f>VLOOKUP($A9,'Return Data'!$B$7:$R$2292,14,0)</f>
        <v>10.1647</v>
      </c>
      <c r="O9" s="66">
        <f t="shared" si="5"/>
        <v>10</v>
      </c>
      <c r="P9" s="65">
        <f>VLOOKUP($A9,'Return Data'!$B$7:$R$2292,15,0)</f>
        <v>8.6814</v>
      </c>
      <c r="Q9" s="66">
        <f t="shared" si="6"/>
        <v>8</v>
      </c>
      <c r="R9" s="65">
        <f>VLOOKUP($A9,'Return Data'!$B$7:$R$2292,16,0)</f>
        <v>9.9573</v>
      </c>
      <c r="S9" s="67">
        <f t="shared" si="7"/>
        <v>10</v>
      </c>
    </row>
    <row r="10" spans="1:20" x14ac:dyDescent="0.3">
      <c r="A10" s="63" t="s">
        <v>1613</v>
      </c>
      <c r="B10" s="64">
        <f>VLOOKUP($A10,'Return Data'!$B$7:$R$2292,3,0)</f>
        <v>44467</v>
      </c>
      <c r="C10" s="65">
        <f>VLOOKUP($A10,'Return Data'!$B$7:$R$2292,4,0)</f>
        <v>32.989400000000003</v>
      </c>
      <c r="D10" s="65">
        <f>VLOOKUP($A10,'Return Data'!$B$7:$R$2292,10,0)</f>
        <v>15.583299999999999</v>
      </c>
      <c r="E10" s="66">
        <f t="shared" si="0"/>
        <v>14</v>
      </c>
      <c r="F10" s="65">
        <f>VLOOKUP($A10,'Return Data'!$B$7:$R$2292,11,0)</f>
        <v>12.2094</v>
      </c>
      <c r="G10" s="66">
        <f t="shared" si="1"/>
        <v>18</v>
      </c>
      <c r="H10" s="65">
        <f>VLOOKUP($A10,'Return Data'!$B$7:$R$2292,12,0)</f>
        <v>8.2243999999999993</v>
      </c>
      <c r="I10" s="66">
        <f t="shared" si="2"/>
        <v>21</v>
      </c>
      <c r="J10" s="65">
        <f>VLOOKUP($A10,'Return Data'!$B$7:$R$2292,13,0)</f>
        <v>11.9655</v>
      </c>
      <c r="K10" s="66">
        <f t="shared" si="3"/>
        <v>21</v>
      </c>
      <c r="L10" s="65">
        <f>VLOOKUP($A10,'Return Data'!$B$7:$R$2292,17,0)</f>
        <v>11.1624</v>
      </c>
      <c r="M10" s="66">
        <f t="shared" si="4"/>
        <v>13</v>
      </c>
      <c r="N10" s="65">
        <f>VLOOKUP($A10,'Return Data'!$B$7:$R$2292,14,0)</f>
        <v>12.490399999999999</v>
      </c>
      <c r="O10" s="66">
        <f t="shared" si="5"/>
        <v>4</v>
      </c>
      <c r="P10" s="65">
        <f>VLOOKUP($A10,'Return Data'!$B$7:$R$2292,15,0)</f>
        <v>9.2110000000000003</v>
      </c>
      <c r="Q10" s="66">
        <f t="shared" si="6"/>
        <v>5</v>
      </c>
      <c r="R10" s="65">
        <f>VLOOKUP($A10,'Return Data'!$B$7:$R$2292,16,0)</f>
        <v>9.6729000000000003</v>
      </c>
      <c r="S10" s="67">
        <f t="shared" si="7"/>
        <v>11</v>
      </c>
    </row>
    <row r="11" spans="1:20" x14ac:dyDescent="0.3">
      <c r="A11" s="63" t="s">
        <v>1614</v>
      </c>
      <c r="B11" s="64">
        <f>VLOOKUP($A11,'Return Data'!$B$7:$R$2292,3,0)</f>
        <v>44467</v>
      </c>
      <c r="C11" s="65">
        <f>VLOOKUP($A11,'Return Data'!$B$7:$R$2292,4,0)</f>
        <v>40.123800000000003</v>
      </c>
      <c r="D11" s="65">
        <f>VLOOKUP($A11,'Return Data'!$B$7:$R$2292,10,0)</f>
        <v>15.430199999999999</v>
      </c>
      <c r="E11" s="66">
        <f t="shared" si="0"/>
        <v>15</v>
      </c>
      <c r="F11" s="65">
        <f>VLOOKUP($A11,'Return Data'!$B$7:$R$2292,11,0)</f>
        <v>13.924200000000001</v>
      </c>
      <c r="G11" s="66">
        <f t="shared" si="1"/>
        <v>14</v>
      </c>
      <c r="H11" s="65">
        <f>VLOOKUP($A11,'Return Data'!$B$7:$R$2292,12,0)</f>
        <v>11.453099999999999</v>
      </c>
      <c r="I11" s="66">
        <f t="shared" si="2"/>
        <v>13</v>
      </c>
      <c r="J11" s="65">
        <f>VLOOKUP($A11,'Return Data'!$B$7:$R$2292,13,0)</f>
        <v>15.178800000000001</v>
      </c>
      <c r="K11" s="66">
        <f t="shared" si="3"/>
        <v>14</v>
      </c>
      <c r="L11" s="65">
        <f>VLOOKUP($A11,'Return Data'!$B$7:$R$2292,17,0)</f>
        <v>10.7204</v>
      </c>
      <c r="M11" s="66">
        <f t="shared" si="4"/>
        <v>14</v>
      </c>
      <c r="N11" s="65">
        <f>VLOOKUP($A11,'Return Data'!$B$7:$R$2292,14,0)</f>
        <v>10.556100000000001</v>
      </c>
      <c r="O11" s="66">
        <f t="shared" si="5"/>
        <v>9</v>
      </c>
      <c r="P11" s="65">
        <f>VLOOKUP($A11,'Return Data'!$B$7:$R$2292,15,0)</f>
        <v>9.1700999999999997</v>
      </c>
      <c r="Q11" s="66">
        <f t="shared" si="6"/>
        <v>6</v>
      </c>
      <c r="R11" s="65">
        <f>VLOOKUP($A11,'Return Data'!$B$7:$R$2292,16,0)</f>
        <v>10.2338</v>
      </c>
      <c r="S11" s="67">
        <f t="shared" si="7"/>
        <v>5</v>
      </c>
    </row>
    <row r="12" spans="1:20" x14ac:dyDescent="0.3">
      <c r="A12" s="63" t="s">
        <v>1615</v>
      </c>
      <c r="B12" s="64">
        <f>VLOOKUP($A12,'Return Data'!$B$7:$R$2292,3,0)</f>
        <v>44467</v>
      </c>
      <c r="C12" s="65">
        <f>VLOOKUP($A12,'Return Data'!$B$7:$R$2292,4,0)</f>
        <v>23.901800000000001</v>
      </c>
      <c r="D12" s="65">
        <f>VLOOKUP($A12,'Return Data'!$B$7:$R$2292,10,0)</f>
        <v>14.531000000000001</v>
      </c>
      <c r="E12" s="66">
        <f t="shared" si="0"/>
        <v>16</v>
      </c>
      <c r="F12" s="65">
        <f>VLOOKUP($A12,'Return Data'!$B$7:$R$2292,11,0)</f>
        <v>16.027899999999999</v>
      </c>
      <c r="G12" s="66">
        <f t="shared" si="1"/>
        <v>11</v>
      </c>
      <c r="H12" s="65">
        <f>VLOOKUP($A12,'Return Data'!$B$7:$R$2292,12,0)</f>
        <v>10.891299999999999</v>
      </c>
      <c r="I12" s="66">
        <f t="shared" si="2"/>
        <v>17</v>
      </c>
      <c r="J12" s="65">
        <f>VLOOKUP($A12,'Return Data'!$B$7:$R$2292,13,0)</f>
        <v>13.051500000000001</v>
      </c>
      <c r="K12" s="66">
        <f t="shared" si="3"/>
        <v>19</v>
      </c>
      <c r="L12" s="65">
        <f>VLOOKUP($A12,'Return Data'!$B$7:$R$2292,17,0)</f>
        <v>11.5837</v>
      </c>
      <c r="M12" s="66">
        <f t="shared" si="4"/>
        <v>12</v>
      </c>
      <c r="N12" s="65">
        <f>VLOOKUP($A12,'Return Data'!$B$7:$R$2292,14,0)</f>
        <v>4.6668000000000003</v>
      </c>
      <c r="O12" s="66">
        <f t="shared" si="5"/>
        <v>20</v>
      </c>
      <c r="P12" s="65">
        <f>VLOOKUP($A12,'Return Data'!$B$7:$R$2292,15,0)</f>
        <v>4.9505999999999997</v>
      </c>
      <c r="Q12" s="66">
        <f t="shared" si="6"/>
        <v>20</v>
      </c>
      <c r="R12" s="65">
        <f>VLOOKUP($A12,'Return Data'!$B$7:$R$2292,16,0)</f>
        <v>7.1936999999999998</v>
      </c>
      <c r="S12" s="67">
        <f t="shared" si="7"/>
        <v>21</v>
      </c>
    </row>
    <row r="13" spans="1:20" x14ac:dyDescent="0.3">
      <c r="A13" s="63" t="s">
        <v>1616</v>
      </c>
      <c r="B13" s="64">
        <f>VLOOKUP($A13,'Return Data'!$B$7:$R$2292,3,0)</f>
        <v>44467</v>
      </c>
      <c r="C13" s="65">
        <f>VLOOKUP($A13,'Return Data'!$B$7:$R$2292,4,0)</f>
        <v>82.193700000000007</v>
      </c>
      <c r="D13" s="65">
        <f>VLOOKUP($A13,'Return Data'!$B$7:$R$2292,10,0)</f>
        <v>15.8398</v>
      </c>
      <c r="E13" s="66">
        <f t="shared" si="0"/>
        <v>11</v>
      </c>
      <c r="F13" s="65">
        <f>VLOOKUP($A13,'Return Data'!$B$7:$R$2292,11,0)</f>
        <v>16.692599999999999</v>
      </c>
      <c r="G13" s="66">
        <f t="shared" si="1"/>
        <v>9</v>
      </c>
      <c r="H13" s="65">
        <f>VLOOKUP($A13,'Return Data'!$B$7:$R$2292,12,0)</f>
        <v>14.0366</v>
      </c>
      <c r="I13" s="66">
        <f t="shared" si="2"/>
        <v>8</v>
      </c>
      <c r="J13" s="65">
        <f>VLOOKUP($A13,'Return Data'!$B$7:$R$2292,13,0)</f>
        <v>17.73</v>
      </c>
      <c r="K13" s="66">
        <f t="shared" si="3"/>
        <v>9</v>
      </c>
      <c r="L13" s="65">
        <f>VLOOKUP($A13,'Return Data'!$B$7:$R$2292,17,0)</f>
        <v>14.417299999999999</v>
      </c>
      <c r="M13" s="66">
        <f t="shared" si="4"/>
        <v>2</v>
      </c>
      <c r="N13" s="65">
        <f>VLOOKUP($A13,'Return Data'!$B$7:$R$2292,14,0)</f>
        <v>13.501300000000001</v>
      </c>
      <c r="O13" s="66">
        <f t="shared" si="5"/>
        <v>2</v>
      </c>
      <c r="P13" s="65">
        <f>VLOOKUP($A13,'Return Data'!$B$7:$R$2292,15,0)</f>
        <v>10.0312</v>
      </c>
      <c r="Q13" s="66">
        <f t="shared" si="6"/>
        <v>3</v>
      </c>
      <c r="R13" s="65">
        <f>VLOOKUP($A13,'Return Data'!$B$7:$R$2292,16,0)</f>
        <v>10.6013</v>
      </c>
      <c r="S13" s="67">
        <f t="shared" si="7"/>
        <v>4</v>
      </c>
    </row>
    <row r="14" spans="1:20" x14ac:dyDescent="0.3">
      <c r="A14" s="63" t="s">
        <v>1617</v>
      </c>
      <c r="B14" s="64">
        <f>VLOOKUP($A14,'Return Data'!$B$7:$R$2292,3,0)</f>
        <v>44467</v>
      </c>
      <c r="C14" s="65">
        <f>VLOOKUP($A14,'Return Data'!$B$7:$R$2292,4,0)</f>
        <v>48.232399999999998</v>
      </c>
      <c r="D14" s="65">
        <f>VLOOKUP($A14,'Return Data'!$B$7:$R$2292,10,0)</f>
        <v>12.8825</v>
      </c>
      <c r="E14" s="66">
        <f t="shared" si="0"/>
        <v>19</v>
      </c>
      <c r="F14" s="65">
        <f>VLOOKUP($A14,'Return Data'!$B$7:$R$2292,11,0)</f>
        <v>15.6051</v>
      </c>
      <c r="G14" s="66">
        <f t="shared" si="1"/>
        <v>12</v>
      </c>
      <c r="H14" s="65">
        <f>VLOOKUP($A14,'Return Data'!$B$7:$R$2292,12,0)</f>
        <v>13.6861</v>
      </c>
      <c r="I14" s="66">
        <f t="shared" si="2"/>
        <v>9</v>
      </c>
      <c r="J14" s="65">
        <f>VLOOKUP($A14,'Return Data'!$B$7:$R$2292,13,0)</f>
        <v>17.285299999999999</v>
      </c>
      <c r="K14" s="66">
        <f t="shared" si="3"/>
        <v>10</v>
      </c>
      <c r="L14" s="65">
        <f>VLOOKUP($A14,'Return Data'!$B$7:$R$2292,17,0)</f>
        <v>11.934200000000001</v>
      </c>
      <c r="M14" s="66">
        <f t="shared" si="4"/>
        <v>10</v>
      </c>
      <c r="N14" s="65">
        <f>VLOOKUP($A14,'Return Data'!$B$7:$R$2292,14,0)</f>
        <v>9.8902000000000001</v>
      </c>
      <c r="O14" s="66">
        <f t="shared" si="5"/>
        <v>11</v>
      </c>
      <c r="P14" s="65">
        <f>VLOOKUP($A14,'Return Data'!$B$7:$R$2292,15,0)</f>
        <v>7.1806999999999999</v>
      </c>
      <c r="Q14" s="66">
        <f t="shared" si="6"/>
        <v>18</v>
      </c>
      <c r="R14" s="65">
        <f>VLOOKUP($A14,'Return Data'!$B$7:$R$2292,16,0)</f>
        <v>8.9841999999999995</v>
      </c>
      <c r="S14" s="67">
        <f t="shared" si="7"/>
        <v>15</v>
      </c>
    </row>
    <row r="15" spans="1:20" x14ac:dyDescent="0.3">
      <c r="A15" s="63" t="s">
        <v>1618</v>
      </c>
      <c r="B15" s="64">
        <f>VLOOKUP($A15,'Return Data'!$B$7:$R$2292,3,0)</f>
        <v>44467</v>
      </c>
      <c r="C15" s="65">
        <f>VLOOKUP($A15,'Return Data'!$B$7:$R$2292,4,0)</f>
        <v>72.303100000000001</v>
      </c>
      <c r="D15" s="65">
        <f>VLOOKUP($A15,'Return Data'!$B$7:$R$2292,10,0)</f>
        <v>11.171099999999999</v>
      </c>
      <c r="E15" s="66">
        <f t="shared" si="0"/>
        <v>20</v>
      </c>
      <c r="F15" s="65">
        <f>VLOOKUP($A15,'Return Data'!$B$7:$R$2292,11,0)</f>
        <v>12.176500000000001</v>
      </c>
      <c r="G15" s="66">
        <f t="shared" si="1"/>
        <v>19</v>
      </c>
      <c r="H15" s="65">
        <f>VLOOKUP($A15,'Return Data'!$B$7:$R$2292,12,0)</f>
        <v>11.256399999999999</v>
      </c>
      <c r="I15" s="66">
        <f t="shared" si="2"/>
        <v>16</v>
      </c>
      <c r="J15" s="65">
        <f>VLOOKUP($A15,'Return Data'!$B$7:$R$2292,13,0)</f>
        <v>15.7042</v>
      </c>
      <c r="K15" s="66">
        <f t="shared" si="3"/>
        <v>13</v>
      </c>
      <c r="L15" s="65">
        <f>VLOOKUP($A15,'Return Data'!$B$7:$R$2292,17,0)</f>
        <v>9.6071000000000009</v>
      </c>
      <c r="M15" s="66">
        <f t="shared" si="4"/>
        <v>18</v>
      </c>
      <c r="N15" s="65">
        <f>VLOOKUP($A15,'Return Data'!$B$7:$R$2292,14,0)</f>
        <v>9.2781000000000002</v>
      </c>
      <c r="O15" s="66">
        <f t="shared" si="5"/>
        <v>16</v>
      </c>
      <c r="P15" s="65">
        <f>VLOOKUP($A15,'Return Data'!$B$7:$R$2292,15,0)</f>
        <v>7.4230999999999998</v>
      </c>
      <c r="Q15" s="66">
        <f t="shared" si="6"/>
        <v>17</v>
      </c>
      <c r="R15" s="65">
        <f>VLOOKUP($A15,'Return Data'!$B$7:$R$2292,16,0)</f>
        <v>9.5901999999999994</v>
      </c>
      <c r="S15" s="67">
        <f t="shared" si="7"/>
        <v>12</v>
      </c>
    </row>
    <row r="16" spans="1:20" x14ac:dyDescent="0.3">
      <c r="A16" s="63" t="s">
        <v>1620</v>
      </c>
      <c r="B16" s="64">
        <f>VLOOKUP($A16,'Return Data'!$B$7:$R$2292,3,0)</f>
        <v>44467</v>
      </c>
      <c r="C16" s="65">
        <f>VLOOKUP($A16,'Return Data'!$B$7:$R$2292,4,0)</f>
        <v>61.479799999999997</v>
      </c>
      <c r="D16" s="65">
        <f>VLOOKUP($A16,'Return Data'!$B$7:$R$2292,10,0)</f>
        <v>15.6065</v>
      </c>
      <c r="E16" s="66">
        <f t="shared" si="0"/>
        <v>13</v>
      </c>
      <c r="F16" s="65">
        <f>VLOOKUP($A16,'Return Data'!$B$7:$R$2292,11,0)</f>
        <v>19.685600000000001</v>
      </c>
      <c r="G16" s="66">
        <f t="shared" si="1"/>
        <v>4</v>
      </c>
      <c r="H16" s="65">
        <f>VLOOKUP($A16,'Return Data'!$B$7:$R$2292,12,0)</f>
        <v>17.244800000000001</v>
      </c>
      <c r="I16" s="66">
        <f t="shared" si="2"/>
        <v>3</v>
      </c>
      <c r="J16" s="65">
        <f>VLOOKUP($A16,'Return Data'!$B$7:$R$2292,13,0)</f>
        <v>23.297899999999998</v>
      </c>
      <c r="K16" s="66">
        <f t="shared" si="3"/>
        <v>3</v>
      </c>
      <c r="L16" s="65">
        <f>VLOOKUP($A16,'Return Data'!$B$7:$R$2292,17,0)</f>
        <v>13.3302</v>
      </c>
      <c r="M16" s="66">
        <f t="shared" si="4"/>
        <v>5</v>
      </c>
      <c r="N16" s="65">
        <f>VLOOKUP($A16,'Return Data'!$B$7:$R$2292,14,0)</f>
        <v>11.5519</v>
      </c>
      <c r="O16" s="66">
        <f t="shared" si="5"/>
        <v>7</v>
      </c>
      <c r="P16" s="65">
        <f>VLOOKUP($A16,'Return Data'!$B$7:$R$2292,15,0)</f>
        <v>8.6422000000000008</v>
      </c>
      <c r="Q16" s="66">
        <f t="shared" si="6"/>
        <v>9</v>
      </c>
      <c r="R16" s="65">
        <f>VLOOKUP($A16,'Return Data'!$B$7:$R$2292,16,0)</f>
        <v>10.1135</v>
      </c>
      <c r="S16" s="67">
        <f t="shared" si="7"/>
        <v>8</v>
      </c>
    </row>
    <row r="17" spans="1:19" x14ac:dyDescent="0.3">
      <c r="A17" s="63" t="s">
        <v>1621</v>
      </c>
      <c r="B17" s="64">
        <f>VLOOKUP($A17,'Return Data'!$B$7:$R$2292,3,0)</f>
        <v>44467</v>
      </c>
      <c r="C17" s="65">
        <f>VLOOKUP($A17,'Return Data'!$B$7:$R$2292,4,0)</f>
        <v>49.614800000000002</v>
      </c>
      <c r="D17" s="65">
        <f>VLOOKUP($A17,'Return Data'!$B$7:$R$2292,10,0)</f>
        <v>19.4907</v>
      </c>
      <c r="E17" s="66">
        <f t="shared" si="0"/>
        <v>6</v>
      </c>
      <c r="F17" s="65">
        <f>VLOOKUP($A17,'Return Data'!$B$7:$R$2292,11,0)</f>
        <v>17.3903</v>
      </c>
      <c r="G17" s="66">
        <f t="shared" si="1"/>
        <v>7</v>
      </c>
      <c r="H17" s="65">
        <f>VLOOKUP($A17,'Return Data'!$B$7:$R$2292,12,0)</f>
        <v>12.409000000000001</v>
      </c>
      <c r="I17" s="66">
        <f t="shared" si="2"/>
        <v>11</v>
      </c>
      <c r="J17" s="65">
        <f>VLOOKUP($A17,'Return Data'!$B$7:$R$2292,13,0)</f>
        <v>17.7911</v>
      </c>
      <c r="K17" s="66">
        <f t="shared" si="3"/>
        <v>8</v>
      </c>
      <c r="L17" s="65">
        <f>VLOOKUP($A17,'Return Data'!$B$7:$R$2292,17,0)</f>
        <v>12.4041</v>
      </c>
      <c r="M17" s="66">
        <f t="shared" si="4"/>
        <v>8</v>
      </c>
      <c r="N17" s="65">
        <f>VLOOKUP($A17,'Return Data'!$B$7:$R$2292,14,0)</f>
        <v>11.695399999999999</v>
      </c>
      <c r="O17" s="66">
        <f t="shared" si="5"/>
        <v>6</v>
      </c>
      <c r="P17" s="65">
        <f>VLOOKUP($A17,'Return Data'!$B$7:$R$2292,15,0)</f>
        <v>8.3292999999999999</v>
      </c>
      <c r="Q17" s="66">
        <f t="shared" si="6"/>
        <v>12</v>
      </c>
      <c r="R17" s="65">
        <f>VLOOKUP($A17,'Return Data'!$B$7:$R$2292,16,0)</f>
        <v>9.3615999999999993</v>
      </c>
      <c r="S17" s="67">
        <f t="shared" si="7"/>
        <v>13</v>
      </c>
    </row>
    <row r="18" spans="1:19" x14ac:dyDescent="0.3">
      <c r="A18" s="63" t="s">
        <v>1622</v>
      </c>
      <c r="B18" s="64">
        <f>VLOOKUP($A18,'Return Data'!$B$7:$R$2292,3,0)</f>
        <v>44467</v>
      </c>
      <c r="C18" s="65">
        <f>VLOOKUP($A18,'Return Data'!$B$7:$R$2292,4,0)</f>
        <v>58.636800000000001</v>
      </c>
      <c r="D18" s="65">
        <f>VLOOKUP($A18,'Return Data'!$B$7:$R$2292,10,0)</f>
        <v>19.677199999999999</v>
      </c>
      <c r="E18" s="66">
        <f t="shared" si="0"/>
        <v>5</v>
      </c>
      <c r="F18" s="65">
        <f>VLOOKUP($A18,'Return Data'!$B$7:$R$2292,11,0)</f>
        <v>16.152000000000001</v>
      </c>
      <c r="G18" s="66">
        <f t="shared" si="1"/>
        <v>10</v>
      </c>
      <c r="H18" s="65">
        <f>VLOOKUP($A18,'Return Data'!$B$7:$R$2292,12,0)</f>
        <v>13.3591</v>
      </c>
      <c r="I18" s="66">
        <f t="shared" si="2"/>
        <v>10</v>
      </c>
      <c r="J18" s="65">
        <f>VLOOKUP($A18,'Return Data'!$B$7:$R$2292,13,0)</f>
        <v>16.3186</v>
      </c>
      <c r="K18" s="66">
        <f t="shared" si="3"/>
        <v>11</v>
      </c>
      <c r="L18" s="65">
        <f>VLOOKUP($A18,'Return Data'!$B$7:$R$2292,17,0)</f>
        <v>12.634499999999999</v>
      </c>
      <c r="M18" s="66">
        <f t="shared" si="4"/>
        <v>7</v>
      </c>
      <c r="N18" s="65">
        <f>VLOOKUP($A18,'Return Data'!$B$7:$R$2292,14,0)</f>
        <v>11.8294</v>
      </c>
      <c r="O18" s="66">
        <f t="shared" si="5"/>
        <v>5</v>
      </c>
      <c r="P18" s="65">
        <f>VLOOKUP($A18,'Return Data'!$B$7:$R$2292,15,0)</f>
        <v>10.2692</v>
      </c>
      <c r="Q18" s="66">
        <f t="shared" si="6"/>
        <v>2</v>
      </c>
      <c r="R18" s="65">
        <f>VLOOKUP($A18,'Return Data'!$B$7:$R$2292,16,0)</f>
        <v>11.2898</v>
      </c>
      <c r="S18" s="67">
        <f t="shared" si="7"/>
        <v>3</v>
      </c>
    </row>
    <row r="19" spans="1:19" x14ac:dyDescent="0.3">
      <c r="A19" s="63" t="s">
        <v>1623</v>
      </c>
      <c r="B19" s="64">
        <f>VLOOKUP($A19,'Return Data'!$B$7:$R$2292,3,0)</f>
        <v>44467</v>
      </c>
      <c r="C19" s="65">
        <f>VLOOKUP($A19,'Return Data'!$B$7:$R$2292,4,0)</f>
        <v>28.187200000000001</v>
      </c>
      <c r="D19" s="65">
        <f>VLOOKUP($A19,'Return Data'!$B$7:$R$2292,10,0)</f>
        <v>15.858599999999999</v>
      </c>
      <c r="E19" s="66">
        <f t="shared" si="0"/>
        <v>10</v>
      </c>
      <c r="F19" s="65">
        <f>VLOOKUP($A19,'Return Data'!$B$7:$R$2292,11,0)</f>
        <v>13.1379</v>
      </c>
      <c r="G19" s="66">
        <f t="shared" si="1"/>
        <v>17</v>
      </c>
      <c r="H19" s="65">
        <f>VLOOKUP($A19,'Return Data'!$B$7:$R$2292,12,0)</f>
        <v>10.118</v>
      </c>
      <c r="I19" s="66">
        <f t="shared" si="2"/>
        <v>18</v>
      </c>
      <c r="J19" s="65">
        <f>VLOOKUP($A19,'Return Data'!$B$7:$R$2292,13,0)</f>
        <v>13.425700000000001</v>
      </c>
      <c r="K19" s="66">
        <f t="shared" si="3"/>
        <v>17</v>
      </c>
      <c r="L19" s="65">
        <f>VLOOKUP($A19,'Return Data'!$B$7:$R$2292,17,0)</f>
        <v>9.4671000000000003</v>
      </c>
      <c r="M19" s="66">
        <f t="shared" si="4"/>
        <v>19</v>
      </c>
      <c r="N19" s="65">
        <f>VLOOKUP($A19,'Return Data'!$B$7:$R$2292,14,0)</f>
        <v>9.5008999999999997</v>
      </c>
      <c r="O19" s="66">
        <f t="shared" si="5"/>
        <v>14</v>
      </c>
      <c r="P19" s="65">
        <f>VLOOKUP($A19,'Return Data'!$B$7:$R$2292,15,0)</f>
        <v>7.8148</v>
      </c>
      <c r="Q19" s="66">
        <f t="shared" si="6"/>
        <v>13</v>
      </c>
      <c r="R19" s="65">
        <f>VLOOKUP($A19,'Return Data'!$B$7:$R$2292,16,0)</f>
        <v>9.3383000000000003</v>
      </c>
      <c r="S19" s="67">
        <f t="shared" si="7"/>
        <v>14</v>
      </c>
    </row>
    <row r="20" spans="1:19" x14ac:dyDescent="0.3">
      <c r="A20" s="63" t="s">
        <v>1624</v>
      </c>
      <c r="B20" s="64">
        <f>VLOOKUP($A20,'Return Data'!$B$7:$R$2292,3,0)</f>
        <v>44452</v>
      </c>
      <c r="C20" s="65">
        <f>VLOOKUP($A20,'Return Data'!$B$7:$R$2292,4,0)</f>
        <v>17.415400000000002</v>
      </c>
      <c r="D20" s="65">
        <f>VLOOKUP($A20,'Return Data'!$B$7:$R$2292,10,0)</f>
        <v>9.0371000000000006</v>
      </c>
      <c r="E20" s="66">
        <f t="shared" si="0"/>
        <v>22</v>
      </c>
      <c r="F20" s="65">
        <f>VLOOKUP($A20,'Return Data'!$B$7:$R$2292,11,0)</f>
        <v>7.8609999999999998</v>
      </c>
      <c r="G20" s="66">
        <f t="shared" si="1"/>
        <v>22</v>
      </c>
      <c r="H20" s="65">
        <f>VLOOKUP($A20,'Return Data'!$B$7:$R$2292,12,0)</f>
        <v>11.331799999999999</v>
      </c>
      <c r="I20" s="66">
        <f t="shared" si="2"/>
        <v>14</v>
      </c>
      <c r="J20" s="65">
        <f>VLOOKUP($A20,'Return Data'!$B$7:$R$2292,13,0)</f>
        <v>16.254799999999999</v>
      </c>
      <c r="K20" s="66">
        <f t="shared" si="3"/>
        <v>12</v>
      </c>
      <c r="L20" s="65">
        <f>VLOOKUP($A20,'Return Data'!$B$7:$R$2292,17,0)</f>
        <v>10.0678</v>
      </c>
      <c r="M20" s="66">
        <f t="shared" si="4"/>
        <v>16</v>
      </c>
      <c r="N20" s="65">
        <f>VLOOKUP($A20,'Return Data'!$B$7:$R$2292,14,0)</f>
        <v>8.7001000000000008</v>
      </c>
      <c r="O20" s="66">
        <f t="shared" si="5"/>
        <v>17</v>
      </c>
      <c r="P20" s="65">
        <f>VLOOKUP($A20,'Return Data'!$B$7:$R$2292,15,0)</f>
        <v>9.9172999999999991</v>
      </c>
      <c r="Q20" s="66">
        <f t="shared" si="6"/>
        <v>4</v>
      </c>
      <c r="R20" s="65">
        <f>VLOOKUP($A20,'Return Data'!$B$7:$R$2292,16,0)</f>
        <v>10.0623</v>
      </c>
      <c r="S20" s="67">
        <f t="shared" si="7"/>
        <v>9</v>
      </c>
    </row>
    <row r="21" spans="1:19" x14ac:dyDescent="0.3">
      <c r="A21" s="63" t="s">
        <v>1625</v>
      </c>
      <c r="B21" s="64">
        <f>VLOOKUP($A21,'Return Data'!$B$7:$R$2292,3,0)</f>
        <v>44467</v>
      </c>
      <c r="C21" s="65">
        <f>VLOOKUP($A21,'Return Data'!$B$7:$R$2292,4,0)</f>
        <v>46.736600000000003</v>
      </c>
      <c r="D21" s="65">
        <f>VLOOKUP($A21,'Return Data'!$B$7:$R$2292,10,0)</f>
        <v>24.493500000000001</v>
      </c>
      <c r="E21" s="66">
        <f t="shared" si="0"/>
        <v>3</v>
      </c>
      <c r="F21" s="65">
        <f>VLOOKUP($A21,'Return Data'!$B$7:$R$2292,11,0)</f>
        <v>22.386900000000001</v>
      </c>
      <c r="G21" s="66">
        <f t="shared" si="1"/>
        <v>1</v>
      </c>
      <c r="H21" s="65">
        <f>VLOOKUP($A21,'Return Data'!$B$7:$R$2292,12,0)</f>
        <v>18.448799999999999</v>
      </c>
      <c r="I21" s="66">
        <f t="shared" si="2"/>
        <v>1</v>
      </c>
      <c r="J21" s="65">
        <f>VLOOKUP($A21,'Return Data'!$B$7:$R$2292,13,0)</f>
        <v>23.112500000000001</v>
      </c>
      <c r="K21" s="66">
        <f t="shared" si="3"/>
        <v>4</v>
      </c>
      <c r="L21" s="65">
        <f>VLOOKUP($A21,'Return Data'!$B$7:$R$2292,17,0)</f>
        <v>16.386399999999998</v>
      </c>
      <c r="M21" s="66">
        <f t="shared" si="4"/>
        <v>1</v>
      </c>
      <c r="N21" s="65">
        <f>VLOOKUP($A21,'Return Data'!$B$7:$R$2292,14,0)</f>
        <v>14.808299999999999</v>
      </c>
      <c r="O21" s="66">
        <f t="shared" si="5"/>
        <v>1</v>
      </c>
      <c r="P21" s="65">
        <f>VLOOKUP($A21,'Return Data'!$B$7:$R$2292,15,0)</f>
        <v>10.6951</v>
      </c>
      <c r="Q21" s="66">
        <f t="shared" si="6"/>
        <v>1</v>
      </c>
      <c r="R21" s="65">
        <f>VLOOKUP($A21,'Return Data'!$B$7:$R$2292,16,0)</f>
        <v>11.3826</v>
      </c>
      <c r="S21" s="67">
        <f t="shared" si="7"/>
        <v>1</v>
      </c>
    </row>
    <row r="22" spans="1:19" x14ac:dyDescent="0.3">
      <c r="A22" s="63" t="s">
        <v>1626</v>
      </c>
      <c r="B22" s="64">
        <f>VLOOKUP($A22,'Return Data'!$B$7:$R$2292,3,0)</f>
        <v>44467</v>
      </c>
      <c r="C22" s="65">
        <f>VLOOKUP($A22,'Return Data'!$B$7:$R$2292,4,0)</f>
        <v>45.441200000000002</v>
      </c>
      <c r="D22" s="65">
        <f>VLOOKUP($A22,'Return Data'!$B$7:$R$2292,10,0)</f>
        <v>15.8277</v>
      </c>
      <c r="E22" s="66">
        <f t="shared" si="0"/>
        <v>12</v>
      </c>
      <c r="F22" s="65">
        <f>VLOOKUP($A22,'Return Data'!$B$7:$R$2292,11,0)</f>
        <v>14.328099999999999</v>
      </c>
      <c r="G22" s="66">
        <f t="shared" si="1"/>
        <v>13</v>
      </c>
      <c r="H22" s="65">
        <f>VLOOKUP($A22,'Return Data'!$B$7:$R$2292,12,0)</f>
        <v>11.3109</v>
      </c>
      <c r="I22" s="66">
        <f t="shared" si="2"/>
        <v>15</v>
      </c>
      <c r="J22" s="65">
        <f>VLOOKUP($A22,'Return Data'!$B$7:$R$2292,13,0)</f>
        <v>14.2186</v>
      </c>
      <c r="K22" s="66">
        <f t="shared" si="3"/>
        <v>16</v>
      </c>
      <c r="L22" s="65">
        <f>VLOOKUP($A22,'Return Data'!$B$7:$R$2292,17,0)</f>
        <v>9.6653000000000002</v>
      </c>
      <c r="M22" s="66">
        <f t="shared" si="4"/>
        <v>17</v>
      </c>
      <c r="N22" s="65">
        <f>VLOOKUP($A22,'Return Data'!$B$7:$R$2292,14,0)</f>
        <v>9.8534000000000006</v>
      </c>
      <c r="O22" s="66">
        <f t="shared" si="5"/>
        <v>12</v>
      </c>
      <c r="P22" s="65">
        <f>VLOOKUP($A22,'Return Data'!$B$7:$R$2292,15,0)</f>
        <v>7.6856999999999998</v>
      </c>
      <c r="Q22" s="66">
        <f t="shared" si="6"/>
        <v>14</v>
      </c>
      <c r="R22" s="65">
        <f>VLOOKUP($A22,'Return Data'!$B$7:$R$2292,16,0)</f>
        <v>8.4130000000000003</v>
      </c>
      <c r="S22" s="67">
        <f t="shared" si="7"/>
        <v>19</v>
      </c>
    </row>
    <row r="23" spans="1:19" x14ac:dyDescent="0.3">
      <c r="A23" s="63" t="s">
        <v>1627</v>
      </c>
      <c r="B23" s="64">
        <f>VLOOKUP($A23,'Return Data'!$B$7:$R$2292,3,0)</f>
        <v>44467</v>
      </c>
      <c r="C23" s="65">
        <f>VLOOKUP($A23,'Return Data'!$B$7:$R$2292,4,0)</f>
        <v>71.790000000000006</v>
      </c>
      <c r="D23" s="65">
        <f>VLOOKUP($A23,'Return Data'!$B$7:$R$2292,10,0)</f>
        <v>16.023499999999999</v>
      </c>
      <c r="E23" s="66">
        <f t="shared" si="0"/>
        <v>9</v>
      </c>
      <c r="F23" s="65">
        <f>VLOOKUP($A23,'Return Data'!$B$7:$R$2292,11,0)</f>
        <v>13.2765</v>
      </c>
      <c r="G23" s="66">
        <f t="shared" si="1"/>
        <v>16</v>
      </c>
      <c r="H23" s="65">
        <f>VLOOKUP($A23,'Return Data'!$B$7:$R$2292,12,0)</f>
        <v>9.5359999999999996</v>
      </c>
      <c r="I23" s="66">
        <f t="shared" si="2"/>
        <v>20</v>
      </c>
      <c r="J23" s="65">
        <f>VLOOKUP($A23,'Return Data'!$B$7:$R$2292,13,0)</f>
        <v>13.2281</v>
      </c>
      <c r="K23" s="66">
        <f t="shared" si="3"/>
        <v>18</v>
      </c>
      <c r="L23" s="65">
        <f>VLOOKUP($A23,'Return Data'!$B$7:$R$2292,17,0)</f>
        <v>10.1678</v>
      </c>
      <c r="M23" s="66">
        <f t="shared" si="4"/>
        <v>15</v>
      </c>
      <c r="N23" s="65">
        <f>VLOOKUP($A23,'Return Data'!$B$7:$R$2292,14,0)</f>
        <v>9.8082999999999991</v>
      </c>
      <c r="O23" s="66">
        <f t="shared" si="5"/>
        <v>13</v>
      </c>
      <c r="P23" s="65">
        <f>VLOOKUP($A23,'Return Data'!$B$7:$R$2292,15,0)</f>
        <v>7.6189999999999998</v>
      </c>
      <c r="Q23" s="66">
        <f t="shared" si="6"/>
        <v>15</v>
      </c>
      <c r="R23" s="65">
        <f>VLOOKUP($A23,'Return Data'!$B$7:$R$2292,16,0)</f>
        <v>8.4580000000000002</v>
      </c>
      <c r="S23" s="67">
        <f t="shared" si="7"/>
        <v>18</v>
      </c>
    </row>
    <row r="24" spans="1:19" x14ac:dyDescent="0.3">
      <c r="A24" s="63" t="s">
        <v>2011</v>
      </c>
      <c r="B24" s="64">
        <f>VLOOKUP($A24,'Return Data'!$B$7:$R$2292,3,0)</f>
        <v>44467</v>
      </c>
      <c r="C24" s="65">
        <f>VLOOKUP($A24,'Return Data'!$B$7:$R$2292,4,0)</f>
        <v>25.279199999999999</v>
      </c>
      <c r="D24" s="65">
        <f>VLOOKUP($A24,'Return Data'!$B$7:$R$2292,10,0)</f>
        <v>14.477600000000001</v>
      </c>
      <c r="E24" s="66">
        <f t="shared" si="0"/>
        <v>17</v>
      </c>
      <c r="F24" s="65">
        <f>VLOOKUP($A24,'Return Data'!$B$7:$R$2292,11,0)</f>
        <v>10.9748</v>
      </c>
      <c r="G24" s="66">
        <f t="shared" si="1"/>
        <v>21</v>
      </c>
      <c r="H24" s="65">
        <f>VLOOKUP($A24,'Return Data'!$B$7:$R$2292,12,0)</f>
        <v>9.9570000000000007</v>
      </c>
      <c r="I24" s="66">
        <f t="shared" si="2"/>
        <v>19</v>
      </c>
      <c r="J24" s="65">
        <f>VLOOKUP($A24,'Return Data'!$B$7:$R$2292,13,0)</f>
        <v>12.5671</v>
      </c>
      <c r="K24" s="66">
        <f t="shared" si="3"/>
        <v>20</v>
      </c>
      <c r="L24" s="65">
        <f>VLOOKUP($A24,'Return Data'!$B$7:$R$2292,17,0)</f>
        <v>8.3005999999999993</v>
      </c>
      <c r="M24" s="66">
        <f t="shared" si="4"/>
        <v>20</v>
      </c>
      <c r="N24" s="65">
        <f>VLOOKUP($A24,'Return Data'!$B$7:$R$2292,14,0)</f>
        <v>8.5755999999999997</v>
      </c>
      <c r="O24" s="66">
        <f t="shared" si="5"/>
        <v>18</v>
      </c>
      <c r="P24" s="65">
        <f>VLOOKUP($A24,'Return Data'!$B$7:$R$2292,15,0)</f>
        <v>7.4452999999999996</v>
      </c>
      <c r="Q24" s="66">
        <f t="shared" si="6"/>
        <v>16</v>
      </c>
      <c r="R24" s="65">
        <f>VLOOKUP($A24,'Return Data'!$B$7:$R$2292,16,0)</f>
        <v>8.9626999999999999</v>
      </c>
      <c r="S24" s="67">
        <f t="shared" si="7"/>
        <v>16</v>
      </c>
    </row>
    <row r="25" spans="1:19" x14ac:dyDescent="0.3">
      <c r="A25" s="63" t="s">
        <v>1628</v>
      </c>
      <c r="B25" s="64">
        <f>VLOOKUP($A25,'Return Data'!$B$7:$R$2292,3,0)</f>
        <v>44467</v>
      </c>
      <c r="C25" s="65">
        <f>VLOOKUP($A25,'Return Data'!$B$7:$R$2292,4,0)</f>
        <v>46.689100000000003</v>
      </c>
      <c r="D25" s="65">
        <f>VLOOKUP($A25,'Return Data'!$B$7:$R$2292,10,0)</f>
        <v>14.006399999999999</v>
      </c>
      <c r="E25" s="66">
        <f t="shared" si="0"/>
        <v>18</v>
      </c>
      <c r="F25" s="65">
        <f>VLOOKUP($A25,'Return Data'!$B$7:$R$2292,11,0)</f>
        <v>13.747999999999999</v>
      </c>
      <c r="G25" s="66">
        <f t="shared" si="1"/>
        <v>15</v>
      </c>
      <c r="H25" s="65">
        <f>VLOOKUP($A25,'Return Data'!$B$7:$R$2292,12,0)</f>
        <v>12.3232</v>
      </c>
      <c r="I25" s="66">
        <f t="shared" si="2"/>
        <v>12</v>
      </c>
      <c r="J25" s="65">
        <f>VLOOKUP($A25,'Return Data'!$B$7:$R$2292,13,0)</f>
        <v>14.9406</v>
      </c>
      <c r="K25" s="66">
        <f t="shared" si="3"/>
        <v>15</v>
      </c>
      <c r="L25" s="65">
        <f>VLOOKUP($A25,'Return Data'!$B$7:$R$2292,17,0)</f>
        <v>0.93389999999999995</v>
      </c>
      <c r="M25" s="66">
        <f t="shared" si="4"/>
        <v>21</v>
      </c>
      <c r="N25" s="65">
        <f>VLOOKUP($A25,'Return Data'!$B$7:$R$2292,14,0)</f>
        <v>2.1709000000000001</v>
      </c>
      <c r="O25" s="66">
        <f t="shared" si="5"/>
        <v>21</v>
      </c>
      <c r="P25" s="65">
        <f>VLOOKUP($A25,'Return Data'!$B$7:$R$2292,15,0)</f>
        <v>3.8443999999999998</v>
      </c>
      <c r="Q25" s="66">
        <f t="shared" si="6"/>
        <v>21</v>
      </c>
      <c r="R25" s="65">
        <f>VLOOKUP($A25,'Return Data'!$B$7:$R$2292,16,0)</f>
        <v>7.2022000000000004</v>
      </c>
      <c r="S25" s="67">
        <f t="shared" si="7"/>
        <v>20</v>
      </c>
    </row>
    <row r="26" spans="1:19" x14ac:dyDescent="0.3">
      <c r="A26" s="63" t="s">
        <v>1630</v>
      </c>
      <c r="B26" s="64">
        <f>VLOOKUP($A26,'Return Data'!$B$7:$R$2292,3,0)</f>
        <v>44467</v>
      </c>
      <c r="C26" s="65">
        <f>VLOOKUP($A26,'Return Data'!$B$7:$R$2292,4,0)</f>
        <v>55.629800000000003</v>
      </c>
      <c r="D26" s="65">
        <f>VLOOKUP($A26,'Return Data'!$B$7:$R$2292,10,0)</f>
        <v>16.785599999999999</v>
      </c>
      <c r="E26" s="66">
        <f t="shared" si="0"/>
        <v>8</v>
      </c>
      <c r="F26" s="65">
        <f>VLOOKUP($A26,'Return Data'!$B$7:$R$2292,11,0)</f>
        <v>17.5349</v>
      </c>
      <c r="G26" s="66">
        <f t="shared" si="1"/>
        <v>6</v>
      </c>
      <c r="H26" s="65">
        <f>VLOOKUP($A26,'Return Data'!$B$7:$R$2292,12,0)</f>
        <v>14.9709</v>
      </c>
      <c r="I26" s="66">
        <f t="shared" si="2"/>
        <v>6</v>
      </c>
      <c r="J26" s="65">
        <f>VLOOKUP($A26,'Return Data'!$B$7:$R$2292,13,0)</f>
        <v>21.817299999999999</v>
      </c>
      <c r="K26" s="66">
        <f t="shared" si="3"/>
        <v>5</v>
      </c>
      <c r="L26" s="65">
        <f>VLOOKUP($A26,'Return Data'!$B$7:$R$2292,17,0)</f>
        <v>13.706300000000001</v>
      </c>
      <c r="M26" s="66">
        <f t="shared" si="4"/>
        <v>4</v>
      </c>
      <c r="N26" s="65">
        <f>VLOOKUP($A26,'Return Data'!$B$7:$R$2292,14,0)</f>
        <v>12.5077</v>
      </c>
      <c r="O26" s="66">
        <f t="shared" si="5"/>
        <v>3</v>
      </c>
      <c r="P26" s="65">
        <f>VLOOKUP($A26,'Return Data'!$B$7:$R$2292,15,0)</f>
        <v>9.0421999999999993</v>
      </c>
      <c r="Q26" s="66">
        <f t="shared" si="6"/>
        <v>7</v>
      </c>
      <c r="R26" s="65">
        <f>VLOOKUP($A26,'Return Data'!$B$7:$R$2292,16,0)</f>
        <v>10.1882</v>
      </c>
      <c r="S26" s="67">
        <f t="shared" si="7"/>
        <v>6</v>
      </c>
    </row>
    <row r="27" spans="1:19" x14ac:dyDescent="0.3">
      <c r="A27" s="63" t="s">
        <v>1631</v>
      </c>
      <c r="B27" s="64">
        <f>VLOOKUP($A27,'Return Data'!$B$7:$R$2292,3,0)</f>
        <v>44467</v>
      </c>
      <c r="C27" s="65">
        <f>VLOOKUP($A27,'Return Data'!$B$7:$R$2292,4,0)</f>
        <v>24.5519</v>
      </c>
      <c r="D27" s="65">
        <f>VLOOKUP($A27,'Return Data'!$B$7:$R$2292,10,0)</f>
        <v>26.924299999999999</v>
      </c>
      <c r="E27" s="66">
        <f t="shared" si="0"/>
        <v>2</v>
      </c>
      <c r="F27" s="65">
        <f>VLOOKUP($A27,'Return Data'!$B$7:$R$2292,11,0)</f>
        <v>20.584499999999998</v>
      </c>
      <c r="G27" s="66">
        <f t="shared" si="1"/>
        <v>3</v>
      </c>
      <c r="H27" s="65">
        <f>VLOOKUP($A27,'Return Data'!$B$7:$R$2292,12,0)</f>
        <v>16.2591</v>
      </c>
      <c r="I27" s="66">
        <f t="shared" si="2"/>
        <v>5</v>
      </c>
      <c r="J27" s="65">
        <f>VLOOKUP($A27,'Return Data'!$B$7:$R$2292,13,0)</f>
        <v>18.126000000000001</v>
      </c>
      <c r="K27" s="66">
        <f t="shared" si="3"/>
        <v>7</v>
      </c>
      <c r="L27" s="65">
        <f>VLOOKUP($A27,'Return Data'!$B$7:$R$2292,17,0)</f>
        <v>11.904400000000001</v>
      </c>
      <c r="M27" s="66">
        <f t="shared" si="4"/>
        <v>11</v>
      </c>
      <c r="N27" s="65">
        <f>VLOOKUP($A27,'Return Data'!$B$7:$R$2292,14,0)</f>
        <v>8.2002000000000006</v>
      </c>
      <c r="O27" s="66">
        <f t="shared" si="5"/>
        <v>19</v>
      </c>
      <c r="P27" s="65">
        <f>VLOOKUP($A27,'Return Data'!$B$7:$R$2292,15,0)</f>
        <v>7.0582000000000003</v>
      </c>
      <c r="Q27" s="66">
        <f t="shared" si="6"/>
        <v>19</v>
      </c>
      <c r="R27" s="65">
        <f>VLOOKUP($A27,'Return Data'!$B$7:$R$2292,16,0)</f>
        <v>8.5630000000000006</v>
      </c>
      <c r="S27" s="67">
        <f t="shared" si="7"/>
        <v>17</v>
      </c>
    </row>
    <row r="28" spans="1:19" x14ac:dyDescent="0.3">
      <c r="A28" s="63" t="s">
        <v>1632</v>
      </c>
      <c r="B28" s="64">
        <f>VLOOKUP($A28,'Return Data'!$B$7:$R$2292,3,0)</f>
        <v>44467</v>
      </c>
      <c r="C28" s="65">
        <f>VLOOKUP($A28,'Return Data'!$B$7:$R$2292,4,0)</f>
        <v>1.0007999999999999</v>
      </c>
      <c r="D28" s="65">
        <f>VLOOKUP($A28,'Return Data'!$B$7:$R$2292,10,0)</f>
        <v>10.958299999999999</v>
      </c>
      <c r="E28" s="66">
        <f t="shared" si="0"/>
        <v>21</v>
      </c>
      <c r="F28" s="65">
        <f>VLOOKUP($A28,'Return Data'!$B$7:$R$2292,11,0)</f>
        <v>11.257899999999999</v>
      </c>
      <c r="G28" s="66">
        <f t="shared" si="1"/>
        <v>20</v>
      </c>
      <c r="H28" s="65">
        <f>VLOOKUP($A28,'Return Data'!$B$7:$R$2292,12,0)</f>
        <v>-23.673999999999999</v>
      </c>
      <c r="I28" s="66">
        <f t="shared" si="2"/>
        <v>22</v>
      </c>
      <c r="J28" s="65">
        <f>VLOOKUP($A28,'Return Data'!$B$7:$R$2292,13,0)</f>
        <v>-16.040299999999998</v>
      </c>
      <c r="K28" s="66">
        <f t="shared" si="3"/>
        <v>22</v>
      </c>
      <c r="L28" s="65"/>
      <c r="M28" s="66"/>
      <c r="N28" s="65"/>
      <c r="O28" s="66"/>
      <c r="P28" s="65"/>
      <c r="Q28" s="66"/>
      <c r="R28" s="65">
        <f>VLOOKUP($A28,'Return Data'!$B$7:$R$2292,16,0)</f>
        <v>-7.2735000000000003</v>
      </c>
      <c r="S28" s="67">
        <f t="shared" si="7"/>
        <v>22</v>
      </c>
    </row>
    <row r="29" spans="1:19" x14ac:dyDescent="0.3">
      <c r="A29" s="63" t="s">
        <v>1633</v>
      </c>
      <c r="B29" s="64">
        <f>VLOOKUP($A29,'Return Data'!$B$7:$R$2292,3,0)</f>
        <v>44467</v>
      </c>
      <c r="C29" s="65">
        <f>VLOOKUP($A29,'Return Data'!$B$7:$R$2292,4,0)</f>
        <v>54.030900000000003</v>
      </c>
      <c r="D29" s="65">
        <f>VLOOKUP($A29,'Return Data'!$B$7:$R$2292,10,0)</f>
        <v>28.2453</v>
      </c>
      <c r="E29" s="66">
        <f t="shared" si="0"/>
        <v>1</v>
      </c>
      <c r="F29" s="65">
        <f>VLOOKUP($A29,'Return Data'!$B$7:$R$2292,11,0)</f>
        <v>21.7288</v>
      </c>
      <c r="G29" s="66">
        <f t="shared" si="1"/>
        <v>2</v>
      </c>
      <c r="H29" s="65">
        <f>VLOOKUP($A29,'Return Data'!$B$7:$R$2292,12,0)</f>
        <v>16.555</v>
      </c>
      <c r="I29" s="66">
        <f t="shared" si="2"/>
        <v>4</v>
      </c>
      <c r="J29" s="65">
        <f>VLOOKUP($A29,'Return Data'!$B$7:$R$2292,13,0)</f>
        <v>23.439699999999998</v>
      </c>
      <c r="K29" s="66">
        <f t="shared" si="3"/>
        <v>2</v>
      </c>
      <c r="L29" s="65">
        <f>VLOOKUP($A29,'Return Data'!$B$7:$R$2292,17,0)</f>
        <v>12.401</v>
      </c>
      <c r="M29" s="66">
        <f>RANK(L29,L$8:L$29,0)</f>
        <v>9</v>
      </c>
      <c r="N29" s="65">
        <f>VLOOKUP($A29,'Return Data'!$B$7:$R$2292,14,0)</f>
        <v>9.4166000000000007</v>
      </c>
      <c r="O29" s="66">
        <f>RANK(N29,N$8:N$29,0)</f>
        <v>15</v>
      </c>
      <c r="P29" s="65">
        <f>VLOOKUP($A29,'Return Data'!$B$7:$R$2292,15,0)</f>
        <v>8.5501000000000005</v>
      </c>
      <c r="Q29" s="66">
        <f>RANK(P29,P$8:P$29,0)</f>
        <v>10</v>
      </c>
      <c r="R29" s="65">
        <f>VLOOKUP($A29,'Return Data'!$B$7:$R$2292,16,0)</f>
        <v>10.186199999999999</v>
      </c>
      <c r="S29" s="67">
        <f t="shared" si="7"/>
        <v>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16.879195454545457</v>
      </c>
      <c r="E31" s="74"/>
      <c r="F31" s="75">
        <f>AVERAGE(F8:F29)</f>
        <v>15.555040909090906</v>
      </c>
      <c r="G31" s="74"/>
      <c r="H31" s="75">
        <f>AVERAGE(H8:H29)</f>
        <v>11.460904545454545</v>
      </c>
      <c r="I31" s="74"/>
      <c r="J31" s="75">
        <f>AVERAGE(J8:J29)</f>
        <v>15.823454545454545</v>
      </c>
      <c r="K31" s="74"/>
      <c r="L31" s="75">
        <f>AVERAGE(L8:L29)</f>
        <v>11.311071428571429</v>
      </c>
      <c r="M31" s="74"/>
      <c r="N31" s="75">
        <f>AVERAGE(N8:N29)</f>
        <v>9.9972809523809509</v>
      </c>
      <c r="O31" s="74"/>
      <c r="P31" s="75">
        <f>AVERAGE(P8:P29)</f>
        <v>8.1911428571428573</v>
      </c>
      <c r="Q31" s="74"/>
      <c r="R31" s="75">
        <f>AVERAGE(R8:R29)</f>
        <v>8.8118272727272711</v>
      </c>
      <c r="S31" s="76"/>
    </row>
    <row r="32" spans="1:19" x14ac:dyDescent="0.3">
      <c r="A32" s="73" t="s">
        <v>28</v>
      </c>
      <c r="B32" s="74"/>
      <c r="C32" s="74"/>
      <c r="D32" s="75">
        <f>MIN(D8:D29)</f>
        <v>9.0371000000000006</v>
      </c>
      <c r="E32" s="74"/>
      <c r="F32" s="75">
        <f>MIN(F8:F29)</f>
        <v>7.8609999999999998</v>
      </c>
      <c r="G32" s="74"/>
      <c r="H32" s="75">
        <f>MIN(H8:H29)</f>
        <v>-23.673999999999999</v>
      </c>
      <c r="I32" s="74"/>
      <c r="J32" s="75">
        <f>MIN(J8:J29)</f>
        <v>-16.040299999999998</v>
      </c>
      <c r="K32" s="74"/>
      <c r="L32" s="75">
        <f>MIN(L8:L29)</f>
        <v>0.93389999999999995</v>
      </c>
      <c r="M32" s="74"/>
      <c r="N32" s="75">
        <f>MIN(N8:N29)</f>
        <v>2.1709000000000001</v>
      </c>
      <c r="O32" s="74"/>
      <c r="P32" s="75">
        <f>MIN(P8:P29)</f>
        <v>3.8443999999999998</v>
      </c>
      <c r="Q32" s="74"/>
      <c r="R32" s="75">
        <f>MIN(R8:R29)</f>
        <v>-7.2735000000000003</v>
      </c>
      <c r="S32" s="76"/>
    </row>
    <row r="33" spans="1:19" ht="15" thickBot="1" x14ac:dyDescent="0.35">
      <c r="A33" s="77" t="s">
        <v>29</v>
      </c>
      <c r="B33" s="78"/>
      <c r="C33" s="78"/>
      <c r="D33" s="79">
        <f>MAX(D8:D29)</f>
        <v>28.2453</v>
      </c>
      <c r="E33" s="78"/>
      <c r="F33" s="79">
        <f>MAX(F8:F29)</f>
        <v>22.386900000000001</v>
      </c>
      <c r="G33" s="78"/>
      <c r="H33" s="79">
        <f>MAX(H8:H29)</f>
        <v>18.448799999999999</v>
      </c>
      <c r="I33" s="78"/>
      <c r="J33" s="79">
        <f>MAX(J8:J29)</f>
        <v>25.1251</v>
      </c>
      <c r="K33" s="78"/>
      <c r="L33" s="79">
        <f>MAX(L8:L29)</f>
        <v>16.386399999999998</v>
      </c>
      <c r="M33" s="78"/>
      <c r="N33" s="79">
        <f>MAX(N8:N29)</f>
        <v>14.808299999999999</v>
      </c>
      <c r="O33" s="78"/>
      <c r="P33" s="79">
        <f>MAX(P8:P29)</f>
        <v>10.6951</v>
      </c>
      <c r="Q33" s="78"/>
      <c r="R33" s="79">
        <f>MAX(R8:R29)</f>
        <v>11.3826</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44467</v>
      </c>
      <c r="C8" s="65">
        <f>VLOOKUP($A8,'Return Data'!$B$7:$R$2292,4,0)</f>
        <v>49.793700000000001</v>
      </c>
      <c r="D8" s="65">
        <f>VLOOKUP($A8,'Return Data'!$B$7:$R$2292,10,0)</f>
        <v>17.3855</v>
      </c>
      <c r="E8" s="66">
        <f t="shared" ref="E8:E29" si="0">RANK(D8,D$8:D$29,0)</f>
        <v>7</v>
      </c>
      <c r="F8" s="65">
        <f>VLOOKUP($A8,'Return Data'!$B$7:$R$2292,11,0)</f>
        <v>16.383199999999999</v>
      </c>
      <c r="G8" s="66">
        <f t="shared" ref="G8:G29" si="1">RANK(F8,F$8:F$29,0)</f>
        <v>7</v>
      </c>
      <c r="H8" s="65">
        <f>VLOOKUP($A8,'Return Data'!$B$7:$R$2292,12,0)</f>
        <v>17.159600000000001</v>
      </c>
      <c r="I8" s="66">
        <f t="shared" ref="I8:I29" si="2">RANK(H8,H$8:H$29,0)</f>
        <v>1</v>
      </c>
      <c r="J8" s="65">
        <f>VLOOKUP($A8,'Return Data'!$B$7:$R$2292,13,0)</f>
        <v>24.095199999999998</v>
      </c>
      <c r="K8" s="66">
        <f t="shared" ref="K8:K29" si="3">RANK(J8,J$8:J$29,0)</f>
        <v>1</v>
      </c>
      <c r="L8" s="65">
        <f>VLOOKUP($A8,'Return Data'!$B$7:$R$2292,17,0)</f>
        <v>11.8376</v>
      </c>
      <c r="M8" s="66">
        <f t="shared" ref="M8:M27" si="4">RANK(L8,L$8:L$29,0)</f>
        <v>6</v>
      </c>
      <c r="N8" s="65">
        <f>VLOOKUP($A8,'Return Data'!$B$7:$R$2292,14,0)</f>
        <v>9.9269999999999996</v>
      </c>
      <c r="O8" s="66">
        <f t="shared" ref="O8:O27" si="5">RANK(N8,N$8:N$29,0)</f>
        <v>8</v>
      </c>
      <c r="P8" s="65">
        <f>VLOOKUP($A8,'Return Data'!$B$7:$R$2292,15,0)</f>
        <v>7.4161000000000001</v>
      </c>
      <c r="Q8" s="66">
        <f t="shared" ref="Q8:Q27" si="6">RANK(P8,P$8:P$29,0)</f>
        <v>10</v>
      </c>
      <c r="R8" s="65">
        <f>VLOOKUP($A8,'Return Data'!$B$7:$R$2292,16,0)</f>
        <v>9.6856000000000009</v>
      </c>
      <c r="S8" s="67">
        <f t="shared" ref="S8:S29" si="7">RANK(R8,R$8:R$29,0)</f>
        <v>3</v>
      </c>
    </row>
    <row r="9" spans="1:20" x14ac:dyDescent="0.3">
      <c r="A9" s="63" t="s">
        <v>1635</v>
      </c>
      <c r="B9" s="64">
        <f>VLOOKUP($A9,'Return Data'!$B$7:$R$2292,3,0)</f>
        <v>44467</v>
      </c>
      <c r="C9" s="65">
        <f>VLOOKUP($A9,'Return Data'!$B$7:$R$2292,4,0)</f>
        <v>24.256399999999999</v>
      </c>
      <c r="D9" s="65">
        <f>VLOOKUP($A9,'Return Data'!$B$7:$R$2292,10,0)</f>
        <v>19.0456</v>
      </c>
      <c r="E9" s="66">
        <f t="shared" si="0"/>
        <v>4</v>
      </c>
      <c r="F9" s="65">
        <f>VLOOKUP($A9,'Return Data'!$B$7:$R$2292,11,0)</f>
        <v>17.028600000000001</v>
      </c>
      <c r="G9" s="66">
        <f t="shared" si="1"/>
        <v>5</v>
      </c>
      <c r="H9" s="65">
        <f>VLOOKUP($A9,'Return Data'!$B$7:$R$2292,12,0)</f>
        <v>13.0954</v>
      </c>
      <c r="I9" s="66">
        <f t="shared" si="2"/>
        <v>7</v>
      </c>
      <c r="J9" s="65">
        <f>VLOOKUP($A9,'Return Data'!$B$7:$R$2292,13,0)</f>
        <v>18.238499999999998</v>
      </c>
      <c r="K9" s="66">
        <f t="shared" si="3"/>
        <v>6</v>
      </c>
      <c r="L9" s="65">
        <f>VLOOKUP($A9,'Return Data'!$B$7:$R$2292,17,0)</f>
        <v>12.813800000000001</v>
      </c>
      <c r="M9" s="66">
        <f t="shared" si="4"/>
        <v>5</v>
      </c>
      <c r="N9" s="65">
        <f>VLOOKUP($A9,'Return Data'!$B$7:$R$2292,14,0)</f>
        <v>9.0721000000000007</v>
      </c>
      <c r="O9" s="66">
        <f t="shared" si="5"/>
        <v>10</v>
      </c>
      <c r="P9" s="65">
        <f>VLOOKUP($A9,'Return Data'!$B$7:$R$2292,15,0)</f>
        <v>7.4980000000000002</v>
      </c>
      <c r="Q9" s="66">
        <f t="shared" si="6"/>
        <v>9</v>
      </c>
      <c r="R9" s="65">
        <f>VLOOKUP($A9,'Return Data'!$B$7:$R$2292,16,0)</f>
        <v>8.2246000000000006</v>
      </c>
      <c r="S9" s="67">
        <f t="shared" si="7"/>
        <v>15</v>
      </c>
    </row>
    <row r="10" spans="1:20" x14ac:dyDescent="0.3">
      <c r="A10" s="63" t="s">
        <v>1636</v>
      </c>
      <c r="B10" s="64">
        <f>VLOOKUP($A10,'Return Data'!$B$7:$R$2292,3,0)</f>
        <v>44467</v>
      </c>
      <c r="C10" s="65">
        <f>VLOOKUP($A10,'Return Data'!$B$7:$R$2292,4,0)</f>
        <v>30.6343</v>
      </c>
      <c r="D10" s="65">
        <f>VLOOKUP($A10,'Return Data'!$B$7:$R$2292,10,0)</f>
        <v>14.6831</v>
      </c>
      <c r="E10" s="66">
        <f t="shared" si="0"/>
        <v>13</v>
      </c>
      <c r="F10" s="65">
        <f>VLOOKUP($A10,'Return Data'!$B$7:$R$2292,11,0)</f>
        <v>11.303000000000001</v>
      </c>
      <c r="G10" s="66">
        <f t="shared" si="1"/>
        <v>19</v>
      </c>
      <c r="H10" s="65">
        <f>VLOOKUP($A10,'Return Data'!$B$7:$R$2292,12,0)</f>
        <v>7.3037000000000001</v>
      </c>
      <c r="I10" s="66">
        <f t="shared" si="2"/>
        <v>21</v>
      </c>
      <c r="J10" s="65">
        <f>VLOOKUP($A10,'Return Data'!$B$7:$R$2292,13,0)</f>
        <v>10.9846</v>
      </c>
      <c r="K10" s="66">
        <f t="shared" si="3"/>
        <v>20</v>
      </c>
      <c r="L10" s="65">
        <f>VLOOKUP($A10,'Return Data'!$B$7:$R$2292,17,0)</f>
        <v>10.229799999999999</v>
      </c>
      <c r="M10" s="66">
        <f t="shared" si="4"/>
        <v>12</v>
      </c>
      <c r="N10" s="65">
        <f>VLOOKUP($A10,'Return Data'!$B$7:$R$2292,14,0)</f>
        <v>11.5608</v>
      </c>
      <c r="O10" s="66">
        <f t="shared" si="5"/>
        <v>4</v>
      </c>
      <c r="P10" s="65">
        <f>VLOOKUP($A10,'Return Data'!$B$7:$R$2292,15,0)</f>
        <v>8.2773000000000003</v>
      </c>
      <c r="Q10" s="66">
        <f t="shared" si="6"/>
        <v>4</v>
      </c>
      <c r="R10" s="65">
        <f>VLOOKUP($A10,'Return Data'!$B$7:$R$2292,16,0)</f>
        <v>6.7801</v>
      </c>
      <c r="S10" s="67">
        <f t="shared" si="7"/>
        <v>20</v>
      </c>
    </row>
    <row r="11" spans="1:20" x14ac:dyDescent="0.3">
      <c r="A11" s="63" t="s">
        <v>1637</v>
      </c>
      <c r="B11" s="64">
        <f>VLOOKUP($A11,'Return Data'!$B$7:$R$2292,3,0)</f>
        <v>44467</v>
      </c>
      <c r="C11" s="65">
        <f>VLOOKUP($A11,'Return Data'!$B$7:$R$2292,4,0)</f>
        <v>34.886200000000002</v>
      </c>
      <c r="D11" s="65">
        <f>VLOOKUP($A11,'Return Data'!$B$7:$R$2292,10,0)</f>
        <v>13.4244</v>
      </c>
      <c r="E11" s="66">
        <f t="shared" si="0"/>
        <v>16</v>
      </c>
      <c r="F11" s="65">
        <f>VLOOKUP($A11,'Return Data'!$B$7:$R$2292,11,0)</f>
        <v>11.984299999999999</v>
      </c>
      <c r="G11" s="66">
        <f t="shared" si="1"/>
        <v>17</v>
      </c>
      <c r="H11" s="65">
        <f>VLOOKUP($A11,'Return Data'!$B$7:$R$2292,12,0)</f>
        <v>9.5767000000000007</v>
      </c>
      <c r="I11" s="66">
        <f t="shared" si="2"/>
        <v>16</v>
      </c>
      <c r="J11" s="65">
        <f>VLOOKUP($A11,'Return Data'!$B$7:$R$2292,13,0)</f>
        <v>13.280900000000001</v>
      </c>
      <c r="K11" s="66">
        <f t="shared" si="3"/>
        <v>16</v>
      </c>
      <c r="L11" s="65">
        <f>VLOOKUP($A11,'Return Data'!$B$7:$R$2292,17,0)</f>
        <v>8.9844000000000008</v>
      </c>
      <c r="M11" s="66">
        <f t="shared" si="4"/>
        <v>16</v>
      </c>
      <c r="N11" s="65">
        <f>VLOOKUP($A11,'Return Data'!$B$7:$R$2292,14,0)</f>
        <v>8.7775999999999996</v>
      </c>
      <c r="O11" s="66">
        <f t="shared" si="5"/>
        <v>12</v>
      </c>
      <c r="P11" s="65">
        <f>VLOOKUP($A11,'Return Data'!$B$7:$R$2292,15,0)</f>
        <v>7.1505999999999998</v>
      </c>
      <c r="Q11" s="66">
        <f t="shared" si="6"/>
        <v>12</v>
      </c>
      <c r="R11" s="65">
        <f>VLOOKUP($A11,'Return Data'!$B$7:$R$2292,16,0)</f>
        <v>7.6154000000000002</v>
      </c>
      <c r="S11" s="67">
        <f t="shared" si="7"/>
        <v>16</v>
      </c>
    </row>
    <row r="12" spans="1:20" x14ac:dyDescent="0.3">
      <c r="A12" s="63" t="s">
        <v>1638</v>
      </c>
      <c r="B12" s="64">
        <f>VLOOKUP($A12,'Return Data'!$B$7:$R$2292,3,0)</f>
        <v>44467</v>
      </c>
      <c r="C12" s="65">
        <f>VLOOKUP($A12,'Return Data'!$B$7:$R$2292,4,0)</f>
        <v>22.903199999999998</v>
      </c>
      <c r="D12" s="65">
        <f>VLOOKUP($A12,'Return Data'!$B$7:$R$2292,10,0)</f>
        <v>14.1532</v>
      </c>
      <c r="E12" s="66">
        <f t="shared" si="0"/>
        <v>15</v>
      </c>
      <c r="F12" s="65">
        <f>VLOOKUP($A12,'Return Data'!$B$7:$R$2292,11,0)</f>
        <v>15.563800000000001</v>
      </c>
      <c r="G12" s="66">
        <f t="shared" si="1"/>
        <v>9</v>
      </c>
      <c r="H12" s="65">
        <f>VLOOKUP($A12,'Return Data'!$B$7:$R$2292,12,0)</f>
        <v>10.335900000000001</v>
      </c>
      <c r="I12" s="66">
        <f t="shared" si="2"/>
        <v>15</v>
      </c>
      <c r="J12" s="65">
        <f>VLOOKUP($A12,'Return Data'!$B$7:$R$2292,13,0)</f>
        <v>12.432600000000001</v>
      </c>
      <c r="K12" s="66">
        <f t="shared" si="3"/>
        <v>17</v>
      </c>
      <c r="L12" s="65">
        <f>VLOOKUP($A12,'Return Data'!$B$7:$R$2292,17,0)</f>
        <v>10.945600000000001</v>
      </c>
      <c r="M12" s="66">
        <f t="shared" si="4"/>
        <v>10</v>
      </c>
      <c r="N12" s="65">
        <f>VLOOKUP($A12,'Return Data'!$B$7:$R$2292,14,0)</f>
        <v>4.0712999999999999</v>
      </c>
      <c r="O12" s="66">
        <f t="shared" si="5"/>
        <v>20</v>
      </c>
      <c r="P12" s="65">
        <f>VLOOKUP($A12,'Return Data'!$B$7:$R$2292,15,0)</f>
        <v>4.3322000000000003</v>
      </c>
      <c r="Q12" s="66">
        <f t="shared" si="6"/>
        <v>20</v>
      </c>
      <c r="R12" s="65">
        <f>VLOOKUP($A12,'Return Data'!$B$7:$R$2292,16,0)</f>
        <v>6.8318000000000003</v>
      </c>
      <c r="S12" s="67">
        <f t="shared" si="7"/>
        <v>19</v>
      </c>
    </row>
    <row r="13" spans="1:20" x14ac:dyDescent="0.3">
      <c r="A13" s="63" t="s">
        <v>1639</v>
      </c>
      <c r="B13" s="64">
        <f>VLOOKUP($A13,'Return Data'!$B$7:$R$2292,3,0)</f>
        <v>44467</v>
      </c>
      <c r="C13" s="65">
        <f>VLOOKUP($A13,'Return Data'!$B$7:$R$2292,4,0)</f>
        <v>86.428630353068499</v>
      </c>
      <c r="D13" s="65">
        <f>VLOOKUP($A13,'Return Data'!$B$7:$R$2292,10,0)</f>
        <v>14.5341</v>
      </c>
      <c r="E13" s="66">
        <f t="shared" si="0"/>
        <v>14</v>
      </c>
      <c r="F13" s="65">
        <f>VLOOKUP($A13,'Return Data'!$B$7:$R$2292,11,0)</f>
        <v>15.3224</v>
      </c>
      <c r="G13" s="66">
        <f t="shared" si="1"/>
        <v>10</v>
      </c>
      <c r="H13" s="65">
        <f>VLOOKUP($A13,'Return Data'!$B$7:$R$2292,12,0)</f>
        <v>12.626099999999999</v>
      </c>
      <c r="I13" s="66">
        <f t="shared" si="2"/>
        <v>8</v>
      </c>
      <c r="J13" s="65">
        <f>VLOOKUP($A13,'Return Data'!$B$7:$R$2292,13,0)</f>
        <v>16.249500000000001</v>
      </c>
      <c r="K13" s="66">
        <f t="shared" si="3"/>
        <v>8</v>
      </c>
      <c r="L13" s="65">
        <f>VLOOKUP($A13,'Return Data'!$B$7:$R$2292,17,0)</f>
        <v>13.1006</v>
      </c>
      <c r="M13" s="66">
        <f t="shared" si="4"/>
        <v>2</v>
      </c>
      <c r="N13" s="65">
        <f>VLOOKUP($A13,'Return Data'!$B$7:$R$2292,14,0)</f>
        <v>12.2525</v>
      </c>
      <c r="O13" s="66">
        <f t="shared" si="5"/>
        <v>2</v>
      </c>
      <c r="P13" s="65">
        <f>VLOOKUP($A13,'Return Data'!$B$7:$R$2292,15,0)</f>
        <v>8.8277999999999999</v>
      </c>
      <c r="Q13" s="66">
        <f t="shared" si="6"/>
        <v>3</v>
      </c>
      <c r="R13" s="65">
        <f>VLOOKUP($A13,'Return Data'!$B$7:$R$2292,16,0)</f>
        <v>8.6341999999999999</v>
      </c>
      <c r="S13" s="67">
        <f t="shared" si="7"/>
        <v>9</v>
      </c>
    </row>
    <row r="14" spans="1:20" x14ac:dyDescent="0.3">
      <c r="A14" s="63" t="s">
        <v>1640</v>
      </c>
      <c r="B14" s="64">
        <f>VLOOKUP($A14,'Return Data'!$B$7:$R$2292,3,0)</f>
        <v>44467</v>
      </c>
      <c r="C14" s="65">
        <f>VLOOKUP($A14,'Return Data'!$B$7:$R$2292,4,0)</f>
        <v>43.977600000000002</v>
      </c>
      <c r="D14" s="65">
        <f>VLOOKUP($A14,'Return Data'!$B$7:$R$2292,10,0)</f>
        <v>11.204700000000001</v>
      </c>
      <c r="E14" s="66">
        <f t="shared" si="0"/>
        <v>19</v>
      </c>
      <c r="F14" s="65">
        <f>VLOOKUP($A14,'Return Data'!$B$7:$R$2292,11,0)</f>
        <v>13.8309</v>
      </c>
      <c r="G14" s="66">
        <f t="shared" si="1"/>
        <v>12</v>
      </c>
      <c r="H14" s="65">
        <f>VLOOKUP($A14,'Return Data'!$B$7:$R$2292,12,0)</f>
        <v>11.85</v>
      </c>
      <c r="I14" s="66">
        <f t="shared" si="2"/>
        <v>10</v>
      </c>
      <c r="J14" s="65">
        <f>VLOOKUP($A14,'Return Data'!$B$7:$R$2292,13,0)</f>
        <v>15.325699999999999</v>
      </c>
      <c r="K14" s="66">
        <f t="shared" si="3"/>
        <v>10</v>
      </c>
      <c r="L14" s="65">
        <f>VLOOKUP($A14,'Return Data'!$B$7:$R$2292,17,0)</f>
        <v>10.1073</v>
      </c>
      <c r="M14" s="66">
        <f t="shared" si="4"/>
        <v>13</v>
      </c>
      <c r="N14" s="65">
        <f>VLOOKUP($A14,'Return Data'!$B$7:$R$2292,14,0)</f>
        <v>8.0762999999999998</v>
      </c>
      <c r="O14" s="66">
        <f t="shared" si="5"/>
        <v>16</v>
      </c>
      <c r="P14" s="65">
        <f>VLOOKUP($A14,'Return Data'!$B$7:$R$2292,15,0)</f>
        <v>5.7282999999999999</v>
      </c>
      <c r="Q14" s="66">
        <f t="shared" si="6"/>
        <v>18</v>
      </c>
      <c r="R14" s="65">
        <f>VLOOKUP($A14,'Return Data'!$B$7:$R$2292,16,0)</f>
        <v>8.9331999999999994</v>
      </c>
      <c r="S14" s="67">
        <f t="shared" si="7"/>
        <v>7</v>
      </c>
    </row>
    <row r="15" spans="1:20" x14ac:dyDescent="0.3">
      <c r="A15" s="63" t="s">
        <v>1641</v>
      </c>
      <c r="B15" s="64">
        <f>VLOOKUP($A15,'Return Data'!$B$7:$R$2292,3,0)</f>
        <v>44467</v>
      </c>
      <c r="C15" s="65">
        <f>VLOOKUP($A15,'Return Data'!$B$7:$R$2292,4,0)</f>
        <v>67.713499999999996</v>
      </c>
      <c r="D15" s="65">
        <f>VLOOKUP($A15,'Return Data'!$B$7:$R$2292,10,0)</f>
        <v>10.3841</v>
      </c>
      <c r="E15" s="66">
        <f t="shared" si="0"/>
        <v>21</v>
      </c>
      <c r="F15" s="65">
        <f>VLOOKUP($A15,'Return Data'!$B$7:$R$2292,11,0)</f>
        <v>11.4139</v>
      </c>
      <c r="G15" s="66">
        <f t="shared" si="1"/>
        <v>18</v>
      </c>
      <c r="H15" s="65">
        <f>VLOOKUP($A15,'Return Data'!$B$7:$R$2292,12,0)</f>
        <v>10.4793</v>
      </c>
      <c r="I15" s="66">
        <f t="shared" si="2"/>
        <v>14</v>
      </c>
      <c r="J15" s="65">
        <f>VLOOKUP($A15,'Return Data'!$B$7:$R$2292,13,0)</f>
        <v>14.853300000000001</v>
      </c>
      <c r="K15" s="66">
        <f t="shared" si="3"/>
        <v>12</v>
      </c>
      <c r="L15" s="65">
        <f>VLOOKUP($A15,'Return Data'!$B$7:$R$2292,17,0)</f>
        <v>8.7363</v>
      </c>
      <c r="M15" s="66">
        <f t="shared" si="4"/>
        <v>17</v>
      </c>
      <c r="N15" s="65">
        <f>VLOOKUP($A15,'Return Data'!$B$7:$R$2292,14,0)</f>
        <v>8.4573</v>
      </c>
      <c r="O15" s="66">
        <f t="shared" si="5"/>
        <v>15</v>
      </c>
      <c r="P15" s="65">
        <f>VLOOKUP($A15,'Return Data'!$B$7:$R$2292,15,0)</f>
        <v>6.6279000000000003</v>
      </c>
      <c r="Q15" s="66">
        <f t="shared" si="6"/>
        <v>16</v>
      </c>
      <c r="R15" s="65">
        <f>VLOOKUP($A15,'Return Data'!$B$7:$R$2292,16,0)</f>
        <v>9.5292999999999992</v>
      </c>
      <c r="S15" s="67">
        <f t="shared" si="7"/>
        <v>5</v>
      </c>
    </row>
    <row r="16" spans="1:20" x14ac:dyDescent="0.3">
      <c r="A16" s="63" t="s">
        <v>1643</v>
      </c>
      <c r="B16" s="64">
        <f>VLOOKUP($A16,'Return Data'!$B$7:$R$2292,3,0)</f>
        <v>44467</v>
      </c>
      <c r="C16" s="65">
        <f>VLOOKUP($A16,'Return Data'!$B$7:$R$2292,4,0)</f>
        <v>58.916400000000003</v>
      </c>
      <c r="D16" s="65">
        <f>VLOOKUP($A16,'Return Data'!$B$7:$R$2292,10,0)</f>
        <v>15.1693</v>
      </c>
      <c r="E16" s="66">
        <f t="shared" si="0"/>
        <v>11</v>
      </c>
      <c r="F16" s="65">
        <f>VLOOKUP($A16,'Return Data'!$B$7:$R$2292,11,0)</f>
        <v>19.245699999999999</v>
      </c>
      <c r="G16" s="66">
        <f t="shared" si="1"/>
        <v>4</v>
      </c>
      <c r="H16" s="65">
        <f>VLOOKUP($A16,'Return Data'!$B$7:$R$2292,12,0)</f>
        <v>16.784199999999998</v>
      </c>
      <c r="I16" s="66">
        <f t="shared" si="2"/>
        <v>3</v>
      </c>
      <c r="J16" s="65">
        <f>VLOOKUP($A16,'Return Data'!$B$7:$R$2292,13,0)</f>
        <v>22.7942</v>
      </c>
      <c r="K16" s="66">
        <f t="shared" si="3"/>
        <v>2</v>
      </c>
      <c r="L16" s="65">
        <f>VLOOKUP($A16,'Return Data'!$B$7:$R$2292,17,0)</f>
        <v>12.8636</v>
      </c>
      <c r="M16" s="66">
        <f t="shared" si="4"/>
        <v>4</v>
      </c>
      <c r="N16" s="65">
        <f>VLOOKUP($A16,'Return Data'!$B$7:$R$2292,14,0)</f>
        <v>11.079700000000001</v>
      </c>
      <c r="O16" s="66">
        <f t="shared" si="5"/>
        <v>5</v>
      </c>
      <c r="P16" s="65">
        <f>VLOOKUP($A16,'Return Data'!$B$7:$R$2292,15,0)</f>
        <v>8.0946999999999996</v>
      </c>
      <c r="Q16" s="66">
        <f t="shared" si="6"/>
        <v>7</v>
      </c>
      <c r="R16" s="65">
        <f>VLOOKUP($A16,'Return Data'!$B$7:$R$2292,16,0)</f>
        <v>10.4956</v>
      </c>
      <c r="S16" s="67">
        <f t="shared" si="7"/>
        <v>1</v>
      </c>
    </row>
    <row r="17" spans="1:19" x14ac:dyDescent="0.3">
      <c r="A17" s="63" t="s">
        <v>1644</v>
      </c>
      <c r="B17" s="64">
        <f>VLOOKUP($A17,'Return Data'!$B$7:$R$2292,3,0)</f>
        <v>44467</v>
      </c>
      <c r="C17" s="65">
        <f>VLOOKUP($A17,'Return Data'!$B$7:$R$2292,4,0)</f>
        <v>46.065199999999997</v>
      </c>
      <c r="D17" s="65">
        <f>VLOOKUP($A17,'Return Data'!$B$7:$R$2292,10,0)</f>
        <v>17.881799999999998</v>
      </c>
      <c r="E17" s="66">
        <f t="shared" si="0"/>
        <v>6</v>
      </c>
      <c r="F17" s="65">
        <f>VLOOKUP($A17,'Return Data'!$B$7:$R$2292,11,0)</f>
        <v>15.6958</v>
      </c>
      <c r="G17" s="66">
        <f t="shared" si="1"/>
        <v>8</v>
      </c>
      <c r="H17" s="65">
        <f>VLOOKUP($A17,'Return Data'!$B$7:$R$2292,12,0)</f>
        <v>10.686500000000001</v>
      </c>
      <c r="I17" s="66">
        <f t="shared" si="2"/>
        <v>12</v>
      </c>
      <c r="J17" s="65">
        <f>VLOOKUP($A17,'Return Data'!$B$7:$R$2292,13,0)</f>
        <v>15.913</v>
      </c>
      <c r="K17" s="66">
        <f t="shared" si="3"/>
        <v>9</v>
      </c>
      <c r="L17" s="65">
        <f>VLOOKUP($A17,'Return Data'!$B$7:$R$2292,17,0)</f>
        <v>10.4932</v>
      </c>
      <c r="M17" s="66">
        <f t="shared" si="4"/>
        <v>11</v>
      </c>
      <c r="N17" s="65">
        <f>VLOOKUP($A17,'Return Data'!$B$7:$R$2292,14,0)</f>
        <v>10.0814</v>
      </c>
      <c r="O17" s="66">
        <f t="shared" si="5"/>
        <v>7</v>
      </c>
      <c r="P17" s="65">
        <f>VLOOKUP($A17,'Return Data'!$B$7:$R$2292,15,0)</f>
        <v>7.165</v>
      </c>
      <c r="Q17" s="66">
        <f t="shared" si="6"/>
        <v>11</v>
      </c>
      <c r="R17" s="65">
        <f>VLOOKUP($A17,'Return Data'!$B$7:$R$2292,16,0)</f>
        <v>9.0635999999999992</v>
      </c>
      <c r="S17" s="67">
        <f t="shared" si="7"/>
        <v>6</v>
      </c>
    </row>
    <row r="18" spans="1:19" x14ac:dyDescent="0.3">
      <c r="A18" s="63" t="s">
        <v>1645</v>
      </c>
      <c r="B18" s="64">
        <f>VLOOKUP($A18,'Return Data'!$B$7:$R$2292,3,0)</f>
        <v>44467</v>
      </c>
      <c r="C18" s="65">
        <f>VLOOKUP($A18,'Return Data'!$B$7:$R$2292,4,0)</f>
        <v>54.868099999999998</v>
      </c>
      <c r="D18" s="65">
        <f>VLOOKUP($A18,'Return Data'!$B$7:$R$2292,10,0)</f>
        <v>18.6797</v>
      </c>
      <c r="E18" s="66">
        <f t="shared" si="0"/>
        <v>5</v>
      </c>
      <c r="F18" s="65">
        <f>VLOOKUP($A18,'Return Data'!$B$7:$R$2292,11,0)</f>
        <v>15.1393</v>
      </c>
      <c r="G18" s="66">
        <f t="shared" si="1"/>
        <v>11</v>
      </c>
      <c r="H18" s="65">
        <f>VLOOKUP($A18,'Return Data'!$B$7:$R$2292,12,0)</f>
        <v>12.3398</v>
      </c>
      <c r="I18" s="66">
        <f t="shared" si="2"/>
        <v>9</v>
      </c>
      <c r="J18" s="65">
        <f>VLOOKUP($A18,'Return Data'!$B$7:$R$2292,13,0)</f>
        <v>15.266500000000001</v>
      </c>
      <c r="K18" s="66">
        <f t="shared" si="3"/>
        <v>11</v>
      </c>
      <c r="L18" s="65">
        <f>VLOOKUP($A18,'Return Data'!$B$7:$R$2292,17,0)</f>
        <v>11.7524</v>
      </c>
      <c r="M18" s="66">
        <f t="shared" si="4"/>
        <v>7</v>
      </c>
      <c r="N18" s="65">
        <f>VLOOKUP($A18,'Return Data'!$B$7:$R$2292,14,0)</f>
        <v>11.0191</v>
      </c>
      <c r="O18" s="66">
        <f t="shared" si="5"/>
        <v>6</v>
      </c>
      <c r="P18" s="65">
        <f>VLOOKUP($A18,'Return Data'!$B$7:$R$2292,15,0)</f>
        <v>9.4093999999999998</v>
      </c>
      <c r="Q18" s="66">
        <f t="shared" si="6"/>
        <v>1</v>
      </c>
      <c r="R18" s="65">
        <f>VLOOKUP($A18,'Return Data'!$B$7:$R$2292,16,0)</f>
        <v>10.210699999999999</v>
      </c>
      <c r="S18" s="67">
        <f t="shared" si="7"/>
        <v>2</v>
      </c>
    </row>
    <row r="19" spans="1:19" x14ac:dyDescent="0.3">
      <c r="A19" s="63" t="s">
        <v>1646</v>
      </c>
      <c r="B19" s="64">
        <f>VLOOKUP($A19,'Return Data'!$B$7:$R$2292,3,0)</f>
        <v>44467</v>
      </c>
      <c r="C19" s="65">
        <f>VLOOKUP($A19,'Return Data'!$B$7:$R$2292,4,0)</f>
        <v>26.0989</v>
      </c>
      <c r="D19" s="65">
        <f>VLOOKUP($A19,'Return Data'!$B$7:$R$2292,10,0)</f>
        <v>14.8886</v>
      </c>
      <c r="E19" s="66">
        <f t="shared" si="0"/>
        <v>12</v>
      </c>
      <c r="F19" s="65">
        <f>VLOOKUP($A19,'Return Data'!$B$7:$R$2292,11,0)</f>
        <v>12.1534</v>
      </c>
      <c r="G19" s="66">
        <f t="shared" si="1"/>
        <v>16</v>
      </c>
      <c r="H19" s="65">
        <f>VLOOKUP($A19,'Return Data'!$B$7:$R$2292,12,0)</f>
        <v>9.1251999999999995</v>
      </c>
      <c r="I19" s="66">
        <f t="shared" si="2"/>
        <v>18</v>
      </c>
      <c r="J19" s="65">
        <f>VLOOKUP($A19,'Return Data'!$B$7:$R$2292,13,0)</f>
        <v>12.377599999999999</v>
      </c>
      <c r="K19" s="66">
        <f t="shared" si="3"/>
        <v>18</v>
      </c>
      <c r="L19" s="65">
        <f>VLOOKUP($A19,'Return Data'!$B$7:$R$2292,17,0)</f>
        <v>8.4581</v>
      </c>
      <c r="M19" s="66">
        <f t="shared" si="4"/>
        <v>18</v>
      </c>
      <c r="N19" s="65">
        <f>VLOOKUP($A19,'Return Data'!$B$7:$R$2292,14,0)</f>
        <v>8.5411999999999999</v>
      </c>
      <c r="O19" s="66">
        <f t="shared" si="5"/>
        <v>14</v>
      </c>
      <c r="P19" s="65">
        <f>VLOOKUP($A19,'Return Data'!$B$7:$R$2292,15,0)</f>
        <v>6.8586999999999998</v>
      </c>
      <c r="Q19" s="66">
        <f t="shared" si="6"/>
        <v>14</v>
      </c>
      <c r="R19" s="65">
        <f>VLOOKUP($A19,'Return Data'!$B$7:$R$2292,16,0)</f>
        <v>8.6235999999999997</v>
      </c>
      <c r="S19" s="67">
        <f t="shared" si="7"/>
        <v>10</v>
      </c>
    </row>
    <row r="20" spans="1:19" x14ac:dyDescent="0.3">
      <c r="A20" s="63" t="s">
        <v>1647</v>
      </c>
      <c r="B20" s="64">
        <f>VLOOKUP($A20,'Return Data'!$B$7:$R$2292,3,0)</f>
        <v>44452</v>
      </c>
      <c r="C20" s="65">
        <f>VLOOKUP($A20,'Return Data'!$B$7:$R$2292,4,0)</f>
        <v>15.9445</v>
      </c>
      <c r="D20" s="65">
        <f>VLOOKUP($A20,'Return Data'!$B$7:$R$2292,10,0)</f>
        <v>7.2488000000000001</v>
      </c>
      <c r="E20" s="66">
        <f t="shared" si="0"/>
        <v>22</v>
      </c>
      <c r="F20" s="65">
        <f>VLOOKUP($A20,'Return Data'!$B$7:$R$2292,11,0)</f>
        <v>6.0529000000000002</v>
      </c>
      <c r="G20" s="66">
        <f t="shared" si="1"/>
        <v>22</v>
      </c>
      <c r="H20" s="65">
        <f>VLOOKUP($A20,'Return Data'!$B$7:$R$2292,12,0)</f>
        <v>9.2544000000000004</v>
      </c>
      <c r="I20" s="66">
        <f t="shared" si="2"/>
        <v>17</v>
      </c>
      <c r="J20" s="65">
        <f>VLOOKUP($A20,'Return Data'!$B$7:$R$2292,13,0)</f>
        <v>14.0837</v>
      </c>
      <c r="K20" s="66">
        <f t="shared" si="3"/>
        <v>14</v>
      </c>
      <c r="L20" s="65">
        <f>VLOOKUP($A20,'Return Data'!$B$7:$R$2292,17,0)</f>
        <v>8.1496999999999993</v>
      </c>
      <c r="M20" s="66">
        <f t="shared" si="4"/>
        <v>19</v>
      </c>
      <c r="N20" s="65">
        <f>VLOOKUP($A20,'Return Data'!$B$7:$R$2292,14,0)</f>
        <v>6.9702999999999999</v>
      </c>
      <c r="O20" s="66">
        <f t="shared" si="5"/>
        <v>18</v>
      </c>
      <c r="P20" s="65">
        <f>VLOOKUP($A20,'Return Data'!$B$7:$R$2292,15,0)</f>
        <v>8.2233000000000001</v>
      </c>
      <c r="Q20" s="66">
        <f t="shared" si="6"/>
        <v>5</v>
      </c>
      <c r="R20" s="65">
        <f>VLOOKUP($A20,'Return Data'!$B$7:$R$2292,16,0)</f>
        <v>8.3965999999999994</v>
      </c>
      <c r="S20" s="67">
        <f t="shared" si="7"/>
        <v>13</v>
      </c>
    </row>
    <row r="21" spans="1:19" x14ac:dyDescent="0.3">
      <c r="A21" s="63" t="s">
        <v>1648</v>
      </c>
      <c r="B21" s="64">
        <f>VLOOKUP($A21,'Return Data'!$B$7:$R$2292,3,0)</f>
        <v>44467</v>
      </c>
      <c r="C21" s="65">
        <f>VLOOKUP($A21,'Return Data'!$B$7:$R$2292,4,0)</f>
        <v>42.5276</v>
      </c>
      <c r="D21" s="65">
        <f>VLOOKUP($A21,'Return Data'!$B$7:$R$2292,10,0)</f>
        <v>23.0017</v>
      </c>
      <c r="E21" s="66">
        <f t="shared" si="0"/>
        <v>3</v>
      </c>
      <c r="F21" s="65">
        <f>VLOOKUP($A21,'Return Data'!$B$7:$R$2292,11,0)</f>
        <v>20.904499999999999</v>
      </c>
      <c r="G21" s="66">
        <f t="shared" si="1"/>
        <v>2</v>
      </c>
      <c r="H21" s="65">
        <f>VLOOKUP($A21,'Return Data'!$B$7:$R$2292,12,0)</f>
        <v>17.008800000000001</v>
      </c>
      <c r="I21" s="66">
        <f t="shared" si="2"/>
        <v>2</v>
      </c>
      <c r="J21" s="65">
        <f>VLOOKUP($A21,'Return Data'!$B$7:$R$2292,13,0)</f>
        <v>21.579699999999999</v>
      </c>
      <c r="K21" s="66">
        <f t="shared" si="3"/>
        <v>4</v>
      </c>
      <c r="L21" s="65">
        <f>VLOOKUP($A21,'Return Data'!$B$7:$R$2292,17,0)</f>
        <v>15.001899999999999</v>
      </c>
      <c r="M21" s="66">
        <f t="shared" si="4"/>
        <v>1</v>
      </c>
      <c r="N21" s="65">
        <f>VLOOKUP($A21,'Return Data'!$B$7:$R$2292,14,0)</f>
        <v>13.461499999999999</v>
      </c>
      <c r="O21" s="66">
        <f t="shared" si="5"/>
        <v>1</v>
      </c>
      <c r="P21" s="65">
        <f>VLOOKUP($A21,'Return Data'!$B$7:$R$2292,15,0)</f>
        <v>9.3515999999999995</v>
      </c>
      <c r="Q21" s="66">
        <f t="shared" si="6"/>
        <v>2</v>
      </c>
      <c r="R21" s="65">
        <f>VLOOKUP($A21,'Return Data'!$B$7:$R$2292,16,0)</f>
        <v>8.4545999999999992</v>
      </c>
      <c r="S21" s="67">
        <f t="shared" si="7"/>
        <v>11</v>
      </c>
    </row>
    <row r="22" spans="1:19" x14ac:dyDescent="0.3">
      <c r="A22" s="63" t="s">
        <v>1649</v>
      </c>
      <c r="B22" s="64">
        <f>VLOOKUP($A22,'Return Data'!$B$7:$R$2292,3,0)</f>
        <v>44467</v>
      </c>
      <c r="C22" s="65">
        <f>VLOOKUP($A22,'Return Data'!$B$7:$R$2292,4,0)</f>
        <v>42.8812</v>
      </c>
      <c r="D22" s="65">
        <f>VLOOKUP($A22,'Return Data'!$B$7:$R$2292,10,0)</f>
        <v>15.189399999999999</v>
      </c>
      <c r="E22" s="66">
        <f t="shared" si="0"/>
        <v>10</v>
      </c>
      <c r="F22" s="65">
        <f>VLOOKUP($A22,'Return Data'!$B$7:$R$2292,11,0)</f>
        <v>13.680400000000001</v>
      </c>
      <c r="G22" s="66">
        <f t="shared" si="1"/>
        <v>13</v>
      </c>
      <c r="H22" s="65">
        <f>VLOOKUP($A22,'Return Data'!$B$7:$R$2292,12,0)</f>
        <v>10.663500000000001</v>
      </c>
      <c r="I22" s="66">
        <f t="shared" si="2"/>
        <v>13</v>
      </c>
      <c r="J22" s="65">
        <f>VLOOKUP($A22,'Return Data'!$B$7:$R$2292,13,0)</f>
        <v>13.559799999999999</v>
      </c>
      <c r="K22" s="66">
        <f t="shared" si="3"/>
        <v>15</v>
      </c>
      <c r="L22" s="65">
        <f>VLOOKUP($A22,'Return Data'!$B$7:$R$2292,17,0)</f>
        <v>9.0653000000000006</v>
      </c>
      <c r="M22" s="66">
        <f t="shared" si="4"/>
        <v>15</v>
      </c>
      <c r="N22" s="65">
        <f>VLOOKUP($A22,'Return Data'!$B$7:$R$2292,14,0)</f>
        <v>9.2027999999999999</v>
      </c>
      <c r="O22" s="66">
        <f t="shared" si="5"/>
        <v>9</v>
      </c>
      <c r="P22" s="65">
        <f>VLOOKUP($A22,'Return Data'!$B$7:$R$2292,15,0)</f>
        <v>6.9913999999999996</v>
      </c>
      <c r="Q22" s="66">
        <f t="shared" si="6"/>
        <v>13</v>
      </c>
      <c r="R22" s="65">
        <f>VLOOKUP($A22,'Return Data'!$B$7:$R$2292,16,0)</f>
        <v>6.1079999999999997</v>
      </c>
      <c r="S22" s="67">
        <f t="shared" si="7"/>
        <v>21</v>
      </c>
    </row>
    <row r="23" spans="1:19" x14ac:dyDescent="0.3">
      <c r="A23" s="63" t="s">
        <v>1650</v>
      </c>
      <c r="B23" s="64">
        <f>VLOOKUP($A23,'Return Data'!$B$7:$R$2292,3,0)</f>
        <v>44467</v>
      </c>
      <c r="C23" s="65">
        <f>VLOOKUP($A23,'Return Data'!$B$7:$R$2292,4,0)</f>
        <v>67.116100000000003</v>
      </c>
      <c r="D23" s="65">
        <f>VLOOKUP($A23,'Return Data'!$B$7:$R$2292,10,0)</f>
        <v>15.211499999999999</v>
      </c>
      <c r="E23" s="66">
        <f t="shared" si="0"/>
        <v>9</v>
      </c>
      <c r="F23" s="65">
        <f>VLOOKUP($A23,'Return Data'!$B$7:$R$2292,11,0)</f>
        <v>12.4435</v>
      </c>
      <c r="G23" s="66">
        <f t="shared" si="1"/>
        <v>15</v>
      </c>
      <c r="H23" s="65">
        <f>VLOOKUP($A23,'Return Data'!$B$7:$R$2292,12,0)</f>
        <v>8.7050000000000001</v>
      </c>
      <c r="I23" s="66">
        <f t="shared" si="2"/>
        <v>19</v>
      </c>
      <c r="J23" s="65">
        <f>VLOOKUP($A23,'Return Data'!$B$7:$R$2292,13,0)</f>
        <v>12.3323</v>
      </c>
      <c r="K23" s="66">
        <f t="shared" si="3"/>
        <v>19</v>
      </c>
      <c r="L23" s="65">
        <f>VLOOKUP($A23,'Return Data'!$B$7:$R$2292,17,0)</f>
        <v>9.2637</v>
      </c>
      <c r="M23" s="66">
        <f t="shared" si="4"/>
        <v>14</v>
      </c>
      <c r="N23" s="65">
        <f>VLOOKUP($A23,'Return Data'!$B$7:$R$2292,14,0)</f>
        <v>8.8719999999999999</v>
      </c>
      <c r="O23" s="66">
        <f t="shared" si="5"/>
        <v>11</v>
      </c>
      <c r="P23" s="65">
        <f>VLOOKUP($A23,'Return Data'!$B$7:$R$2292,15,0)</f>
        <v>6.7038000000000002</v>
      </c>
      <c r="Q23" s="66">
        <f t="shared" si="6"/>
        <v>15</v>
      </c>
      <c r="R23" s="65">
        <f>VLOOKUP($A23,'Return Data'!$B$7:$R$2292,16,0)</f>
        <v>8.4351000000000003</v>
      </c>
      <c r="S23" s="67">
        <f t="shared" si="7"/>
        <v>12</v>
      </c>
    </row>
    <row r="24" spans="1:19" x14ac:dyDescent="0.3">
      <c r="A24" s="63" t="s">
        <v>2012</v>
      </c>
      <c r="B24" s="64">
        <f>VLOOKUP($A24,'Return Data'!$B$7:$R$2292,3,0)</f>
        <v>44467</v>
      </c>
      <c r="C24" s="65">
        <f>VLOOKUP($A24,'Return Data'!$B$7:$R$2292,4,0)</f>
        <v>22.144500000000001</v>
      </c>
      <c r="D24" s="65">
        <f>VLOOKUP($A24,'Return Data'!$B$7:$R$2292,10,0)</f>
        <v>12.9314</v>
      </c>
      <c r="E24" s="66">
        <f t="shared" si="0"/>
        <v>18</v>
      </c>
      <c r="F24" s="65">
        <f>VLOOKUP($A24,'Return Data'!$B$7:$R$2292,11,0)</f>
        <v>9.2050000000000001</v>
      </c>
      <c r="G24" s="66">
        <f t="shared" si="1"/>
        <v>21</v>
      </c>
      <c r="H24" s="65">
        <f>VLOOKUP($A24,'Return Data'!$B$7:$R$2292,12,0)</f>
        <v>8.1547000000000001</v>
      </c>
      <c r="I24" s="66">
        <f t="shared" si="2"/>
        <v>20</v>
      </c>
      <c r="J24" s="65">
        <f>VLOOKUP($A24,'Return Data'!$B$7:$R$2292,13,0)</f>
        <v>10.582599999999999</v>
      </c>
      <c r="K24" s="66">
        <f t="shared" si="3"/>
        <v>21</v>
      </c>
      <c r="L24" s="65">
        <f>VLOOKUP($A24,'Return Data'!$B$7:$R$2292,17,0)</f>
        <v>6.5846</v>
      </c>
      <c r="M24" s="66">
        <f t="shared" si="4"/>
        <v>20</v>
      </c>
      <c r="N24" s="65">
        <f>VLOOKUP($A24,'Return Data'!$B$7:$R$2292,14,0)</f>
        <v>6.8663999999999996</v>
      </c>
      <c r="O24" s="66">
        <f t="shared" si="5"/>
        <v>19</v>
      </c>
      <c r="P24" s="65">
        <f>VLOOKUP($A24,'Return Data'!$B$7:$R$2292,15,0)</f>
        <v>5.7141000000000002</v>
      </c>
      <c r="Q24" s="66">
        <f t="shared" si="6"/>
        <v>19</v>
      </c>
      <c r="R24" s="65">
        <f>VLOOKUP($A24,'Return Data'!$B$7:$R$2292,16,0)</f>
        <v>7.3731</v>
      </c>
      <c r="S24" s="67">
        <f t="shared" si="7"/>
        <v>18</v>
      </c>
    </row>
    <row r="25" spans="1:19" x14ac:dyDescent="0.3">
      <c r="A25" s="63" t="s">
        <v>1651</v>
      </c>
      <c r="B25" s="64">
        <f>VLOOKUP($A25,'Return Data'!$B$7:$R$2292,3,0)</f>
        <v>44467</v>
      </c>
      <c r="C25" s="65">
        <f>VLOOKUP($A25,'Return Data'!$B$7:$R$2292,4,0)</f>
        <v>43.494199999999999</v>
      </c>
      <c r="D25" s="65">
        <f>VLOOKUP($A25,'Return Data'!$B$7:$R$2292,10,0)</f>
        <v>13.3607</v>
      </c>
      <c r="E25" s="66">
        <f t="shared" si="0"/>
        <v>17</v>
      </c>
      <c r="F25" s="65">
        <f>VLOOKUP($A25,'Return Data'!$B$7:$R$2292,11,0)</f>
        <v>13.081</v>
      </c>
      <c r="G25" s="66">
        <f t="shared" si="1"/>
        <v>14</v>
      </c>
      <c r="H25" s="65">
        <f>VLOOKUP($A25,'Return Data'!$B$7:$R$2292,12,0)</f>
        <v>11.642099999999999</v>
      </c>
      <c r="I25" s="66">
        <f t="shared" si="2"/>
        <v>11</v>
      </c>
      <c r="J25" s="65">
        <f>VLOOKUP($A25,'Return Data'!$B$7:$R$2292,13,0)</f>
        <v>14.224600000000001</v>
      </c>
      <c r="K25" s="66">
        <f t="shared" si="3"/>
        <v>13</v>
      </c>
      <c r="L25" s="65">
        <f>VLOOKUP($A25,'Return Data'!$B$7:$R$2292,17,0)</f>
        <v>0.29160000000000003</v>
      </c>
      <c r="M25" s="66">
        <f t="shared" si="4"/>
        <v>21</v>
      </c>
      <c r="N25" s="65">
        <f>VLOOKUP($A25,'Return Data'!$B$7:$R$2292,14,0)</f>
        <v>1.4470000000000001</v>
      </c>
      <c r="O25" s="66">
        <f t="shared" si="5"/>
        <v>21</v>
      </c>
      <c r="P25" s="65">
        <f>VLOOKUP($A25,'Return Data'!$B$7:$R$2292,15,0)</f>
        <v>3.0381999999999998</v>
      </c>
      <c r="Q25" s="66">
        <f t="shared" si="6"/>
        <v>21</v>
      </c>
      <c r="R25" s="65">
        <f>VLOOKUP($A25,'Return Data'!$B$7:$R$2292,16,0)</f>
        <v>8.6480999999999995</v>
      </c>
      <c r="S25" s="67">
        <f t="shared" si="7"/>
        <v>8</v>
      </c>
    </row>
    <row r="26" spans="1:19" x14ac:dyDescent="0.3">
      <c r="A26" s="63" t="s">
        <v>1653</v>
      </c>
      <c r="B26" s="64">
        <f>VLOOKUP($A26,'Return Data'!$B$7:$R$2292,3,0)</f>
        <v>44467</v>
      </c>
      <c r="C26" s="65">
        <f>VLOOKUP($A26,'Return Data'!$B$7:$R$2292,4,0)</f>
        <v>51.905500000000004</v>
      </c>
      <c r="D26" s="65">
        <f>VLOOKUP($A26,'Return Data'!$B$7:$R$2292,10,0)</f>
        <v>16.040199999999999</v>
      </c>
      <c r="E26" s="66">
        <f t="shared" si="0"/>
        <v>8</v>
      </c>
      <c r="F26" s="65">
        <f>VLOOKUP($A26,'Return Data'!$B$7:$R$2292,11,0)</f>
        <v>16.846599999999999</v>
      </c>
      <c r="G26" s="66">
        <f t="shared" si="1"/>
        <v>6</v>
      </c>
      <c r="H26" s="65">
        <f>VLOOKUP($A26,'Return Data'!$B$7:$R$2292,12,0)</f>
        <v>14.2918</v>
      </c>
      <c r="I26" s="66">
        <f t="shared" si="2"/>
        <v>6</v>
      </c>
      <c r="J26" s="65">
        <f>VLOOKUP($A26,'Return Data'!$B$7:$R$2292,13,0)</f>
        <v>21.0703</v>
      </c>
      <c r="K26" s="66">
        <f t="shared" si="3"/>
        <v>5</v>
      </c>
      <c r="L26" s="65">
        <f>VLOOKUP($A26,'Return Data'!$B$7:$R$2292,17,0)</f>
        <v>13.011699999999999</v>
      </c>
      <c r="M26" s="66">
        <f t="shared" si="4"/>
        <v>3</v>
      </c>
      <c r="N26" s="65">
        <f>VLOOKUP($A26,'Return Data'!$B$7:$R$2292,14,0)</f>
        <v>11.815099999999999</v>
      </c>
      <c r="O26" s="66">
        <f t="shared" si="5"/>
        <v>3</v>
      </c>
      <c r="P26" s="65">
        <f>VLOOKUP($A26,'Return Data'!$B$7:$R$2292,15,0)</f>
        <v>8.2172000000000001</v>
      </c>
      <c r="Q26" s="66">
        <f t="shared" si="6"/>
        <v>6</v>
      </c>
      <c r="R26" s="65">
        <f>VLOOKUP($A26,'Return Data'!$B$7:$R$2292,16,0)</f>
        <v>8.3514999999999997</v>
      </c>
      <c r="S26" s="67">
        <f t="shared" si="7"/>
        <v>14</v>
      </c>
    </row>
    <row r="27" spans="1:19" x14ac:dyDescent="0.3">
      <c r="A27" s="63" t="s">
        <v>1654</v>
      </c>
      <c r="B27" s="64">
        <f>VLOOKUP($A27,'Return Data'!$B$7:$R$2292,3,0)</f>
        <v>44467</v>
      </c>
      <c r="C27" s="65">
        <f>VLOOKUP($A27,'Return Data'!$B$7:$R$2292,4,0)</f>
        <v>23.076599999999999</v>
      </c>
      <c r="D27" s="65">
        <f>VLOOKUP($A27,'Return Data'!$B$7:$R$2292,10,0)</f>
        <v>25.980599999999999</v>
      </c>
      <c r="E27" s="66">
        <f t="shared" si="0"/>
        <v>2</v>
      </c>
      <c r="F27" s="65">
        <f>VLOOKUP($A27,'Return Data'!$B$7:$R$2292,11,0)</f>
        <v>19.625</v>
      </c>
      <c r="G27" s="66">
        <f t="shared" si="1"/>
        <v>3</v>
      </c>
      <c r="H27" s="65">
        <f>VLOOKUP($A27,'Return Data'!$B$7:$R$2292,12,0)</f>
        <v>15.451499999999999</v>
      </c>
      <c r="I27" s="66">
        <f t="shared" si="2"/>
        <v>5</v>
      </c>
      <c r="J27" s="65">
        <f>VLOOKUP($A27,'Return Data'!$B$7:$R$2292,13,0)</f>
        <v>17.279399999999999</v>
      </c>
      <c r="K27" s="66">
        <f t="shared" si="3"/>
        <v>7</v>
      </c>
      <c r="L27" s="65">
        <f>VLOOKUP($A27,'Return Data'!$B$7:$R$2292,17,0)</f>
        <v>10.9719</v>
      </c>
      <c r="M27" s="66">
        <f t="shared" si="4"/>
        <v>9</v>
      </c>
      <c r="N27" s="65">
        <f>VLOOKUP($A27,'Return Data'!$B$7:$R$2292,14,0)</f>
        <v>7.2892999999999999</v>
      </c>
      <c r="O27" s="66">
        <f t="shared" si="5"/>
        <v>17</v>
      </c>
      <c r="P27" s="65">
        <f>VLOOKUP($A27,'Return Data'!$B$7:$R$2292,15,0)</f>
        <v>6.0157999999999996</v>
      </c>
      <c r="Q27" s="66">
        <f t="shared" si="6"/>
        <v>17</v>
      </c>
      <c r="R27" s="65">
        <f>VLOOKUP($A27,'Return Data'!$B$7:$R$2292,16,0)</f>
        <v>7.4970999999999997</v>
      </c>
      <c r="S27" s="67">
        <f t="shared" si="7"/>
        <v>17</v>
      </c>
    </row>
    <row r="28" spans="1:19" x14ac:dyDescent="0.3">
      <c r="A28" s="63" t="s">
        <v>1655</v>
      </c>
      <c r="B28" s="64">
        <f>VLOOKUP($A28,'Return Data'!$B$7:$R$2292,3,0)</f>
        <v>44467</v>
      </c>
      <c r="C28" s="65">
        <f>VLOOKUP($A28,'Return Data'!$B$7:$R$2292,4,0)</f>
        <v>0.95330000000000004</v>
      </c>
      <c r="D28" s="65">
        <f>VLOOKUP($A28,'Return Data'!$B$7:$R$2292,10,0)</f>
        <v>10.9481</v>
      </c>
      <c r="E28" s="66">
        <f t="shared" si="0"/>
        <v>20</v>
      </c>
      <c r="F28" s="65">
        <f>VLOOKUP($A28,'Return Data'!$B$7:$R$2292,11,0)</f>
        <v>11.275700000000001</v>
      </c>
      <c r="G28" s="66">
        <f t="shared" si="1"/>
        <v>20</v>
      </c>
      <c r="H28" s="65">
        <f>VLOOKUP($A28,'Return Data'!$B$7:$R$2292,12,0)</f>
        <v>-23.934799999999999</v>
      </c>
      <c r="I28" s="66">
        <f t="shared" si="2"/>
        <v>22</v>
      </c>
      <c r="J28" s="65">
        <f>VLOOKUP($A28,'Return Data'!$B$7:$R$2292,13,0)</f>
        <v>-16.2376</v>
      </c>
      <c r="K28" s="66">
        <f t="shared" si="3"/>
        <v>22</v>
      </c>
      <c r="L28" s="65"/>
      <c r="M28" s="66"/>
      <c r="N28" s="65"/>
      <c r="O28" s="66"/>
      <c r="P28" s="65"/>
      <c r="Q28" s="66"/>
      <c r="R28" s="65">
        <f>VLOOKUP($A28,'Return Data'!$B$7:$R$2292,16,0)</f>
        <v>-7.4096000000000002</v>
      </c>
      <c r="S28" s="67">
        <f t="shared" si="7"/>
        <v>22</v>
      </c>
    </row>
    <row r="29" spans="1:19" x14ac:dyDescent="0.3">
      <c r="A29" s="63" t="s">
        <v>1656</v>
      </c>
      <c r="B29" s="64">
        <f>VLOOKUP($A29,'Return Data'!$B$7:$R$2292,3,0)</f>
        <v>44467</v>
      </c>
      <c r="C29" s="65">
        <f>VLOOKUP($A29,'Return Data'!$B$7:$R$2292,4,0)</f>
        <v>51.067500000000003</v>
      </c>
      <c r="D29" s="65">
        <f>VLOOKUP($A29,'Return Data'!$B$7:$R$2292,10,0)</f>
        <v>27.6342</v>
      </c>
      <c r="E29" s="66">
        <f t="shared" si="0"/>
        <v>1</v>
      </c>
      <c r="F29" s="65">
        <f>VLOOKUP($A29,'Return Data'!$B$7:$R$2292,11,0)</f>
        <v>21.077100000000002</v>
      </c>
      <c r="G29" s="66">
        <f t="shared" si="1"/>
        <v>1</v>
      </c>
      <c r="H29" s="65">
        <f>VLOOKUP($A29,'Return Data'!$B$7:$R$2292,12,0)</f>
        <v>15.884</v>
      </c>
      <c r="I29" s="66">
        <f t="shared" si="2"/>
        <v>4</v>
      </c>
      <c r="J29" s="65">
        <f>VLOOKUP($A29,'Return Data'!$B$7:$R$2292,13,0)</f>
        <v>22.693200000000001</v>
      </c>
      <c r="K29" s="66">
        <f t="shared" si="3"/>
        <v>3</v>
      </c>
      <c r="L29" s="65">
        <f>VLOOKUP($A29,'Return Data'!$B$7:$R$2292,17,0)</f>
        <v>11.6882</v>
      </c>
      <c r="M29" s="66">
        <f>RANK(L29,L$8:L$29,0)</f>
        <v>8</v>
      </c>
      <c r="N29" s="65">
        <f>VLOOKUP($A29,'Return Data'!$B$7:$R$2292,14,0)</f>
        <v>8.7103999999999999</v>
      </c>
      <c r="O29" s="66">
        <f>RANK(N29,N$8:N$29,0)</f>
        <v>13</v>
      </c>
      <c r="P29" s="65">
        <f>VLOOKUP($A29,'Return Data'!$B$7:$R$2292,15,0)</f>
        <v>7.8270999999999997</v>
      </c>
      <c r="Q29" s="66">
        <f>RANK(P29,P$8:P$29,0)</f>
        <v>8</v>
      </c>
      <c r="R29" s="65">
        <f>VLOOKUP($A29,'Return Data'!$B$7:$R$2292,16,0)</f>
        <v>9.5946999999999996</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15.862759090909089</v>
      </c>
      <c r="E31" s="74"/>
      <c r="F31" s="75">
        <f>AVERAGE(F8:F29)</f>
        <v>14.511636363636363</v>
      </c>
      <c r="G31" s="74"/>
      <c r="H31" s="75">
        <f>AVERAGE(H8:H29)</f>
        <v>10.385609090909092</v>
      </c>
      <c r="I31" s="74"/>
      <c r="J31" s="75">
        <f>AVERAGE(J8:J29)</f>
        <v>14.680890909090909</v>
      </c>
      <c r="K31" s="74"/>
      <c r="L31" s="75">
        <f>AVERAGE(L8:L29)</f>
        <v>10.207204761904761</v>
      </c>
      <c r="M31" s="74"/>
      <c r="N31" s="75">
        <f>AVERAGE(N8:N29)</f>
        <v>8.9310047619047594</v>
      </c>
      <c r="O31" s="74"/>
      <c r="P31" s="75">
        <f>AVERAGE(P8:P29)</f>
        <v>7.1175476190476203</v>
      </c>
      <c r="Q31" s="74"/>
      <c r="R31" s="75">
        <f>AVERAGE(R8:R29)</f>
        <v>7.7307681818181786</v>
      </c>
      <c r="S31" s="76"/>
    </row>
    <row r="32" spans="1:19" x14ac:dyDescent="0.3">
      <c r="A32" s="73" t="s">
        <v>28</v>
      </c>
      <c r="B32" s="74"/>
      <c r="C32" s="74"/>
      <c r="D32" s="75">
        <f>MIN(D8:D29)</f>
        <v>7.2488000000000001</v>
      </c>
      <c r="E32" s="74"/>
      <c r="F32" s="75">
        <f>MIN(F8:F29)</f>
        <v>6.0529000000000002</v>
      </c>
      <c r="G32" s="74"/>
      <c r="H32" s="75">
        <f>MIN(H8:H29)</f>
        <v>-23.934799999999999</v>
      </c>
      <c r="I32" s="74"/>
      <c r="J32" s="75">
        <f>MIN(J8:J29)</f>
        <v>-16.2376</v>
      </c>
      <c r="K32" s="74"/>
      <c r="L32" s="75">
        <f>MIN(L8:L29)</f>
        <v>0.29160000000000003</v>
      </c>
      <c r="M32" s="74"/>
      <c r="N32" s="75">
        <f>MIN(N8:N29)</f>
        <v>1.4470000000000001</v>
      </c>
      <c r="O32" s="74"/>
      <c r="P32" s="75">
        <f>MIN(P8:P29)</f>
        <v>3.0381999999999998</v>
      </c>
      <c r="Q32" s="74"/>
      <c r="R32" s="75">
        <f>MIN(R8:R29)</f>
        <v>-7.4096000000000002</v>
      </c>
      <c r="S32" s="76"/>
    </row>
    <row r="33" spans="1:19" ht="15" thickBot="1" x14ac:dyDescent="0.35">
      <c r="A33" s="77" t="s">
        <v>29</v>
      </c>
      <c r="B33" s="78"/>
      <c r="C33" s="78"/>
      <c r="D33" s="79">
        <f>MAX(D8:D29)</f>
        <v>27.6342</v>
      </c>
      <c r="E33" s="78"/>
      <c r="F33" s="79">
        <f>MAX(F8:F29)</f>
        <v>21.077100000000002</v>
      </c>
      <c r="G33" s="78"/>
      <c r="H33" s="79">
        <f>MAX(H8:H29)</f>
        <v>17.159600000000001</v>
      </c>
      <c r="I33" s="78"/>
      <c r="J33" s="79">
        <f>MAX(J8:J29)</f>
        <v>24.095199999999998</v>
      </c>
      <c r="K33" s="78"/>
      <c r="L33" s="79">
        <f>MAX(L8:L29)</f>
        <v>15.001899999999999</v>
      </c>
      <c r="M33" s="78"/>
      <c r="N33" s="79">
        <f>MAX(N8:N29)</f>
        <v>13.461499999999999</v>
      </c>
      <c r="O33" s="78"/>
      <c r="P33" s="79">
        <f>MAX(P8:P29)</f>
        <v>9.4093999999999998</v>
      </c>
      <c r="Q33" s="78"/>
      <c r="R33" s="79">
        <f>MAX(R8:R29)</f>
        <v>10.4956</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44467</v>
      </c>
      <c r="C8" s="65">
        <f>VLOOKUP($A8,'Return Data'!$B$7:$R$2292,4,0)</f>
        <v>18.87</v>
      </c>
      <c r="D8" s="65">
        <f>VLOOKUP($A8,'Return Data'!$B$7:$R$2292,10,0)</f>
        <v>5.3013000000000003</v>
      </c>
      <c r="E8" s="66">
        <f t="shared" ref="E8:E23" si="0">RANK(D8,D$8:D$31,0)</f>
        <v>4</v>
      </c>
      <c r="F8" s="65">
        <f>VLOOKUP($A8,'Return Data'!$B$7:$R$2292,11,0)</f>
        <v>10.350899999999999</v>
      </c>
      <c r="G8" s="66">
        <f t="shared" ref="G8:G23" si="1">RANK(F8,F$8:F$31,0)</f>
        <v>10</v>
      </c>
      <c r="H8" s="65">
        <f>VLOOKUP($A8,'Return Data'!$B$7:$R$2292,12,0)</f>
        <v>14.1561</v>
      </c>
      <c r="I8" s="66">
        <f t="shared" ref="I8:I23" si="2">RANK(H8,H$8:H$31,0)</f>
        <v>9</v>
      </c>
      <c r="J8" s="65">
        <f>VLOOKUP($A8,'Return Data'!$B$7:$R$2292,13,0)</f>
        <v>25.8</v>
      </c>
      <c r="K8" s="66">
        <f t="shared" ref="K8:K23" si="3">RANK(J8,J$8:J$31,0)</f>
        <v>11</v>
      </c>
      <c r="L8" s="65">
        <f>VLOOKUP($A8,'Return Data'!$B$7:$R$2292,17,0)</f>
        <v>14.629799999999999</v>
      </c>
      <c r="M8" s="66">
        <f t="shared" ref="M8:M28" si="4">RANK(L8,L$8:L$31,0)</f>
        <v>7</v>
      </c>
      <c r="N8" s="65">
        <f>VLOOKUP($A8,'Return Data'!$B$7:$R$2292,14,0)</f>
        <v>11.8811</v>
      </c>
      <c r="O8" s="66">
        <f t="shared" ref="O8:O27" si="5">RANK(N8,N$8:N$31,0)</f>
        <v>7</v>
      </c>
      <c r="P8" s="65">
        <f>VLOOKUP($A8,'Return Data'!$B$7:$R$2292,15,0)</f>
        <v>9.2169000000000008</v>
      </c>
      <c r="Q8" s="66">
        <f t="shared" ref="Q8:Q27" si="6">RANK(P8,P$8:P$31,0)</f>
        <v>8</v>
      </c>
      <c r="R8" s="65">
        <f>VLOOKUP($A8,'Return Data'!$B$7:$R$2292,16,0)</f>
        <v>9.7304999999999993</v>
      </c>
      <c r="S8" s="67">
        <f t="shared" ref="S8:S23" si="7">RANK(R8,R$8:R$31,0)</f>
        <v>14</v>
      </c>
    </row>
    <row r="9" spans="1:20" x14ac:dyDescent="0.3">
      <c r="A9" s="63" t="s">
        <v>1662</v>
      </c>
      <c r="B9" s="64">
        <f>VLOOKUP($A9,'Return Data'!$B$7:$R$2292,3,0)</f>
        <v>44467</v>
      </c>
      <c r="C9" s="65">
        <f>VLOOKUP($A9,'Return Data'!$B$7:$R$2292,4,0)</f>
        <v>18.260000000000002</v>
      </c>
      <c r="D9" s="65">
        <f>VLOOKUP($A9,'Return Data'!$B$7:$R$2292,10,0)</f>
        <v>7.2854999999999999</v>
      </c>
      <c r="E9" s="66">
        <f t="shared" si="0"/>
        <v>1</v>
      </c>
      <c r="F9" s="65">
        <f>VLOOKUP($A9,'Return Data'!$B$7:$R$2292,11,0)</f>
        <v>12.5771</v>
      </c>
      <c r="G9" s="66">
        <f t="shared" si="1"/>
        <v>3</v>
      </c>
      <c r="H9" s="65">
        <f>VLOOKUP($A9,'Return Data'!$B$7:$R$2292,12,0)</f>
        <v>14.698499999999999</v>
      </c>
      <c r="I9" s="66">
        <f t="shared" si="2"/>
        <v>8</v>
      </c>
      <c r="J9" s="65">
        <f>VLOOKUP($A9,'Return Data'!$B$7:$R$2292,13,0)</f>
        <v>28.7729</v>
      </c>
      <c r="K9" s="66">
        <f t="shared" si="3"/>
        <v>4</v>
      </c>
      <c r="L9" s="65">
        <f>VLOOKUP($A9,'Return Data'!$B$7:$R$2292,17,0)</f>
        <v>14.696199999999999</v>
      </c>
      <c r="M9" s="66">
        <f t="shared" si="4"/>
        <v>6</v>
      </c>
      <c r="N9" s="65">
        <f>VLOOKUP($A9,'Return Data'!$B$7:$R$2292,14,0)</f>
        <v>12.765599999999999</v>
      </c>
      <c r="O9" s="66">
        <f t="shared" si="5"/>
        <v>3</v>
      </c>
      <c r="P9" s="65">
        <f>VLOOKUP($A9,'Return Data'!$B$7:$R$2292,15,0)</f>
        <v>11.2751</v>
      </c>
      <c r="Q9" s="66">
        <f t="shared" si="6"/>
        <v>1</v>
      </c>
      <c r="R9" s="65">
        <f>VLOOKUP($A9,'Return Data'!$B$7:$R$2292,16,0)</f>
        <v>10.323399999999999</v>
      </c>
      <c r="S9" s="67">
        <f t="shared" si="7"/>
        <v>8</v>
      </c>
    </row>
    <row r="10" spans="1:20" x14ac:dyDescent="0.3">
      <c r="A10" s="63" t="s">
        <v>1663</v>
      </c>
      <c r="B10" s="64">
        <f>VLOOKUP($A10,'Return Data'!$B$7:$R$2292,3,0)</f>
        <v>44467</v>
      </c>
      <c r="C10" s="65">
        <f>VLOOKUP($A10,'Return Data'!$B$7:$R$2292,4,0)</f>
        <v>12.55</v>
      </c>
      <c r="D10" s="65">
        <f>VLOOKUP($A10,'Return Data'!$B$7:$R$2292,10,0)</f>
        <v>3.7189999999999999</v>
      </c>
      <c r="E10" s="66">
        <f t="shared" si="0"/>
        <v>21</v>
      </c>
      <c r="F10" s="65">
        <f>VLOOKUP($A10,'Return Data'!$B$7:$R$2292,11,0)</f>
        <v>5.7286999999999999</v>
      </c>
      <c r="G10" s="66">
        <f t="shared" si="1"/>
        <v>23</v>
      </c>
      <c r="H10" s="65">
        <f>VLOOKUP($A10,'Return Data'!$B$7:$R$2292,12,0)</f>
        <v>6.8994999999999997</v>
      </c>
      <c r="I10" s="66">
        <f t="shared" si="2"/>
        <v>23</v>
      </c>
      <c r="J10" s="65">
        <f>VLOOKUP($A10,'Return Data'!$B$7:$R$2292,13,0)</f>
        <v>11.9536</v>
      </c>
      <c r="K10" s="66">
        <f t="shared" si="3"/>
        <v>23</v>
      </c>
      <c r="L10" s="65">
        <f>VLOOKUP($A10,'Return Data'!$B$7:$R$2292,17,0)</f>
        <v>10.7294</v>
      </c>
      <c r="M10" s="66">
        <f t="shared" si="4"/>
        <v>21</v>
      </c>
      <c r="N10" s="65"/>
      <c r="O10" s="66"/>
      <c r="P10" s="65"/>
      <c r="Q10" s="66"/>
      <c r="R10" s="65">
        <f>VLOOKUP($A10,'Return Data'!$B$7:$R$2292,16,0)</f>
        <v>10.976800000000001</v>
      </c>
      <c r="S10" s="67">
        <f t="shared" si="7"/>
        <v>4</v>
      </c>
    </row>
    <row r="11" spans="1:20" x14ac:dyDescent="0.3">
      <c r="A11" s="63" t="s">
        <v>1664</v>
      </c>
      <c r="B11" s="64">
        <f>VLOOKUP($A11,'Return Data'!$B$7:$R$2292,3,0)</f>
        <v>44467</v>
      </c>
      <c r="C11" s="65">
        <f>VLOOKUP($A11,'Return Data'!$B$7:$R$2292,4,0)</f>
        <v>17.550999999999998</v>
      </c>
      <c r="D11" s="65">
        <f>VLOOKUP($A11,'Return Data'!$B$7:$R$2292,10,0)</f>
        <v>5.1273</v>
      </c>
      <c r="E11" s="66">
        <f t="shared" si="0"/>
        <v>6</v>
      </c>
      <c r="F11" s="65">
        <f>VLOOKUP($A11,'Return Data'!$B$7:$R$2292,11,0)</f>
        <v>10.7668</v>
      </c>
      <c r="G11" s="66">
        <f t="shared" si="1"/>
        <v>7</v>
      </c>
      <c r="H11" s="65">
        <f>VLOOKUP($A11,'Return Data'!$B$7:$R$2292,12,0)</f>
        <v>16.0473</v>
      </c>
      <c r="I11" s="66">
        <f t="shared" si="2"/>
        <v>5</v>
      </c>
      <c r="J11" s="65">
        <f>VLOOKUP($A11,'Return Data'!$B$7:$R$2292,13,0)</f>
        <v>26.4117</v>
      </c>
      <c r="K11" s="66">
        <f t="shared" si="3"/>
        <v>7</v>
      </c>
      <c r="L11" s="65">
        <f>VLOOKUP($A11,'Return Data'!$B$7:$R$2292,17,0)</f>
        <v>14.098000000000001</v>
      </c>
      <c r="M11" s="66">
        <f t="shared" si="4"/>
        <v>10</v>
      </c>
      <c r="N11" s="65">
        <f>VLOOKUP($A11,'Return Data'!$B$7:$R$2292,14,0)</f>
        <v>11.918200000000001</v>
      </c>
      <c r="O11" s="66">
        <f t="shared" si="5"/>
        <v>6</v>
      </c>
      <c r="P11" s="65">
        <f>VLOOKUP($A11,'Return Data'!$B$7:$R$2292,15,0)</f>
        <v>9.6402000000000001</v>
      </c>
      <c r="Q11" s="66">
        <f t="shared" si="6"/>
        <v>7</v>
      </c>
      <c r="R11" s="65">
        <f>VLOOKUP($A11,'Return Data'!$B$7:$R$2292,16,0)</f>
        <v>10.755000000000001</v>
      </c>
      <c r="S11" s="67">
        <f t="shared" si="7"/>
        <v>5</v>
      </c>
    </row>
    <row r="12" spans="1:20" x14ac:dyDescent="0.3">
      <c r="A12" s="63" t="s">
        <v>1665</v>
      </c>
      <c r="B12" s="64">
        <f>VLOOKUP($A12,'Return Data'!$B$7:$R$2292,3,0)</f>
        <v>44467</v>
      </c>
      <c r="C12" s="65">
        <f>VLOOKUP($A12,'Return Data'!$B$7:$R$2292,4,0)</f>
        <v>19.339300000000001</v>
      </c>
      <c r="D12" s="65">
        <f>VLOOKUP($A12,'Return Data'!$B$7:$R$2292,10,0)</f>
        <v>4.7445000000000004</v>
      </c>
      <c r="E12" s="66">
        <f t="shared" si="0"/>
        <v>8</v>
      </c>
      <c r="F12" s="65">
        <f>VLOOKUP($A12,'Return Data'!$B$7:$R$2292,11,0)</f>
        <v>10.3741</v>
      </c>
      <c r="G12" s="66">
        <f t="shared" si="1"/>
        <v>9</v>
      </c>
      <c r="H12" s="65">
        <f>VLOOKUP($A12,'Return Data'!$B$7:$R$2292,12,0)</f>
        <v>13.1814</v>
      </c>
      <c r="I12" s="66">
        <f t="shared" si="2"/>
        <v>13</v>
      </c>
      <c r="J12" s="65">
        <f>VLOOKUP($A12,'Return Data'!$B$7:$R$2292,13,0)</f>
        <v>21.331700000000001</v>
      </c>
      <c r="K12" s="66">
        <f t="shared" si="3"/>
        <v>15</v>
      </c>
      <c r="L12" s="65">
        <f>VLOOKUP($A12,'Return Data'!$B$7:$R$2292,17,0)</f>
        <v>14.768000000000001</v>
      </c>
      <c r="M12" s="66">
        <f t="shared" si="4"/>
        <v>5</v>
      </c>
      <c r="N12" s="65">
        <f>VLOOKUP($A12,'Return Data'!$B$7:$R$2292,14,0)</f>
        <v>12.247400000000001</v>
      </c>
      <c r="O12" s="66">
        <f t="shared" si="5"/>
        <v>4</v>
      </c>
      <c r="P12" s="65">
        <f>VLOOKUP($A12,'Return Data'!$B$7:$R$2292,15,0)</f>
        <v>10.6752</v>
      </c>
      <c r="Q12" s="66">
        <f t="shared" si="6"/>
        <v>4</v>
      </c>
      <c r="R12" s="65">
        <f>VLOOKUP($A12,'Return Data'!$B$7:$R$2292,16,0)</f>
        <v>9.9332999999999991</v>
      </c>
      <c r="S12" s="67">
        <f t="shared" si="7"/>
        <v>12</v>
      </c>
    </row>
    <row r="13" spans="1:20" x14ac:dyDescent="0.3">
      <c r="A13" s="63" t="s">
        <v>1666</v>
      </c>
      <c r="B13" s="64">
        <f>VLOOKUP($A13,'Return Data'!$B$7:$R$2292,3,0)</f>
        <v>44467</v>
      </c>
      <c r="C13" s="65">
        <f>VLOOKUP($A13,'Return Data'!$B$7:$R$2292,4,0)</f>
        <v>13.293100000000001</v>
      </c>
      <c r="D13" s="65">
        <f>VLOOKUP($A13,'Return Data'!$B$7:$R$2292,10,0)</f>
        <v>4.0750999999999999</v>
      </c>
      <c r="E13" s="66">
        <f t="shared" si="0"/>
        <v>16</v>
      </c>
      <c r="F13" s="65">
        <f>VLOOKUP($A13,'Return Data'!$B$7:$R$2292,11,0)</f>
        <v>10.1151</v>
      </c>
      <c r="G13" s="66">
        <f t="shared" si="1"/>
        <v>11</v>
      </c>
      <c r="H13" s="65">
        <f>VLOOKUP($A13,'Return Data'!$B$7:$R$2292,12,0)</f>
        <v>13.4872</v>
      </c>
      <c r="I13" s="66">
        <f t="shared" si="2"/>
        <v>10</v>
      </c>
      <c r="J13" s="65">
        <f>VLOOKUP($A13,'Return Data'!$B$7:$R$2292,13,0)</f>
        <v>26.0105</v>
      </c>
      <c r="K13" s="66">
        <f t="shared" si="3"/>
        <v>10</v>
      </c>
      <c r="L13" s="65">
        <f>VLOOKUP($A13,'Return Data'!$B$7:$R$2292,17,0)</f>
        <v>12.8879</v>
      </c>
      <c r="M13" s="66">
        <f t="shared" si="4"/>
        <v>12</v>
      </c>
      <c r="N13" s="65">
        <f>VLOOKUP($A13,'Return Data'!$B$7:$R$2292,14,0)</f>
        <v>10.543200000000001</v>
      </c>
      <c r="O13" s="66">
        <f t="shared" si="5"/>
        <v>12</v>
      </c>
      <c r="P13" s="65"/>
      <c r="Q13" s="66"/>
      <c r="R13" s="65">
        <f>VLOOKUP($A13,'Return Data'!$B$7:$R$2292,16,0)</f>
        <v>9.6486000000000001</v>
      </c>
      <c r="S13" s="67">
        <f t="shared" si="7"/>
        <v>15</v>
      </c>
    </row>
    <row r="14" spans="1:20" x14ac:dyDescent="0.3">
      <c r="A14" s="63" t="s">
        <v>1667</v>
      </c>
      <c r="B14" s="64">
        <f>VLOOKUP($A14,'Return Data'!$B$7:$R$2292,3,0)</f>
        <v>44467</v>
      </c>
      <c r="C14" s="65">
        <f>VLOOKUP($A14,'Return Data'!$B$7:$R$2292,4,0)</f>
        <v>51.378999999999998</v>
      </c>
      <c r="D14" s="65">
        <f>VLOOKUP($A14,'Return Data'!$B$7:$R$2292,10,0)</f>
        <v>4.0166000000000004</v>
      </c>
      <c r="E14" s="66">
        <f t="shared" si="0"/>
        <v>17</v>
      </c>
      <c r="F14" s="65">
        <f>VLOOKUP($A14,'Return Data'!$B$7:$R$2292,11,0)</f>
        <v>12.2057</v>
      </c>
      <c r="G14" s="66">
        <f t="shared" si="1"/>
        <v>4</v>
      </c>
      <c r="H14" s="65">
        <f>VLOOKUP($A14,'Return Data'!$B$7:$R$2292,12,0)</f>
        <v>17.5425</v>
      </c>
      <c r="I14" s="66">
        <f t="shared" si="2"/>
        <v>3</v>
      </c>
      <c r="J14" s="65">
        <f>VLOOKUP($A14,'Return Data'!$B$7:$R$2292,13,0)</f>
        <v>30.314299999999999</v>
      </c>
      <c r="K14" s="66">
        <f t="shared" si="3"/>
        <v>3</v>
      </c>
      <c r="L14" s="65">
        <f>VLOOKUP($A14,'Return Data'!$B$7:$R$2292,17,0)</f>
        <v>14.360099999999999</v>
      </c>
      <c r="M14" s="66">
        <f t="shared" si="4"/>
        <v>8</v>
      </c>
      <c r="N14" s="65">
        <f>VLOOKUP($A14,'Return Data'!$B$7:$R$2292,14,0)</f>
        <v>11.331799999999999</v>
      </c>
      <c r="O14" s="66">
        <f t="shared" si="5"/>
        <v>8</v>
      </c>
      <c r="P14" s="65">
        <f>VLOOKUP($A14,'Return Data'!$B$7:$R$2292,15,0)</f>
        <v>10.7127</v>
      </c>
      <c r="Q14" s="66">
        <f t="shared" si="6"/>
        <v>3</v>
      </c>
      <c r="R14" s="65">
        <f>VLOOKUP($A14,'Return Data'!$B$7:$R$2292,16,0)</f>
        <v>10.741400000000001</v>
      </c>
      <c r="S14" s="67">
        <f t="shared" si="7"/>
        <v>6</v>
      </c>
    </row>
    <row r="15" spans="1:20" x14ac:dyDescent="0.3">
      <c r="A15" s="63" t="s">
        <v>1668</v>
      </c>
      <c r="B15" s="64">
        <f>VLOOKUP($A15,'Return Data'!$B$7:$R$2292,3,0)</f>
        <v>44467</v>
      </c>
      <c r="C15" s="65">
        <f>VLOOKUP($A15,'Return Data'!$B$7:$R$2292,4,0)</f>
        <v>17.64</v>
      </c>
      <c r="D15" s="65">
        <f>VLOOKUP($A15,'Return Data'!$B$7:$R$2292,10,0)</f>
        <v>2.8571</v>
      </c>
      <c r="E15" s="66">
        <f t="shared" si="0"/>
        <v>23</v>
      </c>
      <c r="F15" s="65">
        <f>VLOOKUP($A15,'Return Data'!$B$7:$R$2292,11,0)</f>
        <v>6.1372</v>
      </c>
      <c r="G15" s="66">
        <f t="shared" si="1"/>
        <v>22</v>
      </c>
      <c r="H15" s="65">
        <f>VLOOKUP($A15,'Return Data'!$B$7:$R$2292,12,0)</f>
        <v>9.5652000000000008</v>
      </c>
      <c r="I15" s="66">
        <f t="shared" si="2"/>
        <v>21</v>
      </c>
      <c r="J15" s="65">
        <f>VLOOKUP($A15,'Return Data'!$B$7:$R$2292,13,0)</f>
        <v>17.131499999999999</v>
      </c>
      <c r="K15" s="66">
        <f t="shared" si="3"/>
        <v>22</v>
      </c>
      <c r="L15" s="65">
        <f>VLOOKUP($A15,'Return Data'!$B$7:$R$2292,17,0)</f>
        <v>9.2949999999999999</v>
      </c>
      <c r="M15" s="66">
        <f t="shared" si="4"/>
        <v>22</v>
      </c>
      <c r="N15" s="65">
        <f>VLOOKUP($A15,'Return Data'!$B$7:$R$2292,14,0)</f>
        <v>9.3165999999999993</v>
      </c>
      <c r="O15" s="66">
        <f t="shared" si="5"/>
        <v>18</v>
      </c>
      <c r="P15" s="65">
        <f>VLOOKUP($A15,'Return Data'!$B$7:$R$2292,15,0)</f>
        <v>8.3321000000000005</v>
      </c>
      <c r="Q15" s="66">
        <f t="shared" si="6"/>
        <v>11</v>
      </c>
      <c r="R15" s="65">
        <f>VLOOKUP($A15,'Return Data'!$B$7:$R$2292,16,0)</f>
        <v>8.6796000000000006</v>
      </c>
      <c r="S15" s="67">
        <f t="shared" si="7"/>
        <v>19</v>
      </c>
    </row>
    <row r="16" spans="1:20" x14ac:dyDescent="0.3">
      <c r="A16" s="63" t="s">
        <v>1669</v>
      </c>
      <c r="B16" s="64">
        <f>VLOOKUP($A16,'Return Data'!$B$7:$R$2292,3,0)</f>
        <v>44467</v>
      </c>
      <c r="C16" s="65">
        <f>VLOOKUP($A16,'Return Data'!$B$7:$R$2292,4,0)</f>
        <v>22.668199999999999</v>
      </c>
      <c r="D16" s="65">
        <f>VLOOKUP($A16,'Return Data'!$B$7:$R$2292,10,0)</f>
        <v>4.4820000000000002</v>
      </c>
      <c r="E16" s="66">
        <f t="shared" si="0"/>
        <v>12</v>
      </c>
      <c r="F16" s="65">
        <f>VLOOKUP($A16,'Return Data'!$B$7:$R$2292,11,0)</f>
        <v>8.3292000000000002</v>
      </c>
      <c r="G16" s="66">
        <f t="shared" si="1"/>
        <v>16</v>
      </c>
      <c r="H16" s="65">
        <f>VLOOKUP($A16,'Return Data'!$B$7:$R$2292,12,0)</f>
        <v>11.476599999999999</v>
      </c>
      <c r="I16" s="66">
        <f t="shared" si="2"/>
        <v>15</v>
      </c>
      <c r="J16" s="65">
        <f>VLOOKUP($A16,'Return Data'!$B$7:$R$2292,13,0)</f>
        <v>21.964500000000001</v>
      </c>
      <c r="K16" s="66">
        <f t="shared" si="3"/>
        <v>13</v>
      </c>
      <c r="L16" s="65">
        <f>VLOOKUP($A16,'Return Data'!$B$7:$R$2292,17,0)</f>
        <v>12.2857</v>
      </c>
      <c r="M16" s="66">
        <f t="shared" si="4"/>
        <v>14</v>
      </c>
      <c r="N16" s="65">
        <f>VLOOKUP($A16,'Return Data'!$B$7:$R$2292,14,0)</f>
        <v>10.404</v>
      </c>
      <c r="O16" s="66">
        <f t="shared" si="5"/>
        <v>14</v>
      </c>
      <c r="P16" s="65">
        <f>VLOOKUP($A16,'Return Data'!$B$7:$R$2292,15,0)</f>
        <v>7.8304</v>
      </c>
      <c r="Q16" s="66">
        <f t="shared" si="6"/>
        <v>14</v>
      </c>
      <c r="R16" s="65">
        <f>VLOOKUP($A16,'Return Data'!$B$7:$R$2292,16,0)</f>
        <v>7.9962999999999997</v>
      </c>
      <c r="S16" s="67">
        <f t="shared" si="7"/>
        <v>22</v>
      </c>
    </row>
    <row r="17" spans="1:19" x14ac:dyDescent="0.3">
      <c r="A17" s="63" t="s">
        <v>1670</v>
      </c>
      <c r="B17" s="64">
        <f>VLOOKUP($A17,'Return Data'!$B$7:$R$2292,3,0)</f>
        <v>44467</v>
      </c>
      <c r="C17" s="65">
        <f>VLOOKUP($A17,'Return Data'!$B$7:$R$2292,4,0)</f>
        <v>26.4</v>
      </c>
      <c r="D17" s="65">
        <f>VLOOKUP($A17,'Return Data'!$B$7:$R$2292,10,0)</f>
        <v>3.8552</v>
      </c>
      <c r="E17" s="66">
        <f t="shared" si="0"/>
        <v>20</v>
      </c>
      <c r="F17" s="65">
        <f>VLOOKUP($A17,'Return Data'!$B$7:$R$2292,11,0)</f>
        <v>8.1524000000000001</v>
      </c>
      <c r="G17" s="66">
        <f t="shared" si="1"/>
        <v>19</v>
      </c>
      <c r="H17" s="65">
        <f>VLOOKUP($A17,'Return Data'!$B$7:$R$2292,12,0)</f>
        <v>10.877800000000001</v>
      </c>
      <c r="I17" s="66">
        <f t="shared" si="2"/>
        <v>18</v>
      </c>
      <c r="J17" s="65">
        <f>VLOOKUP($A17,'Return Data'!$B$7:$R$2292,13,0)</f>
        <v>17.804600000000001</v>
      </c>
      <c r="K17" s="66">
        <f t="shared" si="3"/>
        <v>20</v>
      </c>
      <c r="L17" s="65">
        <f>VLOOKUP($A17,'Return Data'!$B$7:$R$2292,17,0)</f>
        <v>11.637600000000001</v>
      </c>
      <c r="M17" s="66">
        <f t="shared" si="4"/>
        <v>18</v>
      </c>
      <c r="N17" s="65">
        <f>VLOOKUP($A17,'Return Data'!$B$7:$R$2292,14,0)</f>
        <v>9.5229999999999997</v>
      </c>
      <c r="O17" s="66">
        <f t="shared" si="5"/>
        <v>17</v>
      </c>
      <c r="P17" s="65">
        <f>VLOOKUP($A17,'Return Data'!$B$7:$R$2292,15,0)</f>
        <v>7.8430999999999997</v>
      </c>
      <c r="Q17" s="66">
        <f t="shared" si="6"/>
        <v>13</v>
      </c>
      <c r="R17" s="65">
        <f>VLOOKUP($A17,'Return Data'!$B$7:$R$2292,16,0)</f>
        <v>8.0260999999999996</v>
      </c>
      <c r="S17" s="67">
        <f t="shared" si="7"/>
        <v>21</v>
      </c>
    </row>
    <row r="18" spans="1:19" x14ac:dyDescent="0.3">
      <c r="A18" s="63" t="s">
        <v>1671</v>
      </c>
      <c r="B18" s="64">
        <f>VLOOKUP($A18,'Return Data'!$B$7:$R$2292,3,0)</f>
        <v>44467</v>
      </c>
      <c r="C18" s="65">
        <f>VLOOKUP($A18,'Return Data'!$B$7:$R$2292,4,0)</f>
        <v>13.1668</v>
      </c>
      <c r="D18" s="65">
        <f>VLOOKUP($A18,'Return Data'!$B$7:$R$2292,10,0)</f>
        <v>4.6387999999999998</v>
      </c>
      <c r="E18" s="66">
        <f t="shared" si="0"/>
        <v>9</v>
      </c>
      <c r="F18" s="65">
        <f>VLOOKUP($A18,'Return Data'!$B$7:$R$2292,11,0)</f>
        <v>9.3870000000000005</v>
      </c>
      <c r="G18" s="66">
        <f t="shared" si="1"/>
        <v>14</v>
      </c>
      <c r="H18" s="65">
        <f>VLOOKUP($A18,'Return Data'!$B$7:$R$2292,12,0)</f>
        <v>11.439500000000001</v>
      </c>
      <c r="I18" s="66">
        <f t="shared" si="2"/>
        <v>16</v>
      </c>
      <c r="J18" s="65">
        <f>VLOOKUP($A18,'Return Data'!$B$7:$R$2292,13,0)</f>
        <v>17.717300000000002</v>
      </c>
      <c r="K18" s="66">
        <f t="shared" si="3"/>
        <v>21</v>
      </c>
      <c r="L18" s="65">
        <f>VLOOKUP($A18,'Return Data'!$B$7:$R$2292,17,0)</f>
        <v>12.250400000000001</v>
      </c>
      <c r="M18" s="66">
        <f t="shared" si="4"/>
        <v>15</v>
      </c>
      <c r="N18" s="65"/>
      <c r="O18" s="66"/>
      <c r="P18" s="65"/>
      <c r="Q18" s="66"/>
      <c r="R18" s="65">
        <f>VLOOKUP($A18,'Return Data'!$B$7:$R$2292,16,0)</f>
        <v>11.3249</v>
      </c>
      <c r="S18" s="67">
        <f t="shared" si="7"/>
        <v>3</v>
      </c>
    </row>
    <row r="19" spans="1:19" x14ac:dyDescent="0.3">
      <c r="A19" s="63" t="s">
        <v>1672</v>
      </c>
      <c r="B19" s="64">
        <f>VLOOKUP($A19,'Return Data'!$B$7:$R$2292,3,0)</f>
        <v>44467</v>
      </c>
      <c r="C19" s="65">
        <f>VLOOKUP($A19,'Return Data'!$B$7:$R$2292,4,0)</f>
        <v>18.979500000000002</v>
      </c>
      <c r="D19" s="65">
        <f>VLOOKUP($A19,'Return Data'!$B$7:$R$2292,10,0)</f>
        <v>4.1090999999999998</v>
      </c>
      <c r="E19" s="66">
        <f t="shared" si="0"/>
        <v>15</v>
      </c>
      <c r="F19" s="65">
        <f>VLOOKUP($A19,'Return Data'!$B$7:$R$2292,11,0)</f>
        <v>8.3163</v>
      </c>
      <c r="G19" s="66">
        <f t="shared" si="1"/>
        <v>17</v>
      </c>
      <c r="H19" s="65">
        <f>VLOOKUP($A19,'Return Data'!$B$7:$R$2292,12,0)</f>
        <v>10.319599999999999</v>
      </c>
      <c r="I19" s="66">
        <f t="shared" si="2"/>
        <v>20</v>
      </c>
      <c r="J19" s="65">
        <f>VLOOKUP($A19,'Return Data'!$B$7:$R$2292,13,0)</f>
        <v>18.575900000000001</v>
      </c>
      <c r="K19" s="66">
        <f t="shared" si="3"/>
        <v>18</v>
      </c>
      <c r="L19" s="65">
        <f>VLOOKUP($A19,'Return Data'!$B$7:$R$2292,17,0)</f>
        <v>12.4442</v>
      </c>
      <c r="M19" s="66">
        <f t="shared" si="4"/>
        <v>13</v>
      </c>
      <c r="N19" s="65">
        <f>VLOOKUP($A19,'Return Data'!$B$7:$R$2292,14,0)</f>
        <v>10.5169</v>
      </c>
      <c r="O19" s="66">
        <f t="shared" si="5"/>
        <v>13</v>
      </c>
      <c r="P19" s="65">
        <f>VLOOKUP($A19,'Return Data'!$B$7:$R$2292,15,0)</f>
        <v>9.7949000000000002</v>
      </c>
      <c r="Q19" s="66">
        <f t="shared" si="6"/>
        <v>6</v>
      </c>
      <c r="R19" s="65">
        <f>VLOOKUP($A19,'Return Data'!$B$7:$R$2292,16,0)</f>
        <v>9.6372999999999998</v>
      </c>
      <c r="S19" s="67">
        <f t="shared" si="7"/>
        <v>16</v>
      </c>
    </row>
    <row r="20" spans="1:19" x14ac:dyDescent="0.3">
      <c r="A20" s="63" t="s">
        <v>1673</v>
      </c>
      <c r="B20" s="64">
        <f>VLOOKUP($A20,'Return Data'!$B$7:$R$2292,3,0)</f>
        <v>44467</v>
      </c>
      <c r="C20" s="65">
        <f>VLOOKUP($A20,'Return Data'!$B$7:$R$2292,4,0)</f>
        <v>24.306999999999999</v>
      </c>
      <c r="D20" s="65">
        <f>VLOOKUP($A20,'Return Data'!$B$7:$R$2292,10,0)</f>
        <v>4.5327000000000002</v>
      </c>
      <c r="E20" s="66">
        <f t="shared" si="0"/>
        <v>10</v>
      </c>
      <c r="F20" s="65">
        <f>VLOOKUP($A20,'Return Data'!$B$7:$R$2292,11,0)</f>
        <v>11.5768</v>
      </c>
      <c r="G20" s="66">
        <f t="shared" si="1"/>
        <v>6</v>
      </c>
      <c r="H20" s="65">
        <f>VLOOKUP($A20,'Return Data'!$B$7:$R$2292,12,0)</f>
        <v>15.7476</v>
      </c>
      <c r="I20" s="66">
        <f t="shared" si="2"/>
        <v>6</v>
      </c>
      <c r="J20" s="65">
        <f>VLOOKUP($A20,'Return Data'!$B$7:$R$2292,13,0)</f>
        <v>27.062200000000001</v>
      </c>
      <c r="K20" s="66">
        <f t="shared" si="3"/>
        <v>6</v>
      </c>
      <c r="L20" s="65">
        <f>VLOOKUP($A20,'Return Data'!$B$7:$R$2292,17,0)</f>
        <v>14.789899999999999</v>
      </c>
      <c r="M20" s="66">
        <f t="shared" si="4"/>
        <v>4</v>
      </c>
      <c r="N20" s="65">
        <f>VLOOKUP($A20,'Return Data'!$B$7:$R$2292,14,0)</f>
        <v>10.8444</v>
      </c>
      <c r="O20" s="66">
        <f t="shared" si="5"/>
        <v>9</v>
      </c>
      <c r="P20" s="65">
        <f>VLOOKUP($A20,'Return Data'!$B$7:$R$2292,15,0)</f>
        <v>8.86</v>
      </c>
      <c r="Q20" s="66">
        <f t="shared" si="6"/>
        <v>10</v>
      </c>
      <c r="R20" s="65">
        <f>VLOOKUP($A20,'Return Data'!$B$7:$R$2292,16,0)</f>
        <v>9.4013000000000009</v>
      </c>
      <c r="S20" s="67">
        <f t="shared" si="7"/>
        <v>18</v>
      </c>
    </row>
    <row r="21" spans="1:19" x14ac:dyDescent="0.3">
      <c r="A21" s="63" t="s">
        <v>1674</v>
      </c>
      <c r="B21" s="64">
        <f>VLOOKUP($A21,'Return Data'!$B$7:$R$2292,3,0)</f>
        <v>44467</v>
      </c>
      <c r="C21" s="65">
        <f>VLOOKUP($A21,'Return Data'!$B$7:$R$2292,4,0)</f>
        <v>16.965199999999999</v>
      </c>
      <c r="D21" s="65">
        <f>VLOOKUP($A21,'Return Data'!$B$7:$R$2292,10,0)</f>
        <v>6.7187999999999999</v>
      </c>
      <c r="E21" s="66">
        <f t="shared" si="0"/>
        <v>2</v>
      </c>
      <c r="F21" s="65">
        <f>VLOOKUP($A21,'Return Data'!$B$7:$R$2292,11,0)</f>
        <v>13.5092</v>
      </c>
      <c r="G21" s="66">
        <f t="shared" si="1"/>
        <v>2</v>
      </c>
      <c r="H21" s="65">
        <f>VLOOKUP($A21,'Return Data'!$B$7:$R$2292,12,0)</f>
        <v>17.921199999999999</v>
      </c>
      <c r="I21" s="66">
        <f t="shared" si="2"/>
        <v>2</v>
      </c>
      <c r="J21" s="65">
        <f>VLOOKUP($A21,'Return Data'!$B$7:$R$2292,13,0)</f>
        <v>32.771900000000002</v>
      </c>
      <c r="K21" s="66">
        <f t="shared" si="3"/>
        <v>1</v>
      </c>
      <c r="L21" s="65">
        <f>VLOOKUP($A21,'Return Data'!$B$7:$R$2292,17,0)</f>
        <v>18.593699999999998</v>
      </c>
      <c r="M21" s="66">
        <f t="shared" si="4"/>
        <v>1</v>
      </c>
      <c r="N21" s="65">
        <f>VLOOKUP($A21,'Return Data'!$B$7:$R$2292,14,0)</f>
        <v>14.9977</v>
      </c>
      <c r="O21" s="66">
        <f t="shared" si="5"/>
        <v>1</v>
      </c>
      <c r="P21" s="65"/>
      <c r="Q21" s="66"/>
      <c r="R21" s="65">
        <f>VLOOKUP($A21,'Return Data'!$B$7:$R$2292,16,0)</f>
        <v>12.018000000000001</v>
      </c>
      <c r="S21" s="67">
        <f t="shared" si="7"/>
        <v>2</v>
      </c>
    </row>
    <row r="22" spans="1:19" x14ac:dyDescent="0.3">
      <c r="A22" s="63" t="s">
        <v>1675</v>
      </c>
      <c r="B22" s="64">
        <f>VLOOKUP($A22,'Return Data'!$B$7:$R$2292,3,0)</f>
        <v>44467</v>
      </c>
      <c r="C22" s="65">
        <f>VLOOKUP($A22,'Return Data'!$B$7:$R$2292,4,0)</f>
        <v>14.981999999999999</v>
      </c>
      <c r="D22" s="65">
        <f>VLOOKUP($A22,'Return Data'!$B$7:$R$2292,10,0)</f>
        <v>5.2994000000000003</v>
      </c>
      <c r="E22" s="66">
        <f t="shared" si="0"/>
        <v>5</v>
      </c>
      <c r="F22" s="65">
        <f>VLOOKUP($A22,'Return Data'!$B$7:$R$2292,11,0)</f>
        <v>11.9396</v>
      </c>
      <c r="G22" s="66">
        <f t="shared" si="1"/>
        <v>5</v>
      </c>
      <c r="H22" s="65">
        <f>VLOOKUP($A22,'Return Data'!$B$7:$R$2292,12,0)</f>
        <v>16.274699999999999</v>
      </c>
      <c r="I22" s="66">
        <f t="shared" si="2"/>
        <v>4</v>
      </c>
      <c r="J22" s="65">
        <f>VLOOKUP($A22,'Return Data'!$B$7:$R$2292,13,0)</f>
        <v>27.408799999999999</v>
      </c>
      <c r="K22" s="66">
        <f t="shared" si="3"/>
        <v>5</v>
      </c>
      <c r="L22" s="65">
        <f>VLOOKUP($A22,'Return Data'!$B$7:$R$2292,17,0)</f>
        <v>17.7441</v>
      </c>
      <c r="M22" s="66">
        <f t="shared" si="4"/>
        <v>3</v>
      </c>
      <c r="N22" s="65"/>
      <c r="O22" s="66"/>
      <c r="P22" s="65"/>
      <c r="Q22" s="66"/>
      <c r="R22" s="65">
        <f>VLOOKUP($A22,'Return Data'!$B$7:$R$2292,16,0)</f>
        <v>15.6309</v>
      </c>
      <c r="S22" s="67">
        <f t="shared" si="7"/>
        <v>1</v>
      </c>
    </row>
    <row r="23" spans="1:19" x14ac:dyDescent="0.3">
      <c r="A23" s="63" t="s">
        <v>1676</v>
      </c>
      <c r="B23" s="64">
        <f>VLOOKUP($A23,'Return Data'!$B$7:$R$2292,3,0)</f>
        <v>44467</v>
      </c>
      <c r="C23" s="65">
        <f>VLOOKUP($A23,'Return Data'!$B$7:$R$2292,4,0)</f>
        <v>13.171099999999999</v>
      </c>
      <c r="D23" s="65">
        <f>VLOOKUP($A23,'Return Data'!$B$7:$R$2292,10,0)</f>
        <v>3.9123999999999999</v>
      </c>
      <c r="E23" s="66">
        <f t="shared" si="0"/>
        <v>19</v>
      </c>
      <c r="F23" s="65">
        <f>VLOOKUP($A23,'Return Data'!$B$7:$R$2292,11,0)</f>
        <v>9.1</v>
      </c>
      <c r="G23" s="66">
        <f t="shared" si="1"/>
        <v>15</v>
      </c>
      <c r="H23" s="65">
        <f>VLOOKUP($A23,'Return Data'!$B$7:$R$2292,12,0)</f>
        <v>13.4061</v>
      </c>
      <c r="I23" s="66">
        <f t="shared" si="2"/>
        <v>11</v>
      </c>
      <c r="J23" s="65">
        <f>VLOOKUP($A23,'Return Data'!$B$7:$R$2292,13,0)</f>
        <v>23.854900000000001</v>
      </c>
      <c r="K23" s="66">
        <f t="shared" si="3"/>
        <v>12</v>
      </c>
      <c r="L23" s="65">
        <f>VLOOKUP($A23,'Return Data'!$B$7:$R$2292,17,0)</f>
        <v>4.0461</v>
      </c>
      <c r="M23" s="66">
        <f t="shared" si="4"/>
        <v>23</v>
      </c>
      <c r="N23" s="65">
        <f>VLOOKUP($A23,'Return Data'!$B$7:$R$2292,14,0)</f>
        <v>0.47120000000000001</v>
      </c>
      <c r="O23" s="66">
        <f t="shared" si="5"/>
        <v>19</v>
      </c>
      <c r="P23" s="65">
        <f>VLOOKUP($A23,'Return Data'!$B$7:$R$2292,15,0)</f>
        <v>3.4931999999999999</v>
      </c>
      <c r="Q23" s="66">
        <f t="shared" si="6"/>
        <v>15</v>
      </c>
      <c r="R23" s="65">
        <f>VLOOKUP($A23,'Return Data'!$B$7:$R$2292,16,0)</f>
        <v>4.4424000000000001</v>
      </c>
      <c r="S23" s="67">
        <f t="shared" si="7"/>
        <v>23</v>
      </c>
    </row>
    <row r="24" spans="1:19" x14ac:dyDescent="0.3">
      <c r="A24" s="63" t="s">
        <v>1677</v>
      </c>
      <c r="B24" s="64">
        <f>VLOOKUP($A24,'Return Data'!$B$7:$R$2292,3,0)</f>
        <v>44467</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44467</v>
      </c>
      <c r="C25" s="65">
        <f>VLOOKUP($A25,'Return Data'!$B$7:$R$2292,4,0)</f>
        <v>43.167400000000001</v>
      </c>
      <c r="D25" s="65">
        <f>VLOOKUP($A25,'Return Data'!$B$7:$R$2292,10,0)</f>
        <v>3.6753</v>
      </c>
      <c r="E25" s="66">
        <f t="shared" ref="E25:E31" si="8">RANK(D25,D$8:D$31,0)</f>
        <v>22</v>
      </c>
      <c r="F25" s="65">
        <f>VLOOKUP($A25,'Return Data'!$B$7:$R$2292,11,0)</f>
        <v>10.084099999999999</v>
      </c>
      <c r="G25" s="66">
        <f t="shared" ref="G25:G31" si="9">RANK(F25,F$8:F$31,0)</f>
        <v>12</v>
      </c>
      <c r="H25" s="65">
        <f>VLOOKUP($A25,'Return Data'!$B$7:$R$2292,12,0)</f>
        <v>13.0741</v>
      </c>
      <c r="I25" s="66">
        <f t="shared" ref="I25:I31" si="10">RANK(H25,H$8:H$31,0)</f>
        <v>14</v>
      </c>
      <c r="J25" s="65">
        <f>VLOOKUP($A25,'Return Data'!$B$7:$R$2292,13,0)</f>
        <v>21.837199999999999</v>
      </c>
      <c r="K25" s="66">
        <f t="shared" ref="K25:K31" si="11">RANK(J25,J$8:J$31,0)</f>
        <v>14</v>
      </c>
      <c r="L25" s="65">
        <f>VLOOKUP($A25,'Return Data'!$B$7:$R$2292,17,0)</f>
        <v>11.138999999999999</v>
      </c>
      <c r="M25" s="66">
        <f t="shared" si="4"/>
        <v>19</v>
      </c>
      <c r="N25" s="65">
        <f>VLOOKUP($A25,'Return Data'!$B$7:$R$2292,14,0)</f>
        <v>10.0426</v>
      </c>
      <c r="O25" s="66">
        <f t="shared" si="5"/>
        <v>16</v>
      </c>
      <c r="P25" s="65">
        <f>VLOOKUP($A25,'Return Data'!$B$7:$R$2292,15,0)</f>
        <v>8.9573</v>
      </c>
      <c r="Q25" s="66">
        <f t="shared" si="6"/>
        <v>9</v>
      </c>
      <c r="R25" s="65">
        <f>VLOOKUP($A25,'Return Data'!$B$7:$R$2292,16,0)</f>
        <v>9.9027999999999992</v>
      </c>
      <c r="S25" s="67">
        <f t="shared" ref="S25:S31" si="12">RANK(R25,R$8:R$31,0)</f>
        <v>13</v>
      </c>
    </row>
    <row r="26" spans="1:19" x14ac:dyDescent="0.3">
      <c r="A26" s="63" t="s">
        <v>1680</v>
      </c>
      <c r="B26" s="64">
        <f>VLOOKUP($A26,'Return Data'!$B$7:$R$2292,3,0)</f>
        <v>44467</v>
      </c>
      <c r="C26" s="65">
        <f>VLOOKUP($A26,'Return Data'!$B$7:$R$2292,4,0)</f>
        <v>53.834200000000003</v>
      </c>
      <c r="D26" s="65">
        <f>VLOOKUP($A26,'Return Data'!$B$7:$R$2292,10,0)</f>
        <v>6.3880999999999997</v>
      </c>
      <c r="E26" s="66">
        <f t="shared" si="8"/>
        <v>3</v>
      </c>
      <c r="F26" s="65">
        <f>VLOOKUP($A26,'Return Data'!$B$7:$R$2292,11,0)</f>
        <v>13.764099999999999</v>
      </c>
      <c r="G26" s="66">
        <f t="shared" si="9"/>
        <v>1</v>
      </c>
      <c r="H26" s="65">
        <f>VLOOKUP($A26,'Return Data'!$B$7:$R$2292,12,0)</f>
        <v>18.1691</v>
      </c>
      <c r="I26" s="66">
        <f t="shared" si="10"/>
        <v>1</v>
      </c>
      <c r="J26" s="65">
        <f>VLOOKUP($A26,'Return Data'!$B$7:$R$2292,13,0)</f>
        <v>30.542899999999999</v>
      </c>
      <c r="K26" s="66">
        <f t="shared" si="11"/>
        <v>2</v>
      </c>
      <c r="L26" s="65">
        <f>VLOOKUP($A26,'Return Data'!$B$7:$R$2292,17,0)</f>
        <v>18.1721</v>
      </c>
      <c r="M26" s="66">
        <f t="shared" si="4"/>
        <v>2</v>
      </c>
      <c r="N26" s="65">
        <f>VLOOKUP($A26,'Return Data'!$B$7:$R$2292,14,0)</f>
        <v>13.639900000000001</v>
      </c>
      <c r="O26" s="66">
        <f t="shared" si="5"/>
        <v>2</v>
      </c>
      <c r="P26" s="65">
        <f>VLOOKUP($A26,'Return Data'!$B$7:$R$2292,15,0)</f>
        <v>11.0631</v>
      </c>
      <c r="Q26" s="66">
        <f t="shared" si="6"/>
        <v>2</v>
      </c>
      <c r="R26" s="65">
        <f>VLOOKUP($A26,'Return Data'!$B$7:$R$2292,16,0)</f>
        <v>9.5733999999999995</v>
      </c>
      <c r="S26" s="67">
        <f t="shared" si="12"/>
        <v>17</v>
      </c>
    </row>
    <row r="27" spans="1:19" x14ac:dyDescent="0.3">
      <c r="A27" s="63" t="s">
        <v>1681</v>
      </c>
      <c r="B27" s="64">
        <f>VLOOKUP($A27,'Return Data'!$B$7:$R$2292,3,0)</f>
        <v>44467</v>
      </c>
      <c r="C27" s="65">
        <f>VLOOKUP($A27,'Return Data'!$B$7:$R$2292,4,0)</f>
        <v>18.540900000000001</v>
      </c>
      <c r="D27" s="65">
        <f>VLOOKUP($A27,'Return Data'!$B$7:$R$2292,10,0)</f>
        <v>4.1214000000000004</v>
      </c>
      <c r="E27" s="66">
        <f t="shared" si="8"/>
        <v>14</v>
      </c>
      <c r="F27" s="65">
        <f>VLOOKUP($A27,'Return Data'!$B$7:$R$2292,11,0)</f>
        <v>9.8544</v>
      </c>
      <c r="G27" s="66">
        <f t="shared" si="9"/>
        <v>13</v>
      </c>
      <c r="H27" s="65">
        <f>VLOOKUP($A27,'Return Data'!$B$7:$R$2292,12,0)</f>
        <v>13.222</v>
      </c>
      <c r="I27" s="66">
        <f t="shared" si="10"/>
        <v>12</v>
      </c>
      <c r="J27" s="65">
        <f>VLOOKUP($A27,'Return Data'!$B$7:$R$2292,13,0)</f>
        <v>26.182600000000001</v>
      </c>
      <c r="K27" s="66">
        <f t="shared" si="11"/>
        <v>9</v>
      </c>
      <c r="L27" s="65">
        <f>VLOOKUP($A27,'Return Data'!$B$7:$R$2292,17,0)</f>
        <v>14.3452</v>
      </c>
      <c r="M27" s="66">
        <f t="shared" si="4"/>
        <v>9</v>
      </c>
      <c r="N27" s="65">
        <f>VLOOKUP($A27,'Return Data'!$B$7:$R$2292,14,0)</f>
        <v>12.148400000000001</v>
      </c>
      <c r="O27" s="66">
        <f t="shared" si="5"/>
        <v>5</v>
      </c>
      <c r="P27" s="65">
        <f>VLOOKUP($A27,'Return Data'!$B$7:$R$2292,15,0)</f>
        <v>9.8722999999999992</v>
      </c>
      <c r="Q27" s="66">
        <f t="shared" si="6"/>
        <v>5</v>
      </c>
      <c r="R27" s="65">
        <f>VLOOKUP($A27,'Return Data'!$B$7:$R$2292,16,0)</f>
        <v>10.219200000000001</v>
      </c>
      <c r="S27" s="67">
        <f t="shared" si="12"/>
        <v>9</v>
      </c>
    </row>
    <row r="28" spans="1:19" x14ac:dyDescent="0.3">
      <c r="A28" s="63" t="s">
        <v>1682</v>
      </c>
      <c r="B28" s="64">
        <f>VLOOKUP($A28,'Return Data'!$B$7:$R$2292,3,0)</f>
        <v>44467</v>
      </c>
      <c r="C28" s="65">
        <f>VLOOKUP($A28,'Return Data'!$B$7:$R$2292,4,0)</f>
        <v>13.185</v>
      </c>
      <c r="D28" s="65">
        <f>VLOOKUP($A28,'Return Data'!$B$7:$R$2292,10,0)</f>
        <v>4.0015000000000001</v>
      </c>
      <c r="E28" s="66">
        <f t="shared" si="8"/>
        <v>18</v>
      </c>
      <c r="F28" s="65">
        <f>VLOOKUP($A28,'Return Data'!$B$7:$R$2292,11,0)</f>
        <v>8.0772999999999993</v>
      </c>
      <c r="G28" s="66">
        <f t="shared" si="9"/>
        <v>20</v>
      </c>
      <c r="H28" s="65">
        <f>VLOOKUP($A28,'Return Data'!$B$7:$R$2292,12,0)</f>
        <v>10.404</v>
      </c>
      <c r="I28" s="66">
        <f t="shared" si="10"/>
        <v>19</v>
      </c>
      <c r="J28" s="65">
        <f>VLOOKUP($A28,'Return Data'!$B$7:$R$2292,13,0)</f>
        <v>18.891999999999999</v>
      </c>
      <c r="K28" s="66">
        <f t="shared" si="11"/>
        <v>17</v>
      </c>
      <c r="L28" s="65">
        <f>VLOOKUP($A28,'Return Data'!$B$7:$R$2292,17,0)</f>
        <v>11.014099999999999</v>
      </c>
      <c r="M28" s="66">
        <f t="shared" si="4"/>
        <v>20</v>
      </c>
      <c r="N28" s="65"/>
      <c r="O28" s="66"/>
      <c r="P28" s="65"/>
      <c r="Q28" s="66"/>
      <c r="R28" s="65">
        <f>VLOOKUP($A28,'Return Data'!$B$7:$R$2292,16,0)</f>
        <v>10.3363</v>
      </c>
      <c r="S28" s="67">
        <f t="shared" si="12"/>
        <v>7</v>
      </c>
    </row>
    <row r="29" spans="1:19" x14ac:dyDescent="0.3">
      <c r="A29" s="63" t="s">
        <v>1683</v>
      </c>
      <c r="B29" s="64">
        <f>VLOOKUP($A29,'Return Data'!$B$7:$R$2292,3,0)</f>
        <v>44467</v>
      </c>
      <c r="C29" s="65">
        <f>VLOOKUP($A29,'Return Data'!$B$7:$R$2292,4,0)</f>
        <v>44.642899999999997</v>
      </c>
      <c r="D29" s="65">
        <f>VLOOKUP($A29,'Return Data'!$B$7:$R$2292,10,0)</f>
        <v>4.5275999999999996</v>
      </c>
      <c r="E29" s="66">
        <f t="shared" si="8"/>
        <v>11</v>
      </c>
      <c r="F29" s="65">
        <f>VLOOKUP($A29,'Return Data'!$B$7:$R$2292,11,0)</f>
        <v>8.1700999999999997</v>
      </c>
      <c r="G29" s="66">
        <f t="shared" si="9"/>
        <v>18</v>
      </c>
      <c r="H29" s="65">
        <f>VLOOKUP($A29,'Return Data'!$B$7:$R$2292,12,0)</f>
        <v>11.3325</v>
      </c>
      <c r="I29" s="66">
        <f t="shared" si="10"/>
        <v>17</v>
      </c>
      <c r="J29" s="65">
        <f>VLOOKUP($A29,'Return Data'!$B$7:$R$2292,13,0)</f>
        <v>20.827300000000001</v>
      </c>
      <c r="K29" s="66">
        <f t="shared" si="11"/>
        <v>16</v>
      </c>
      <c r="L29" s="65">
        <f>VLOOKUP($A29,'Return Data'!$B$7:$R$2292,17,0)</f>
        <v>12.116099999999999</v>
      </c>
      <c r="M29" s="66">
        <f>RANK(L29,L$8:L$31,0)</f>
        <v>16</v>
      </c>
      <c r="N29" s="65">
        <f>VLOOKUP($A29,'Return Data'!$B$7:$R$2292,14,0)</f>
        <v>10.7127</v>
      </c>
      <c r="O29" s="66">
        <f>RANK(N29,N$8:N$31,0)</f>
        <v>11</v>
      </c>
      <c r="P29" s="65">
        <f>VLOOKUP($A29,'Return Data'!$B$7:$R$2292,15,0)</f>
        <v>8.1895000000000007</v>
      </c>
      <c r="Q29" s="66">
        <f>RANK(P29,P$8:P$31,0)</f>
        <v>12</v>
      </c>
      <c r="R29" s="65">
        <f>VLOOKUP($A29,'Return Data'!$B$7:$R$2292,16,0)</f>
        <v>8.6593999999999998</v>
      </c>
      <c r="S29" s="67">
        <f t="shared" si="12"/>
        <v>20</v>
      </c>
    </row>
    <row r="30" spans="1:19" x14ac:dyDescent="0.3">
      <c r="A30" s="63" t="s">
        <v>1684</v>
      </c>
      <c r="B30" s="64">
        <f>VLOOKUP($A30,'Return Data'!$B$7:$R$2292,3,0)</f>
        <v>44467</v>
      </c>
      <c r="C30" s="65">
        <f>VLOOKUP($A30,'Return Data'!$B$7:$R$2292,4,0)</f>
        <v>13.51</v>
      </c>
      <c r="D30" s="65">
        <f>VLOOKUP($A30,'Return Data'!$B$7:$R$2292,10,0)</f>
        <v>4.2438000000000002</v>
      </c>
      <c r="E30" s="66">
        <f t="shared" si="8"/>
        <v>13</v>
      </c>
      <c r="F30" s="65">
        <f>VLOOKUP($A30,'Return Data'!$B$7:$R$2292,11,0)</f>
        <v>7.6494</v>
      </c>
      <c r="G30" s="66">
        <f t="shared" si="9"/>
        <v>21</v>
      </c>
      <c r="H30" s="65">
        <f>VLOOKUP($A30,'Return Data'!$B$7:$R$2292,12,0)</f>
        <v>9.3041999999999998</v>
      </c>
      <c r="I30" s="66">
        <f t="shared" si="10"/>
        <v>22</v>
      </c>
      <c r="J30" s="65">
        <f>VLOOKUP($A30,'Return Data'!$B$7:$R$2292,13,0)</f>
        <v>18.404900000000001</v>
      </c>
      <c r="K30" s="66">
        <f t="shared" si="11"/>
        <v>19</v>
      </c>
      <c r="L30" s="65">
        <f>VLOOKUP($A30,'Return Data'!$B$7:$R$2292,17,0)</f>
        <v>11.862299999999999</v>
      </c>
      <c r="M30" s="66">
        <f>RANK(L30,L$8:L$31,0)</f>
        <v>17</v>
      </c>
      <c r="N30" s="65">
        <f>VLOOKUP($A30,'Return Data'!$B$7:$R$2292,14,0)</f>
        <v>10.354699999999999</v>
      </c>
      <c r="O30" s="66">
        <f t="shared" ref="O30:O31" si="13">RANK(N30,N$8:N$31,0)</f>
        <v>15</v>
      </c>
      <c r="P30" s="65"/>
      <c r="Q30" s="66"/>
      <c r="R30" s="65">
        <f>VLOOKUP($A30,'Return Data'!$B$7:$R$2292,16,0)</f>
        <v>10.055999999999999</v>
      </c>
      <c r="S30" s="67">
        <f t="shared" si="12"/>
        <v>10</v>
      </c>
    </row>
    <row r="31" spans="1:19" x14ac:dyDescent="0.3">
      <c r="A31" s="63" t="s">
        <v>1685</v>
      </c>
      <c r="B31" s="64">
        <f>VLOOKUP($A31,'Return Data'!$B$7:$R$2292,3,0)</f>
        <v>44467</v>
      </c>
      <c r="C31" s="65">
        <f>VLOOKUP($A31,'Return Data'!$B$7:$R$2292,4,0)</f>
        <v>13.430400000000001</v>
      </c>
      <c r="D31" s="65">
        <f>VLOOKUP($A31,'Return Data'!$B$7:$R$2292,10,0)</f>
        <v>4.9028999999999998</v>
      </c>
      <c r="E31" s="66">
        <f t="shared" si="8"/>
        <v>7</v>
      </c>
      <c r="F31" s="65">
        <f>VLOOKUP($A31,'Return Data'!$B$7:$R$2292,11,0)</f>
        <v>10.5665</v>
      </c>
      <c r="G31" s="66">
        <f t="shared" si="9"/>
        <v>8</v>
      </c>
      <c r="H31" s="65">
        <f>VLOOKUP($A31,'Return Data'!$B$7:$R$2292,12,0)</f>
        <v>14.977399999999999</v>
      </c>
      <c r="I31" s="66">
        <f t="shared" si="10"/>
        <v>7</v>
      </c>
      <c r="J31" s="65">
        <f>VLOOKUP($A31,'Return Data'!$B$7:$R$2292,13,0)</f>
        <v>26.226800000000001</v>
      </c>
      <c r="K31" s="66">
        <f t="shared" si="11"/>
        <v>8</v>
      </c>
      <c r="L31" s="65">
        <f>VLOOKUP($A31,'Return Data'!$B$7:$R$2292,17,0)</f>
        <v>13.936400000000001</v>
      </c>
      <c r="M31" s="66">
        <f>RANK(L31,L$8:L$31,0)</f>
        <v>11</v>
      </c>
      <c r="N31" s="65">
        <f>VLOOKUP($A31,'Return Data'!$B$7:$R$2292,14,0)</f>
        <v>10.7682</v>
      </c>
      <c r="O31" s="66">
        <f t="shared" si="13"/>
        <v>10</v>
      </c>
      <c r="P31" s="65"/>
      <c r="Q31" s="66"/>
      <c r="R31" s="65">
        <f>VLOOKUP($A31,'Return Data'!$B$7:$R$2292,16,0)</f>
        <v>10.0418</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4.6319739130434785</v>
      </c>
      <c r="E33" s="74"/>
      <c r="F33" s="75">
        <f>AVERAGE(F8:F31)</f>
        <v>9.8579130434782609</v>
      </c>
      <c r="G33" s="74"/>
      <c r="H33" s="75">
        <f>AVERAGE(H8:H31)</f>
        <v>13.196699999999998</v>
      </c>
      <c r="I33" s="74"/>
      <c r="J33" s="75">
        <f>AVERAGE(J8:J31)</f>
        <v>23.382608695652173</v>
      </c>
      <c r="K33" s="74"/>
      <c r="L33" s="75">
        <f>AVERAGE(L8:L31)</f>
        <v>13.123534782608697</v>
      </c>
      <c r="M33" s="74"/>
      <c r="N33" s="75">
        <f>AVERAGE(N8:N31)</f>
        <v>10.759347368421055</v>
      </c>
      <c r="O33" s="74"/>
      <c r="P33" s="75">
        <f>AVERAGE(P8:P31)</f>
        <v>9.0503999999999998</v>
      </c>
      <c r="Q33" s="74"/>
      <c r="R33" s="75">
        <f>AVERAGE(R8:R31)</f>
        <v>9.9154217391304336</v>
      </c>
      <c r="S33" s="76"/>
    </row>
    <row r="34" spans="1:19" x14ac:dyDescent="0.3">
      <c r="A34" s="73" t="s">
        <v>28</v>
      </c>
      <c r="B34" s="74"/>
      <c r="C34" s="74"/>
      <c r="D34" s="75">
        <f>MIN(D8:D31)</f>
        <v>2.8571</v>
      </c>
      <c r="E34" s="74"/>
      <c r="F34" s="75">
        <f>MIN(F8:F31)</f>
        <v>5.7286999999999999</v>
      </c>
      <c r="G34" s="74"/>
      <c r="H34" s="75">
        <f>MIN(H8:H31)</f>
        <v>6.8994999999999997</v>
      </c>
      <c r="I34" s="74"/>
      <c r="J34" s="75">
        <f>MIN(J8:J31)</f>
        <v>11.9536</v>
      </c>
      <c r="K34" s="74"/>
      <c r="L34" s="75">
        <f>MIN(L8:L31)</f>
        <v>4.0461</v>
      </c>
      <c r="M34" s="74"/>
      <c r="N34" s="75">
        <f>MIN(N8:N31)</f>
        <v>0.47120000000000001</v>
      </c>
      <c r="O34" s="74"/>
      <c r="P34" s="75">
        <f>MIN(P8:P31)</f>
        <v>3.4931999999999999</v>
      </c>
      <c r="Q34" s="74"/>
      <c r="R34" s="75">
        <f>MIN(R8:R31)</f>
        <v>4.4424000000000001</v>
      </c>
      <c r="S34" s="76"/>
    </row>
    <row r="35" spans="1:19" ht="15" thickBot="1" x14ac:dyDescent="0.35">
      <c r="A35" s="77" t="s">
        <v>29</v>
      </c>
      <c r="B35" s="78"/>
      <c r="C35" s="78"/>
      <c r="D35" s="79">
        <f>MAX(D8:D31)</f>
        <v>7.2854999999999999</v>
      </c>
      <c r="E35" s="78"/>
      <c r="F35" s="79">
        <f>MAX(F8:F31)</f>
        <v>13.764099999999999</v>
      </c>
      <c r="G35" s="78"/>
      <c r="H35" s="79">
        <f>MAX(H8:H31)</f>
        <v>18.1691</v>
      </c>
      <c r="I35" s="78"/>
      <c r="J35" s="79">
        <f>MAX(J8:J31)</f>
        <v>32.771900000000002</v>
      </c>
      <c r="K35" s="78"/>
      <c r="L35" s="79">
        <f>MAX(L8:L31)</f>
        <v>18.593699999999998</v>
      </c>
      <c r="M35" s="78"/>
      <c r="N35" s="79">
        <f>MAX(N8:N31)</f>
        <v>14.9977</v>
      </c>
      <c r="O35" s="78"/>
      <c r="P35" s="79">
        <f>MAX(P8:P31)</f>
        <v>11.2751</v>
      </c>
      <c r="Q35" s="78"/>
      <c r="R35" s="79">
        <f>MAX(R8:R31)</f>
        <v>15.6309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44467</v>
      </c>
      <c r="C8" s="65">
        <f>VLOOKUP($A8,'Return Data'!$B$7:$R$2292,4,0)</f>
        <v>17.54</v>
      </c>
      <c r="D8" s="65">
        <f>VLOOKUP($A8,'Return Data'!$B$7:$R$2292,10,0)</f>
        <v>4.9671000000000003</v>
      </c>
      <c r="E8" s="66">
        <f t="shared" ref="E8:E23" si="0">RANK(D8,D$8:D$31,0)</f>
        <v>5</v>
      </c>
      <c r="F8" s="65">
        <f>VLOOKUP($A8,'Return Data'!$B$7:$R$2292,11,0)</f>
        <v>9.6936</v>
      </c>
      <c r="G8" s="66">
        <f t="shared" ref="G8:G23" si="1">RANK(F8,F$8:F$31,0)</f>
        <v>9</v>
      </c>
      <c r="H8" s="65">
        <f>VLOOKUP($A8,'Return Data'!$B$7:$R$2292,12,0)</f>
        <v>13.234299999999999</v>
      </c>
      <c r="I8" s="66">
        <f t="shared" ref="I8:I23" si="2">RANK(H8,H$8:H$31,0)</f>
        <v>9</v>
      </c>
      <c r="J8" s="65">
        <f>VLOOKUP($A8,'Return Data'!$B$7:$R$2292,13,0)</f>
        <v>24.397200000000002</v>
      </c>
      <c r="K8" s="66">
        <f t="shared" ref="K8:K23" si="3">RANK(J8,J$8:J$31,0)</f>
        <v>10</v>
      </c>
      <c r="L8" s="65">
        <f>VLOOKUP($A8,'Return Data'!$B$7:$R$2292,17,0)</f>
        <v>13.4842</v>
      </c>
      <c r="M8" s="66">
        <f>RANK(L8,L$8:L$31,0)</f>
        <v>8</v>
      </c>
      <c r="N8" s="65">
        <f>VLOOKUP($A8,'Return Data'!$B$7:$R$2292,14,0)</f>
        <v>10.8316</v>
      </c>
      <c r="O8" s="66">
        <f>RANK(N8,N$8:N$31,0)</f>
        <v>6</v>
      </c>
      <c r="P8" s="65">
        <f>VLOOKUP($A8,'Return Data'!$B$7:$R$2292,15,0)</f>
        <v>8.0632999999999999</v>
      </c>
      <c r="Q8" s="66">
        <f>RANK(P8,P$8:P$31,0)</f>
        <v>7</v>
      </c>
      <c r="R8" s="65">
        <f>VLOOKUP($A8,'Return Data'!$B$7:$R$2292,16,0)</f>
        <v>8.5639000000000003</v>
      </c>
      <c r="S8" s="67">
        <f t="shared" ref="S8:S23" si="4">RANK(R8,R$8:R$31,0)</f>
        <v>15</v>
      </c>
    </row>
    <row r="9" spans="1:20" x14ac:dyDescent="0.3">
      <c r="A9" s="63" t="s">
        <v>1687</v>
      </c>
      <c r="B9" s="64">
        <f>VLOOKUP($A9,'Return Data'!$B$7:$R$2292,3,0)</f>
        <v>44467</v>
      </c>
      <c r="C9" s="65">
        <f>VLOOKUP($A9,'Return Data'!$B$7:$R$2292,4,0)</f>
        <v>16.93</v>
      </c>
      <c r="D9" s="65">
        <f>VLOOKUP($A9,'Return Data'!$B$7:$R$2292,10,0)</f>
        <v>6.8813000000000004</v>
      </c>
      <c r="E9" s="66">
        <f t="shared" si="0"/>
        <v>1</v>
      </c>
      <c r="F9" s="65">
        <f>VLOOKUP($A9,'Return Data'!$B$7:$R$2292,11,0)</f>
        <v>11.7492</v>
      </c>
      <c r="G9" s="66">
        <f t="shared" si="1"/>
        <v>3</v>
      </c>
      <c r="H9" s="65">
        <f>VLOOKUP($A9,'Return Data'!$B$7:$R$2292,12,0)</f>
        <v>13.4718</v>
      </c>
      <c r="I9" s="66">
        <f t="shared" si="2"/>
        <v>8</v>
      </c>
      <c r="J9" s="65">
        <f>VLOOKUP($A9,'Return Data'!$B$7:$R$2292,13,0)</f>
        <v>26.9115</v>
      </c>
      <c r="K9" s="66">
        <f t="shared" si="3"/>
        <v>4</v>
      </c>
      <c r="L9" s="65">
        <f>VLOOKUP($A9,'Return Data'!$B$7:$R$2292,17,0)</f>
        <v>13.126899999999999</v>
      </c>
      <c r="M9" s="66">
        <f t="shared" ref="M9:M31" si="5">RANK(L9,L$8:L$31,0)</f>
        <v>9</v>
      </c>
      <c r="N9" s="65">
        <f>VLOOKUP($A9,'Return Data'!$B$7:$R$2292,14,0)</f>
        <v>11.347300000000001</v>
      </c>
      <c r="O9" s="66">
        <f t="shared" ref="O9:O31" si="6">RANK(N9,N$8:N$31,0)</f>
        <v>3</v>
      </c>
      <c r="P9" s="65">
        <f>VLOOKUP($A9,'Return Data'!$B$7:$R$2292,15,0)</f>
        <v>9.9154</v>
      </c>
      <c r="Q9" s="66">
        <f t="shared" ref="Q9:Q29" si="7">RANK(P9,P$8:P$31,0)</f>
        <v>1</v>
      </c>
      <c r="R9" s="65">
        <f>VLOOKUP($A9,'Return Data'!$B$7:$R$2292,16,0)</f>
        <v>8.9704999999999995</v>
      </c>
      <c r="S9" s="67">
        <f t="shared" si="4"/>
        <v>10</v>
      </c>
    </row>
    <row r="10" spans="1:20" x14ac:dyDescent="0.3">
      <c r="A10" s="63" t="s">
        <v>1688</v>
      </c>
      <c r="B10" s="64">
        <f>VLOOKUP($A10,'Return Data'!$B$7:$R$2292,3,0)</f>
        <v>44467</v>
      </c>
      <c r="C10" s="65">
        <f>VLOOKUP($A10,'Return Data'!$B$7:$R$2292,4,0)</f>
        <v>12.26</v>
      </c>
      <c r="D10" s="65">
        <f>VLOOKUP($A10,'Return Data'!$B$7:$R$2292,10,0)</f>
        <v>3.3727</v>
      </c>
      <c r="E10" s="66">
        <f t="shared" si="0"/>
        <v>21</v>
      </c>
      <c r="F10" s="65">
        <f>VLOOKUP($A10,'Return Data'!$B$7:$R$2292,11,0)</f>
        <v>5.1458000000000004</v>
      </c>
      <c r="G10" s="66">
        <f t="shared" si="1"/>
        <v>23</v>
      </c>
      <c r="H10" s="65">
        <f>VLOOKUP($A10,'Return Data'!$B$7:$R$2292,12,0)</f>
        <v>6.0553999999999997</v>
      </c>
      <c r="I10" s="66">
        <f t="shared" si="2"/>
        <v>23</v>
      </c>
      <c r="J10" s="65">
        <f>VLOOKUP($A10,'Return Data'!$B$7:$R$2292,13,0)</f>
        <v>10.7498</v>
      </c>
      <c r="K10" s="66">
        <f t="shared" si="3"/>
        <v>23</v>
      </c>
      <c r="L10" s="65">
        <f>VLOOKUP($A10,'Return Data'!$B$7:$R$2292,17,0)</f>
        <v>9.6064000000000007</v>
      </c>
      <c r="M10" s="66">
        <f t="shared" si="5"/>
        <v>20</v>
      </c>
      <c r="N10" s="65"/>
      <c r="O10" s="66"/>
      <c r="P10" s="65"/>
      <c r="Q10" s="66"/>
      <c r="R10" s="65">
        <f>VLOOKUP($A10,'Return Data'!$B$7:$R$2292,16,0)</f>
        <v>9.7934999999999999</v>
      </c>
      <c r="S10" s="67">
        <f t="shared" si="4"/>
        <v>3</v>
      </c>
    </row>
    <row r="11" spans="1:20" x14ac:dyDescent="0.3">
      <c r="A11" s="63" t="s">
        <v>1689</v>
      </c>
      <c r="B11" s="64">
        <f>VLOOKUP($A11,'Return Data'!$B$7:$R$2292,3,0)</f>
        <v>44467</v>
      </c>
      <c r="C11" s="65">
        <f>VLOOKUP($A11,'Return Data'!$B$7:$R$2292,4,0)</f>
        <v>16.192</v>
      </c>
      <c r="D11" s="65">
        <f>VLOOKUP($A11,'Return Data'!$B$7:$R$2292,10,0)</f>
        <v>4.7145000000000001</v>
      </c>
      <c r="E11" s="66">
        <f t="shared" si="0"/>
        <v>6</v>
      </c>
      <c r="F11" s="65">
        <f>VLOOKUP($A11,'Return Data'!$B$7:$R$2292,11,0)</f>
        <v>9.8805999999999994</v>
      </c>
      <c r="G11" s="66">
        <f t="shared" si="1"/>
        <v>8</v>
      </c>
      <c r="H11" s="65">
        <f>VLOOKUP($A11,'Return Data'!$B$7:$R$2292,12,0)</f>
        <v>14.6823</v>
      </c>
      <c r="I11" s="66">
        <f t="shared" si="2"/>
        <v>6</v>
      </c>
      <c r="J11" s="65">
        <f>VLOOKUP($A11,'Return Data'!$B$7:$R$2292,13,0)</f>
        <v>24.448499999999999</v>
      </c>
      <c r="K11" s="66">
        <f t="shared" si="3"/>
        <v>9</v>
      </c>
      <c r="L11" s="65">
        <f>VLOOKUP($A11,'Return Data'!$B$7:$R$2292,17,0)</f>
        <v>12.353</v>
      </c>
      <c r="M11" s="66">
        <f t="shared" si="5"/>
        <v>11</v>
      </c>
      <c r="N11" s="65">
        <f>VLOOKUP($A11,'Return Data'!$B$7:$R$2292,14,0)</f>
        <v>10.212</v>
      </c>
      <c r="O11" s="66">
        <f t="shared" si="6"/>
        <v>8</v>
      </c>
      <c r="P11" s="65">
        <f>VLOOKUP($A11,'Return Data'!$B$7:$R$2292,15,0)</f>
        <v>7.9973999999999998</v>
      </c>
      <c r="Q11" s="66">
        <f t="shared" si="7"/>
        <v>8</v>
      </c>
      <c r="R11" s="65">
        <f>VLOOKUP($A11,'Return Data'!$B$7:$R$2292,16,0)</f>
        <v>9.1458999999999993</v>
      </c>
      <c r="S11" s="67">
        <f t="shared" si="4"/>
        <v>7</v>
      </c>
    </row>
    <row r="12" spans="1:20" x14ac:dyDescent="0.3">
      <c r="A12" s="63" t="s">
        <v>1690</v>
      </c>
      <c r="B12" s="64">
        <f>VLOOKUP($A12,'Return Data'!$B$7:$R$2292,3,0)</f>
        <v>44467</v>
      </c>
      <c r="C12" s="65">
        <f>VLOOKUP($A12,'Return Data'!$B$7:$R$2292,4,0)</f>
        <v>18.3127</v>
      </c>
      <c r="D12" s="65">
        <f>VLOOKUP($A12,'Return Data'!$B$7:$R$2292,10,0)</f>
        <v>4.3726000000000003</v>
      </c>
      <c r="E12" s="66">
        <f t="shared" si="0"/>
        <v>8</v>
      </c>
      <c r="F12" s="65">
        <f>VLOOKUP($A12,'Return Data'!$B$7:$R$2292,11,0)</f>
        <v>9.6594999999999995</v>
      </c>
      <c r="G12" s="66">
        <f t="shared" si="1"/>
        <v>10</v>
      </c>
      <c r="H12" s="65">
        <f>VLOOKUP($A12,'Return Data'!$B$7:$R$2292,12,0)</f>
        <v>12.182</v>
      </c>
      <c r="I12" s="66">
        <f t="shared" si="2"/>
        <v>13</v>
      </c>
      <c r="J12" s="65">
        <f>VLOOKUP($A12,'Return Data'!$B$7:$R$2292,13,0)</f>
        <v>19.960599999999999</v>
      </c>
      <c r="K12" s="66">
        <f t="shared" si="3"/>
        <v>15</v>
      </c>
      <c r="L12" s="65">
        <f>VLOOKUP($A12,'Return Data'!$B$7:$R$2292,17,0)</f>
        <v>13.5558</v>
      </c>
      <c r="M12" s="66">
        <f t="shared" si="5"/>
        <v>6</v>
      </c>
      <c r="N12" s="65">
        <f>VLOOKUP($A12,'Return Data'!$B$7:$R$2292,14,0)</f>
        <v>11.062900000000001</v>
      </c>
      <c r="O12" s="66">
        <f t="shared" si="6"/>
        <v>5</v>
      </c>
      <c r="P12" s="65">
        <f>VLOOKUP($A12,'Return Data'!$B$7:$R$2292,15,0)</f>
        <v>9.6441999999999997</v>
      </c>
      <c r="Q12" s="66">
        <f t="shared" si="7"/>
        <v>3</v>
      </c>
      <c r="R12" s="65">
        <f>VLOOKUP($A12,'Return Data'!$B$7:$R$2292,16,0)</f>
        <v>9.0756999999999994</v>
      </c>
      <c r="S12" s="67">
        <f t="shared" si="4"/>
        <v>8</v>
      </c>
    </row>
    <row r="13" spans="1:20" x14ac:dyDescent="0.3">
      <c r="A13" s="63" t="s">
        <v>1691</v>
      </c>
      <c r="B13" s="64">
        <f>VLOOKUP($A13,'Return Data'!$B$7:$R$2292,3,0)</f>
        <v>44467</v>
      </c>
      <c r="C13" s="65">
        <f>VLOOKUP($A13,'Return Data'!$B$7:$R$2292,4,0)</f>
        <v>12.645</v>
      </c>
      <c r="D13" s="65">
        <f>VLOOKUP($A13,'Return Data'!$B$7:$R$2292,10,0)</f>
        <v>3.7385000000000002</v>
      </c>
      <c r="E13" s="66">
        <f t="shared" si="0"/>
        <v>17</v>
      </c>
      <c r="F13" s="65">
        <f>VLOOKUP($A13,'Return Data'!$B$7:$R$2292,11,0)</f>
        <v>9.3904999999999994</v>
      </c>
      <c r="G13" s="66">
        <f t="shared" si="1"/>
        <v>12</v>
      </c>
      <c r="H13" s="65">
        <f>VLOOKUP($A13,'Return Data'!$B$7:$R$2292,12,0)</f>
        <v>12.362</v>
      </c>
      <c r="I13" s="66">
        <f t="shared" si="2"/>
        <v>12</v>
      </c>
      <c r="J13" s="65">
        <f>VLOOKUP($A13,'Return Data'!$B$7:$R$2292,13,0)</f>
        <v>24.365600000000001</v>
      </c>
      <c r="K13" s="66">
        <f t="shared" si="3"/>
        <v>11</v>
      </c>
      <c r="L13" s="65">
        <f>VLOOKUP($A13,'Return Data'!$B$7:$R$2292,17,0)</f>
        <v>11.1752</v>
      </c>
      <c r="M13" s="66">
        <f t="shared" si="5"/>
        <v>15</v>
      </c>
      <c r="N13" s="65">
        <f>VLOOKUP($A13,'Return Data'!$B$7:$R$2292,14,0)</f>
        <v>8.7765000000000004</v>
      </c>
      <c r="O13" s="66">
        <f t="shared" si="6"/>
        <v>16</v>
      </c>
      <c r="P13" s="65"/>
      <c r="Q13" s="66"/>
      <c r="R13" s="65">
        <f>VLOOKUP($A13,'Return Data'!$B$7:$R$2292,16,0)</f>
        <v>7.8895</v>
      </c>
      <c r="S13" s="67">
        <f t="shared" si="4"/>
        <v>19</v>
      </c>
    </row>
    <row r="14" spans="1:20" x14ac:dyDescent="0.3">
      <c r="A14" s="63" t="s">
        <v>1692</v>
      </c>
      <c r="B14" s="64">
        <f>VLOOKUP($A14,'Return Data'!$B$7:$R$2292,3,0)</f>
        <v>44467</v>
      </c>
      <c r="C14" s="65">
        <f>VLOOKUP($A14,'Return Data'!$B$7:$R$2292,4,0)</f>
        <v>47.529000000000003</v>
      </c>
      <c r="D14" s="65">
        <f>VLOOKUP($A14,'Return Data'!$B$7:$R$2292,10,0)</f>
        <v>3.7932000000000001</v>
      </c>
      <c r="E14" s="66">
        <f t="shared" si="0"/>
        <v>16</v>
      </c>
      <c r="F14" s="65">
        <f>VLOOKUP($A14,'Return Data'!$B$7:$R$2292,11,0)</f>
        <v>11.7357</v>
      </c>
      <c r="G14" s="66">
        <f t="shared" si="1"/>
        <v>4</v>
      </c>
      <c r="H14" s="65">
        <f>VLOOKUP($A14,'Return Data'!$B$7:$R$2292,12,0)</f>
        <v>16.833400000000001</v>
      </c>
      <c r="I14" s="66">
        <f t="shared" si="2"/>
        <v>2</v>
      </c>
      <c r="J14" s="65">
        <f>VLOOKUP($A14,'Return Data'!$B$7:$R$2292,13,0)</f>
        <v>29.270800000000001</v>
      </c>
      <c r="K14" s="66">
        <f t="shared" si="3"/>
        <v>2</v>
      </c>
      <c r="L14" s="65">
        <f>VLOOKUP($A14,'Return Data'!$B$7:$R$2292,17,0)</f>
        <v>13.4975</v>
      </c>
      <c r="M14" s="66">
        <f t="shared" si="5"/>
        <v>7</v>
      </c>
      <c r="N14" s="65">
        <f>VLOOKUP($A14,'Return Data'!$B$7:$R$2292,14,0)</f>
        <v>10.408300000000001</v>
      </c>
      <c r="O14" s="66">
        <f t="shared" si="6"/>
        <v>7</v>
      </c>
      <c r="P14" s="65">
        <f>VLOOKUP($A14,'Return Data'!$B$7:$R$2292,15,0)</f>
        <v>9.4632000000000005</v>
      </c>
      <c r="Q14" s="66">
        <f t="shared" si="7"/>
        <v>4</v>
      </c>
      <c r="R14" s="65">
        <f>VLOOKUP($A14,'Return Data'!$B$7:$R$2292,16,0)</f>
        <v>9.5784000000000002</v>
      </c>
      <c r="S14" s="67">
        <f t="shared" si="4"/>
        <v>4</v>
      </c>
    </row>
    <row r="15" spans="1:20" x14ac:dyDescent="0.3">
      <c r="A15" s="63" t="s">
        <v>1693</v>
      </c>
      <c r="B15" s="64">
        <f>VLOOKUP($A15,'Return Data'!$B$7:$R$2292,3,0)</f>
        <v>44467</v>
      </c>
      <c r="C15" s="65">
        <f>VLOOKUP($A15,'Return Data'!$B$7:$R$2292,4,0)</f>
        <v>16.75</v>
      </c>
      <c r="D15" s="65">
        <f>VLOOKUP($A15,'Return Data'!$B$7:$R$2292,10,0)</f>
        <v>2.6977000000000002</v>
      </c>
      <c r="E15" s="66">
        <f t="shared" si="0"/>
        <v>23</v>
      </c>
      <c r="F15" s="65">
        <f>VLOOKUP($A15,'Return Data'!$B$7:$R$2292,11,0)</f>
        <v>5.8117000000000001</v>
      </c>
      <c r="G15" s="66">
        <f t="shared" si="1"/>
        <v>22</v>
      </c>
      <c r="H15" s="65">
        <f>VLOOKUP($A15,'Return Data'!$B$7:$R$2292,12,0)</f>
        <v>9.0495000000000001</v>
      </c>
      <c r="I15" s="66">
        <f t="shared" si="2"/>
        <v>20</v>
      </c>
      <c r="J15" s="65">
        <f>VLOOKUP($A15,'Return Data'!$B$7:$R$2292,13,0)</f>
        <v>16.400300000000001</v>
      </c>
      <c r="K15" s="66">
        <f t="shared" si="3"/>
        <v>21</v>
      </c>
      <c r="L15" s="65">
        <f>VLOOKUP($A15,'Return Data'!$B$7:$R$2292,17,0)</f>
        <v>8.6219999999999999</v>
      </c>
      <c r="M15" s="66">
        <f t="shared" si="5"/>
        <v>22</v>
      </c>
      <c r="N15" s="65">
        <f>VLOOKUP($A15,'Return Data'!$B$7:$R$2292,14,0)</f>
        <v>8.6402999999999999</v>
      </c>
      <c r="O15" s="66">
        <f t="shared" si="6"/>
        <v>17</v>
      </c>
      <c r="P15" s="65">
        <f>VLOOKUP($A15,'Return Data'!$B$7:$R$2292,15,0)</f>
        <v>7.5647000000000002</v>
      </c>
      <c r="Q15" s="66">
        <f t="shared" si="7"/>
        <v>11</v>
      </c>
      <c r="R15" s="65">
        <f>VLOOKUP($A15,'Return Data'!$B$7:$R$2292,16,0)</f>
        <v>7.8575999999999997</v>
      </c>
      <c r="S15" s="67">
        <f t="shared" si="4"/>
        <v>20</v>
      </c>
    </row>
    <row r="16" spans="1:20" x14ac:dyDescent="0.3">
      <c r="A16" s="63" t="s">
        <v>1694</v>
      </c>
      <c r="B16" s="64">
        <f>VLOOKUP($A16,'Return Data'!$B$7:$R$2292,3,0)</f>
        <v>44467</v>
      </c>
      <c r="C16" s="65">
        <f>VLOOKUP($A16,'Return Data'!$B$7:$R$2292,4,0)</f>
        <v>20.857500000000002</v>
      </c>
      <c r="D16" s="65">
        <f>VLOOKUP($A16,'Return Data'!$B$7:$R$2292,10,0)</f>
        <v>4.2073</v>
      </c>
      <c r="E16" s="66">
        <f t="shared" si="0"/>
        <v>10</v>
      </c>
      <c r="F16" s="65">
        <f>VLOOKUP($A16,'Return Data'!$B$7:$R$2292,11,0)</f>
        <v>7.8007</v>
      </c>
      <c r="G16" s="66">
        <f t="shared" si="1"/>
        <v>16</v>
      </c>
      <c r="H16" s="65">
        <f>VLOOKUP($A16,'Return Data'!$B$7:$R$2292,12,0)</f>
        <v>10.6769</v>
      </c>
      <c r="I16" s="66">
        <f t="shared" si="2"/>
        <v>15</v>
      </c>
      <c r="J16" s="65">
        <f>VLOOKUP($A16,'Return Data'!$B$7:$R$2292,13,0)</f>
        <v>20.805199999999999</v>
      </c>
      <c r="K16" s="66">
        <f t="shared" si="3"/>
        <v>13</v>
      </c>
      <c r="L16" s="65">
        <f>VLOOKUP($A16,'Return Data'!$B$7:$R$2292,17,0)</f>
        <v>11.234400000000001</v>
      </c>
      <c r="M16" s="66">
        <f t="shared" si="5"/>
        <v>14</v>
      </c>
      <c r="N16" s="65">
        <f>VLOOKUP($A16,'Return Data'!$B$7:$R$2292,14,0)</f>
        <v>9.1251999999999995</v>
      </c>
      <c r="O16" s="66">
        <f t="shared" si="6"/>
        <v>14</v>
      </c>
      <c r="P16" s="65">
        <f>VLOOKUP($A16,'Return Data'!$B$7:$R$2292,15,0)</f>
        <v>6.4292999999999996</v>
      </c>
      <c r="Q16" s="66">
        <f t="shared" si="7"/>
        <v>14</v>
      </c>
      <c r="R16" s="65">
        <f>VLOOKUP($A16,'Return Data'!$B$7:$R$2292,16,0)</f>
        <v>7.2024999999999997</v>
      </c>
      <c r="S16" s="67">
        <f t="shared" si="4"/>
        <v>21</v>
      </c>
    </row>
    <row r="17" spans="1:19" x14ac:dyDescent="0.3">
      <c r="A17" s="63" t="s">
        <v>1695</v>
      </c>
      <c r="B17" s="64">
        <f>VLOOKUP($A17,'Return Data'!$B$7:$R$2292,3,0)</f>
        <v>44467</v>
      </c>
      <c r="C17" s="65">
        <f>VLOOKUP($A17,'Return Data'!$B$7:$R$2292,4,0)</f>
        <v>24.69</v>
      </c>
      <c r="D17" s="65">
        <f>VLOOKUP($A17,'Return Data'!$B$7:$R$2292,10,0)</f>
        <v>3.5219999999999998</v>
      </c>
      <c r="E17" s="66">
        <f t="shared" si="0"/>
        <v>20</v>
      </c>
      <c r="F17" s="65">
        <f>VLOOKUP($A17,'Return Data'!$B$7:$R$2292,11,0)</f>
        <v>7.5347999999999997</v>
      </c>
      <c r="G17" s="66">
        <f t="shared" si="1"/>
        <v>19</v>
      </c>
      <c r="H17" s="65">
        <f>VLOOKUP($A17,'Return Data'!$B$7:$R$2292,12,0)</f>
        <v>9.9777000000000005</v>
      </c>
      <c r="I17" s="66">
        <f t="shared" si="2"/>
        <v>18</v>
      </c>
      <c r="J17" s="65">
        <f>VLOOKUP($A17,'Return Data'!$B$7:$R$2292,13,0)</f>
        <v>16.517199999999999</v>
      </c>
      <c r="K17" s="66">
        <f t="shared" si="3"/>
        <v>20</v>
      </c>
      <c r="L17" s="65">
        <f>VLOOKUP($A17,'Return Data'!$B$7:$R$2292,17,0)</f>
        <v>10.4718</v>
      </c>
      <c r="M17" s="66">
        <f t="shared" si="5"/>
        <v>17</v>
      </c>
      <c r="N17" s="65">
        <f>VLOOKUP($A17,'Return Data'!$B$7:$R$2292,14,0)</f>
        <v>8.3986000000000001</v>
      </c>
      <c r="O17" s="66">
        <f t="shared" si="6"/>
        <v>18</v>
      </c>
      <c r="P17" s="65">
        <f>VLOOKUP($A17,'Return Data'!$B$7:$R$2292,15,0)</f>
        <v>6.7805</v>
      </c>
      <c r="Q17" s="66">
        <f t="shared" si="7"/>
        <v>13</v>
      </c>
      <c r="R17" s="65">
        <f>VLOOKUP($A17,'Return Data'!$B$7:$R$2292,16,0)</f>
        <v>7.0251000000000001</v>
      </c>
      <c r="S17" s="67">
        <f t="shared" si="4"/>
        <v>22</v>
      </c>
    </row>
    <row r="18" spans="1:19" x14ac:dyDescent="0.3">
      <c r="A18" s="63" t="s">
        <v>1696</v>
      </c>
      <c r="B18" s="64">
        <f>VLOOKUP($A18,'Return Data'!$B$7:$R$2292,3,0)</f>
        <v>44467</v>
      </c>
      <c r="C18" s="65">
        <f>VLOOKUP($A18,'Return Data'!$B$7:$R$2292,4,0)</f>
        <v>12.579499999999999</v>
      </c>
      <c r="D18" s="65">
        <f>VLOOKUP($A18,'Return Data'!$B$7:$R$2292,10,0)</f>
        <v>4.1943999999999999</v>
      </c>
      <c r="E18" s="66">
        <f t="shared" si="0"/>
        <v>11</v>
      </c>
      <c r="F18" s="65">
        <f>VLOOKUP($A18,'Return Data'!$B$7:$R$2292,11,0)</f>
        <v>8.4458000000000002</v>
      </c>
      <c r="G18" s="66">
        <f t="shared" si="1"/>
        <v>15</v>
      </c>
      <c r="H18" s="65">
        <f>VLOOKUP($A18,'Return Data'!$B$7:$R$2292,12,0)</f>
        <v>10.016400000000001</v>
      </c>
      <c r="I18" s="66">
        <f t="shared" si="2"/>
        <v>17</v>
      </c>
      <c r="J18" s="65">
        <f>VLOOKUP($A18,'Return Data'!$B$7:$R$2292,13,0)</f>
        <v>15.7193</v>
      </c>
      <c r="K18" s="66">
        <f t="shared" si="3"/>
        <v>22</v>
      </c>
      <c r="L18" s="65">
        <f>VLOOKUP($A18,'Return Data'!$B$7:$R$2292,17,0)</f>
        <v>10.3141</v>
      </c>
      <c r="M18" s="66">
        <f t="shared" si="5"/>
        <v>18</v>
      </c>
      <c r="N18" s="65"/>
      <c r="O18" s="66"/>
      <c r="P18" s="65"/>
      <c r="Q18" s="66"/>
      <c r="R18" s="65">
        <f>VLOOKUP($A18,'Return Data'!$B$7:$R$2292,16,0)</f>
        <v>9.3614999999999995</v>
      </c>
      <c r="S18" s="67">
        <f t="shared" si="4"/>
        <v>6</v>
      </c>
    </row>
    <row r="19" spans="1:19" x14ac:dyDescent="0.3">
      <c r="A19" s="63" t="s">
        <v>1697</v>
      </c>
      <c r="B19" s="64">
        <f>VLOOKUP($A19,'Return Data'!$B$7:$R$2292,3,0)</f>
        <v>44467</v>
      </c>
      <c r="C19" s="65">
        <f>VLOOKUP($A19,'Return Data'!$B$7:$R$2292,4,0)</f>
        <v>17.994199999999999</v>
      </c>
      <c r="D19" s="65">
        <f>VLOOKUP($A19,'Return Data'!$B$7:$R$2292,10,0)</f>
        <v>3.8548</v>
      </c>
      <c r="E19" s="66">
        <f t="shared" si="0"/>
        <v>15</v>
      </c>
      <c r="F19" s="65">
        <f>VLOOKUP($A19,'Return Data'!$B$7:$R$2292,11,0)</f>
        <v>7.7858000000000001</v>
      </c>
      <c r="G19" s="66">
        <f t="shared" si="1"/>
        <v>17</v>
      </c>
      <c r="H19" s="65">
        <f>VLOOKUP($A19,'Return Data'!$B$7:$R$2292,12,0)</f>
        <v>9.5257000000000005</v>
      </c>
      <c r="I19" s="66">
        <f t="shared" si="2"/>
        <v>19</v>
      </c>
      <c r="J19" s="65">
        <f>VLOOKUP($A19,'Return Data'!$B$7:$R$2292,13,0)</f>
        <v>17.441800000000001</v>
      </c>
      <c r="K19" s="66">
        <f t="shared" si="3"/>
        <v>18</v>
      </c>
      <c r="L19" s="65">
        <f>VLOOKUP($A19,'Return Data'!$B$7:$R$2292,17,0)</f>
        <v>11.388199999999999</v>
      </c>
      <c r="M19" s="66">
        <f t="shared" si="5"/>
        <v>12</v>
      </c>
      <c r="N19" s="65">
        <f>VLOOKUP($A19,'Return Data'!$B$7:$R$2292,14,0)</f>
        <v>9.5466999999999995</v>
      </c>
      <c r="O19" s="66">
        <f t="shared" si="6"/>
        <v>12</v>
      </c>
      <c r="P19" s="65">
        <f>VLOOKUP($A19,'Return Data'!$B$7:$R$2292,15,0)</f>
        <v>8.9160000000000004</v>
      </c>
      <c r="Q19" s="66">
        <f t="shared" si="7"/>
        <v>5</v>
      </c>
      <c r="R19" s="65">
        <f>VLOOKUP($A19,'Return Data'!$B$7:$R$2292,16,0)</f>
        <v>8.8012999999999995</v>
      </c>
      <c r="S19" s="67">
        <f t="shared" si="4"/>
        <v>12</v>
      </c>
    </row>
    <row r="20" spans="1:19" x14ac:dyDescent="0.3">
      <c r="A20" s="63" t="s">
        <v>1698</v>
      </c>
      <c r="B20" s="64">
        <f>VLOOKUP($A20,'Return Data'!$B$7:$R$2292,3,0)</f>
        <v>44467</v>
      </c>
      <c r="C20" s="65">
        <f>VLOOKUP($A20,'Return Data'!$B$7:$R$2292,4,0)</f>
        <v>22.664999999999999</v>
      </c>
      <c r="D20" s="65">
        <f>VLOOKUP($A20,'Return Data'!$B$7:$R$2292,10,0)</f>
        <v>4.2931999999999997</v>
      </c>
      <c r="E20" s="66">
        <f t="shared" si="0"/>
        <v>9</v>
      </c>
      <c r="F20" s="65">
        <f>VLOOKUP($A20,'Return Data'!$B$7:$R$2292,11,0)</f>
        <v>11.0648</v>
      </c>
      <c r="G20" s="66">
        <f t="shared" si="1"/>
        <v>6</v>
      </c>
      <c r="H20" s="65">
        <f>VLOOKUP($A20,'Return Data'!$B$7:$R$2292,12,0)</f>
        <v>15.004099999999999</v>
      </c>
      <c r="I20" s="66">
        <f t="shared" si="2"/>
        <v>5</v>
      </c>
      <c r="J20" s="65">
        <f>VLOOKUP($A20,'Return Data'!$B$7:$R$2292,13,0)</f>
        <v>25.986699999999999</v>
      </c>
      <c r="K20" s="66">
        <f t="shared" si="3"/>
        <v>6</v>
      </c>
      <c r="L20" s="65">
        <f>VLOOKUP($A20,'Return Data'!$B$7:$R$2292,17,0)</f>
        <v>13.7706</v>
      </c>
      <c r="M20" s="66">
        <f t="shared" si="5"/>
        <v>4</v>
      </c>
      <c r="N20" s="65">
        <f>VLOOKUP($A20,'Return Data'!$B$7:$R$2292,14,0)</f>
        <v>9.8414000000000001</v>
      </c>
      <c r="O20" s="66">
        <f t="shared" si="6"/>
        <v>9</v>
      </c>
      <c r="P20" s="65">
        <f>VLOOKUP($A20,'Return Data'!$B$7:$R$2292,15,0)</f>
        <v>7.9470999999999998</v>
      </c>
      <c r="Q20" s="66">
        <f t="shared" si="7"/>
        <v>9</v>
      </c>
      <c r="R20" s="65">
        <f>VLOOKUP($A20,'Return Data'!$B$7:$R$2292,16,0)</f>
        <v>8.5679999999999996</v>
      </c>
      <c r="S20" s="67">
        <f t="shared" si="4"/>
        <v>14</v>
      </c>
    </row>
    <row r="21" spans="1:19" x14ac:dyDescent="0.3">
      <c r="A21" s="63" t="s">
        <v>1699</v>
      </c>
      <c r="B21" s="64">
        <f>VLOOKUP($A21,'Return Data'!$B$7:$R$2292,3,0)</f>
        <v>44467</v>
      </c>
      <c r="C21" s="65">
        <f>VLOOKUP($A21,'Return Data'!$B$7:$R$2292,4,0)</f>
        <v>15.5306</v>
      </c>
      <c r="D21" s="65">
        <f>VLOOKUP($A21,'Return Data'!$B$7:$R$2292,10,0)</f>
        <v>6.2436999999999996</v>
      </c>
      <c r="E21" s="66">
        <f t="shared" si="0"/>
        <v>2</v>
      </c>
      <c r="F21" s="65">
        <f>VLOOKUP($A21,'Return Data'!$B$7:$R$2292,11,0)</f>
        <v>12.496600000000001</v>
      </c>
      <c r="G21" s="66">
        <f t="shared" si="1"/>
        <v>2</v>
      </c>
      <c r="H21" s="65">
        <f>VLOOKUP($A21,'Return Data'!$B$7:$R$2292,12,0)</f>
        <v>16.418700000000001</v>
      </c>
      <c r="I21" s="66">
        <f t="shared" si="2"/>
        <v>3</v>
      </c>
      <c r="J21" s="65">
        <f>VLOOKUP($A21,'Return Data'!$B$7:$R$2292,13,0)</f>
        <v>30.567399999999999</v>
      </c>
      <c r="K21" s="66">
        <f t="shared" si="3"/>
        <v>1</v>
      </c>
      <c r="L21" s="65">
        <f>VLOOKUP($A21,'Return Data'!$B$7:$R$2292,17,0)</f>
        <v>16.662600000000001</v>
      </c>
      <c r="M21" s="66">
        <f t="shared" si="5"/>
        <v>2</v>
      </c>
      <c r="N21" s="65">
        <f>VLOOKUP($A21,'Return Data'!$B$7:$R$2292,14,0)</f>
        <v>13.082599999999999</v>
      </c>
      <c r="O21" s="66">
        <f t="shared" si="6"/>
        <v>1</v>
      </c>
      <c r="P21" s="65"/>
      <c r="Q21" s="66"/>
      <c r="R21" s="65">
        <f>VLOOKUP($A21,'Return Data'!$B$7:$R$2292,16,0)</f>
        <v>9.9130000000000003</v>
      </c>
      <c r="S21" s="67">
        <f t="shared" si="4"/>
        <v>2</v>
      </c>
    </row>
    <row r="22" spans="1:19" x14ac:dyDescent="0.3">
      <c r="A22" s="63" t="s">
        <v>1700</v>
      </c>
      <c r="B22" s="64">
        <f>VLOOKUP($A22,'Return Data'!$B$7:$R$2292,3,0)</f>
        <v>44467</v>
      </c>
      <c r="C22" s="65">
        <f>VLOOKUP($A22,'Return Data'!$B$7:$R$2292,4,0)</f>
        <v>14.531000000000001</v>
      </c>
      <c r="D22" s="65">
        <f>VLOOKUP($A22,'Return Data'!$B$7:$R$2292,10,0)</f>
        <v>5.0231000000000003</v>
      </c>
      <c r="E22" s="66">
        <f t="shared" si="0"/>
        <v>4</v>
      </c>
      <c r="F22" s="65">
        <f>VLOOKUP($A22,'Return Data'!$B$7:$R$2292,11,0)</f>
        <v>11.348699999999999</v>
      </c>
      <c r="G22" s="66">
        <f t="shared" si="1"/>
        <v>5</v>
      </c>
      <c r="H22" s="65">
        <f>VLOOKUP($A22,'Return Data'!$B$7:$R$2292,12,0)</f>
        <v>15.3803</v>
      </c>
      <c r="I22" s="66">
        <f t="shared" si="2"/>
        <v>4</v>
      </c>
      <c r="J22" s="65">
        <f>VLOOKUP($A22,'Return Data'!$B$7:$R$2292,13,0)</f>
        <v>26.104299999999999</v>
      </c>
      <c r="K22" s="66">
        <f t="shared" si="3"/>
        <v>5</v>
      </c>
      <c r="L22" s="65">
        <f>VLOOKUP($A22,'Return Data'!$B$7:$R$2292,17,0)</f>
        <v>16.540500000000002</v>
      </c>
      <c r="M22" s="66">
        <f t="shared" si="5"/>
        <v>3</v>
      </c>
      <c r="N22" s="65"/>
      <c r="O22" s="66"/>
      <c r="P22" s="65"/>
      <c r="Q22" s="66"/>
      <c r="R22" s="65">
        <f>VLOOKUP($A22,'Return Data'!$B$7:$R$2292,16,0)</f>
        <v>14.3681</v>
      </c>
      <c r="S22" s="67">
        <f t="shared" si="4"/>
        <v>1</v>
      </c>
    </row>
    <row r="23" spans="1:19" x14ac:dyDescent="0.3">
      <c r="A23" s="63" t="s">
        <v>1701</v>
      </c>
      <c r="B23" s="64">
        <f>VLOOKUP($A23,'Return Data'!$B$7:$R$2292,3,0)</f>
        <v>44467</v>
      </c>
      <c r="C23" s="65">
        <f>VLOOKUP($A23,'Return Data'!$B$7:$R$2292,4,0)</f>
        <v>12.3726</v>
      </c>
      <c r="D23" s="65">
        <f>VLOOKUP($A23,'Return Data'!$B$7:$R$2292,10,0)</f>
        <v>3.6865000000000001</v>
      </c>
      <c r="E23" s="66">
        <f t="shared" si="0"/>
        <v>18</v>
      </c>
      <c r="F23" s="65">
        <f>VLOOKUP($A23,'Return Data'!$B$7:$R$2292,11,0)</f>
        <v>8.6344999999999992</v>
      </c>
      <c r="G23" s="66">
        <f t="shared" si="1"/>
        <v>14</v>
      </c>
      <c r="H23" s="65">
        <f>VLOOKUP($A23,'Return Data'!$B$7:$R$2292,12,0)</f>
        <v>12.701499999999999</v>
      </c>
      <c r="I23" s="66">
        <f t="shared" si="2"/>
        <v>10</v>
      </c>
      <c r="J23" s="65">
        <f>VLOOKUP($A23,'Return Data'!$B$7:$R$2292,13,0)</f>
        <v>22.8354</v>
      </c>
      <c r="K23" s="66">
        <f t="shared" si="3"/>
        <v>12</v>
      </c>
      <c r="L23" s="65">
        <f>VLOOKUP($A23,'Return Data'!$B$7:$R$2292,17,0)</f>
        <v>3.2018</v>
      </c>
      <c r="M23" s="66">
        <f t="shared" si="5"/>
        <v>23</v>
      </c>
      <c r="N23" s="65">
        <f>VLOOKUP($A23,'Return Data'!$B$7:$R$2292,14,0)</f>
        <v>-0.36099999999999999</v>
      </c>
      <c r="O23" s="66">
        <f t="shared" si="6"/>
        <v>19</v>
      </c>
      <c r="P23" s="65">
        <f>VLOOKUP($A23,'Return Data'!$B$7:$R$2292,15,0)</f>
        <v>2.5007999999999999</v>
      </c>
      <c r="Q23" s="66">
        <f t="shared" si="7"/>
        <v>15</v>
      </c>
      <c r="R23" s="65">
        <f>VLOOKUP($A23,'Return Data'!$B$7:$R$2292,16,0)</f>
        <v>3.4167000000000001</v>
      </c>
      <c r="S23" s="67">
        <f t="shared" si="4"/>
        <v>23</v>
      </c>
    </row>
    <row r="24" spans="1:19" x14ac:dyDescent="0.3">
      <c r="A24" s="63" t="s">
        <v>1702</v>
      </c>
      <c r="B24" s="64">
        <f>VLOOKUP($A24,'Return Data'!$B$7:$R$2292,3,0)</f>
        <v>44467</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44467</v>
      </c>
      <c r="C25" s="65">
        <f>VLOOKUP($A25,'Return Data'!$B$7:$R$2292,4,0)</f>
        <v>39.3095</v>
      </c>
      <c r="D25" s="65">
        <f>VLOOKUP($A25,'Return Data'!$B$7:$R$2292,10,0)</f>
        <v>3.3647</v>
      </c>
      <c r="E25" s="66">
        <f t="shared" ref="E25:E31" si="8">RANK(D25,D$8:D$31,0)</f>
        <v>22</v>
      </c>
      <c r="F25" s="65">
        <f>VLOOKUP($A25,'Return Data'!$B$7:$R$2292,11,0)</f>
        <v>9.3415999999999997</v>
      </c>
      <c r="G25" s="66">
        <f t="shared" ref="G25:G31" si="9">RANK(F25,F$8:F$31,0)</f>
        <v>13</v>
      </c>
      <c r="H25" s="65">
        <f>VLOOKUP($A25,'Return Data'!$B$7:$R$2292,12,0)</f>
        <v>11.920500000000001</v>
      </c>
      <c r="I25" s="66">
        <f t="shared" ref="I25:I31" si="10">RANK(H25,H$8:H$31,0)</f>
        <v>14</v>
      </c>
      <c r="J25" s="65">
        <f>VLOOKUP($A25,'Return Data'!$B$7:$R$2292,13,0)</f>
        <v>20.197800000000001</v>
      </c>
      <c r="K25" s="66">
        <f t="shared" ref="K25:K31" si="11">RANK(J25,J$8:J$31,0)</f>
        <v>14</v>
      </c>
      <c r="L25" s="65">
        <f>VLOOKUP($A25,'Return Data'!$B$7:$R$2292,17,0)</f>
        <v>9.7757000000000005</v>
      </c>
      <c r="M25" s="66">
        <f t="shared" si="5"/>
        <v>19</v>
      </c>
      <c r="N25" s="65">
        <f>VLOOKUP($A25,'Return Data'!$B$7:$R$2292,14,0)</f>
        <v>8.8023000000000007</v>
      </c>
      <c r="O25" s="66">
        <f t="shared" si="6"/>
        <v>15</v>
      </c>
      <c r="P25" s="65">
        <f>VLOOKUP($A25,'Return Data'!$B$7:$R$2292,15,0)</f>
        <v>7.6557000000000004</v>
      </c>
      <c r="Q25" s="66">
        <f t="shared" si="7"/>
        <v>10</v>
      </c>
      <c r="R25" s="65">
        <f>VLOOKUP($A25,'Return Data'!$B$7:$R$2292,16,0)</f>
        <v>8.0608000000000004</v>
      </c>
      <c r="S25" s="67">
        <f t="shared" ref="S25:S31" si="12">RANK(R25,R$8:R$31,0)</f>
        <v>17</v>
      </c>
    </row>
    <row r="26" spans="1:19" x14ac:dyDescent="0.3">
      <c r="A26" s="63" t="s">
        <v>1705</v>
      </c>
      <c r="B26" s="64">
        <f>VLOOKUP($A26,'Return Data'!$B$7:$R$2292,3,0)</f>
        <v>44467</v>
      </c>
      <c r="C26" s="65">
        <f>VLOOKUP($A26,'Return Data'!$B$7:$R$2292,4,0)</f>
        <v>49.388599999999997</v>
      </c>
      <c r="D26" s="65">
        <f>VLOOKUP($A26,'Return Data'!$B$7:$R$2292,10,0)</f>
        <v>5.9977999999999998</v>
      </c>
      <c r="E26" s="66">
        <f t="shared" si="8"/>
        <v>3</v>
      </c>
      <c r="F26" s="65">
        <f>VLOOKUP($A26,'Return Data'!$B$7:$R$2292,11,0)</f>
        <v>12.9352</v>
      </c>
      <c r="G26" s="66">
        <f t="shared" si="9"/>
        <v>1</v>
      </c>
      <c r="H26" s="65">
        <f>VLOOKUP($A26,'Return Data'!$B$7:$R$2292,12,0)</f>
        <v>16.895499999999998</v>
      </c>
      <c r="I26" s="66">
        <f t="shared" si="10"/>
        <v>1</v>
      </c>
      <c r="J26" s="65">
        <f>VLOOKUP($A26,'Return Data'!$B$7:$R$2292,13,0)</f>
        <v>28.723400000000002</v>
      </c>
      <c r="K26" s="66">
        <f t="shared" si="11"/>
        <v>3</v>
      </c>
      <c r="L26" s="65">
        <f>VLOOKUP($A26,'Return Data'!$B$7:$R$2292,17,0)</f>
        <v>16.6693</v>
      </c>
      <c r="M26" s="66">
        <f t="shared" si="5"/>
        <v>1</v>
      </c>
      <c r="N26" s="65">
        <f>VLOOKUP($A26,'Return Data'!$B$7:$R$2292,14,0)</f>
        <v>12.1892</v>
      </c>
      <c r="O26" s="66">
        <f t="shared" si="6"/>
        <v>2</v>
      </c>
      <c r="P26" s="65">
        <f>VLOOKUP($A26,'Return Data'!$B$7:$R$2292,15,0)</f>
        <v>9.7695000000000007</v>
      </c>
      <c r="Q26" s="66">
        <f t="shared" si="7"/>
        <v>2</v>
      </c>
      <c r="R26" s="65">
        <f>VLOOKUP($A26,'Return Data'!$B$7:$R$2292,16,0)</f>
        <v>8.5975000000000001</v>
      </c>
      <c r="S26" s="67">
        <f t="shared" si="12"/>
        <v>13</v>
      </c>
    </row>
    <row r="27" spans="1:19" x14ac:dyDescent="0.3">
      <c r="A27" s="63" t="s">
        <v>1706</v>
      </c>
      <c r="B27" s="64">
        <f>VLOOKUP($A27,'Return Data'!$B$7:$R$2292,3,0)</f>
        <v>44467</v>
      </c>
      <c r="C27" s="65">
        <f>VLOOKUP($A27,'Return Data'!$B$7:$R$2292,4,0)</f>
        <v>17.156099999999999</v>
      </c>
      <c r="D27" s="65">
        <f>VLOOKUP($A27,'Return Data'!$B$7:$R$2292,10,0)</f>
        <v>3.9712999999999998</v>
      </c>
      <c r="E27" s="66">
        <f t="shared" si="8"/>
        <v>14</v>
      </c>
      <c r="F27" s="65">
        <f>VLOOKUP($A27,'Return Data'!$B$7:$R$2292,11,0)</f>
        <v>9.5075000000000003</v>
      </c>
      <c r="G27" s="66">
        <f t="shared" si="9"/>
        <v>11</v>
      </c>
      <c r="H27" s="65">
        <f>VLOOKUP($A27,'Return Data'!$B$7:$R$2292,12,0)</f>
        <v>12.672599999999999</v>
      </c>
      <c r="I27" s="66">
        <f t="shared" si="10"/>
        <v>11</v>
      </c>
      <c r="J27" s="65">
        <f>VLOOKUP($A27,'Return Data'!$B$7:$R$2292,13,0)</f>
        <v>25.354199999999999</v>
      </c>
      <c r="K27" s="66">
        <f t="shared" si="11"/>
        <v>7</v>
      </c>
      <c r="L27" s="65">
        <f>VLOOKUP($A27,'Return Data'!$B$7:$R$2292,17,0)</f>
        <v>13.605600000000001</v>
      </c>
      <c r="M27" s="66">
        <f t="shared" si="5"/>
        <v>5</v>
      </c>
      <c r="N27" s="65">
        <f>VLOOKUP($A27,'Return Data'!$B$7:$R$2292,14,0)</f>
        <v>11.3187</v>
      </c>
      <c r="O27" s="66">
        <f t="shared" si="6"/>
        <v>4</v>
      </c>
      <c r="P27" s="65">
        <f>VLOOKUP($A27,'Return Data'!$B$7:$R$2292,15,0)</f>
        <v>8.6774000000000004</v>
      </c>
      <c r="Q27" s="66">
        <f t="shared" si="7"/>
        <v>6</v>
      </c>
      <c r="R27" s="65">
        <f>VLOOKUP($A27,'Return Data'!$B$7:$R$2292,16,0)</f>
        <v>8.8789999999999996</v>
      </c>
      <c r="S27" s="67">
        <f t="shared" si="12"/>
        <v>11</v>
      </c>
    </row>
    <row r="28" spans="1:19" x14ac:dyDescent="0.3">
      <c r="A28" s="63" t="s">
        <v>1707</v>
      </c>
      <c r="B28" s="64">
        <f>VLOOKUP($A28,'Return Data'!$B$7:$R$2292,3,0)</f>
        <v>44467</v>
      </c>
      <c r="C28" s="65">
        <f>VLOOKUP($A28,'Return Data'!$B$7:$R$2292,4,0)</f>
        <v>12.5548</v>
      </c>
      <c r="D28" s="65">
        <f>VLOOKUP($A28,'Return Data'!$B$7:$R$2292,10,0)</f>
        <v>3.5644</v>
      </c>
      <c r="E28" s="66">
        <f t="shared" si="8"/>
        <v>19</v>
      </c>
      <c r="F28" s="65">
        <f>VLOOKUP($A28,'Return Data'!$B$7:$R$2292,11,0)</f>
        <v>7.1502999999999997</v>
      </c>
      <c r="G28" s="66">
        <f t="shared" si="9"/>
        <v>21</v>
      </c>
      <c r="H28" s="65">
        <f>VLOOKUP($A28,'Return Data'!$B$7:$R$2292,12,0)</f>
        <v>9.0062999999999995</v>
      </c>
      <c r="I28" s="66">
        <f t="shared" si="10"/>
        <v>21</v>
      </c>
      <c r="J28" s="65">
        <f>VLOOKUP($A28,'Return Data'!$B$7:$R$2292,13,0)</f>
        <v>16.929200000000002</v>
      </c>
      <c r="K28" s="66">
        <f t="shared" si="11"/>
        <v>19</v>
      </c>
      <c r="L28" s="65">
        <f>VLOOKUP($A28,'Return Data'!$B$7:$R$2292,17,0)</f>
        <v>9.1259999999999994</v>
      </c>
      <c r="M28" s="66">
        <f t="shared" si="5"/>
        <v>21</v>
      </c>
      <c r="N28" s="65"/>
      <c r="O28" s="66"/>
      <c r="P28" s="65"/>
      <c r="Q28" s="66"/>
      <c r="R28" s="65">
        <f>VLOOKUP($A28,'Return Data'!$B$7:$R$2292,16,0)</f>
        <v>8.4305000000000003</v>
      </c>
      <c r="S28" s="67">
        <f t="shared" si="12"/>
        <v>16</v>
      </c>
    </row>
    <row r="29" spans="1:19" x14ac:dyDescent="0.3">
      <c r="A29" s="63" t="s">
        <v>1708</v>
      </c>
      <c r="B29" s="64">
        <f>VLOOKUP($A29,'Return Data'!$B$7:$R$2292,3,0)</f>
        <v>44467</v>
      </c>
      <c r="C29" s="65">
        <f>VLOOKUP($A29,'Return Data'!$B$7:$R$2292,4,0)</f>
        <v>53.8961983680163</v>
      </c>
      <c r="D29" s="65">
        <f>VLOOKUP($A29,'Return Data'!$B$7:$R$2292,10,0)</f>
        <v>4.1935000000000002</v>
      </c>
      <c r="E29" s="66">
        <f t="shared" si="8"/>
        <v>12</v>
      </c>
      <c r="F29" s="65">
        <f>VLOOKUP($A29,'Return Data'!$B$7:$R$2292,11,0)</f>
        <v>7.5366999999999997</v>
      </c>
      <c r="G29" s="66">
        <f t="shared" si="9"/>
        <v>18</v>
      </c>
      <c r="H29" s="65">
        <f>VLOOKUP($A29,'Return Data'!$B$7:$R$2292,12,0)</f>
        <v>10.378</v>
      </c>
      <c r="I29" s="66">
        <f t="shared" si="10"/>
        <v>16</v>
      </c>
      <c r="J29" s="65">
        <f>VLOOKUP($A29,'Return Data'!$B$7:$R$2292,13,0)</f>
        <v>19.4542</v>
      </c>
      <c r="K29" s="66">
        <f t="shared" si="11"/>
        <v>16</v>
      </c>
      <c r="L29" s="65">
        <f>VLOOKUP($A29,'Return Data'!$B$7:$R$2292,17,0)</f>
        <v>10.8734</v>
      </c>
      <c r="M29" s="66">
        <f t="shared" si="5"/>
        <v>16</v>
      </c>
      <c r="N29" s="65">
        <f>VLOOKUP($A29,'Return Data'!$B$7:$R$2292,14,0)</f>
        <v>9.5184999999999995</v>
      </c>
      <c r="O29" s="66">
        <f t="shared" si="6"/>
        <v>13</v>
      </c>
      <c r="P29" s="65">
        <f>VLOOKUP($A29,'Return Data'!$B$7:$R$2292,15,0)</f>
        <v>7.0305999999999997</v>
      </c>
      <c r="Q29" s="66">
        <f t="shared" si="7"/>
        <v>12</v>
      </c>
      <c r="R29" s="65">
        <f>VLOOKUP($A29,'Return Data'!$B$7:$R$2292,16,0)</f>
        <v>7.9371</v>
      </c>
      <c r="S29" s="67">
        <f t="shared" si="12"/>
        <v>18</v>
      </c>
    </row>
    <row r="30" spans="1:19" x14ac:dyDescent="0.3">
      <c r="A30" s="63" t="s">
        <v>1709</v>
      </c>
      <c r="B30" s="64">
        <f>VLOOKUP($A30,'Return Data'!$B$7:$R$2292,3,0)</f>
        <v>44467</v>
      </c>
      <c r="C30" s="65">
        <f>VLOOKUP($A30,'Return Data'!$B$7:$R$2292,4,0)</f>
        <v>13.26</v>
      </c>
      <c r="D30" s="65">
        <f>VLOOKUP($A30,'Return Data'!$B$7:$R$2292,10,0)</f>
        <v>4.0815999999999999</v>
      </c>
      <c r="E30" s="66">
        <f t="shared" si="8"/>
        <v>13</v>
      </c>
      <c r="F30" s="65">
        <f>VLOOKUP($A30,'Return Data'!$B$7:$R$2292,11,0)</f>
        <v>7.3684000000000003</v>
      </c>
      <c r="G30" s="66">
        <f t="shared" si="9"/>
        <v>20</v>
      </c>
      <c r="H30" s="65">
        <f>VLOOKUP($A30,'Return Data'!$B$7:$R$2292,12,0)</f>
        <v>8.8670000000000009</v>
      </c>
      <c r="I30" s="66">
        <f t="shared" si="10"/>
        <v>22</v>
      </c>
      <c r="J30" s="65">
        <f>VLOOKUP($A30,'Return Data'!$B$7:$R$2292,13,0)</f>
        <v>17.762</v>
      </c>
      <c r="K30" s="66">
        <f t="shared" si="11"/>
        <v>17</v>
      </c>
      <c r="L30" s="65">
        <f>VLOOKUP($A30,'Return Data'!$B$7:$R$2292,17,0)</f>
        <v>11.289099999999999</v>
      </c>
      <c r="M30" s="66">
        <f t="shared" si="5"/>
        <v>13</v>
      </c>
      <c r="N30" s="65">
        <f>VLOOKUP($A30,'Return Data'!$B$7:$R$2292,14,0)</f>
        <v>9.7066999999999997</v>
      </c>
      <c r="O30" s="66">
        <f t="shared" si="6"/>
        <v>11</v>
      </c>
      <c r="P30" s="65"/>
      <c r="Q30" s="66"/>
      <c r="R30" s="65">
        <f>VLOOKUP($A30,'Return Data'!$B$7:$R$2292,16,0)</f>
        <v>9.4032</v>
      </c>
      <c r="S30" s="67">
        <f t="shared" si="12"/>
        <v>5</v>
      </c>
    </row>
    <row r="31" spans="1:19" x14ac:dyDescent="0.3">
      <c r="A31" s="63" t="s">
        <v>1710</v>
      </c>
      <c r="B31" s="64">
        <f>VLOOKUP($A31,'Return Data'!$B$7:$R$2292,3,0)</f>
        <v>44467</v>
      </c>
      <c r="C31" s="65">
        <f>VLOOKUP($A31,'Return Data'!$B$7:$R$2292,4,0)</f>
        <v>13.0501</v>
      </c>
      <c r="D31" s="65">
        <f>VLOOKUP($A31,'Return Data'!$B$7:$R$2292,10,0)</f>
        <v>4.6847000000000003</v>
      </c>
      <c r="E31" s="66">
        <f t="shared" si="8"/>
        <v>7</v>
      </c>
      <c r="F31" s="65">
        <f>VLOOKUP($A31,'Return Data'!$B$7:$R$2292,11,0)</f>
        <v>10.1014</v>
      </c>
      <c r="G31" s="66">
        <f t="shared" si="9"/>
        <v>7</v>
      </c>
      <c r="H31" s="65">
        <f>VLOOKUP($A31,'Return Data'!$B$7:$R$2292,12,0)</f>
        <v>14.2621</v>
      </c>
      <c r="I31" s="66">
        <f t="shared" si="10"/>
        <v>7</v>
      </c>
      <c r="J31" s="65">
        <f>VLOOKUP($A31,'Return Data'!$B$7:$R$2292,13,0)</f>
        <v>25.175999999999998</v>
      </c>
      <c r="K31" s="66">
        <f t="shared" si="11"/>
        <v>8</v>
      </c>
      <c r="L31" s="65">
        <f>VLOOKUP($A31,'Return Data'!$B$7:$R$2292,17,0)</f>
        <v>13.030900000000001</v>
      </c>
      <c r="M31" s="66">
        <f t="shared" si="5"/>
        <v>10</v>
      </c>
      <c r="N31" s="65">
        <f>VLOOKUP($A31,'Return Data'!$B$7:$R$2292,14,0)</f>
        <v>9.7551000000000005</v>
      </c>
      <c r="O31" s="66">
        <f t="shared" si="6"/>
        <v>10</v>
      </c>
      <c r="P31" s="65"/>
      <c r="Q31" s="66"/>
      <c r="R31" s="65">
        <f>VLOOKUP($A31,'Return Data'!$B$7:$R$2292,16,0)</f>
        <v>9.0210000000000008</v>
      </c>
      <c r="S31" s="67">
        <f t="shared" si="12"/>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4.322634782608695</v>
      </c>
      <c r="E33" s="74"/>
      <c r="F33" s="75">
        <f>AVERAGE(F8:F31)</f>
        <v>9.2225826086956548</v>
      </c>
      <c r="G33" s="74"/>
      <c r="H33" s="75">
        <f>AVERAGE(H8:H31)</f>
        <v>12.242347826086958</v>
      </c>
      <c r="I33" s="74"/>
      <c r="J33" s="75">
        <f>AVERAGE(J8:J31)</f>
        <v>22.00340869565218</v>
      </c>
      <c r="K33" s="74"/>
      <c r="L33" s="75">
        <f>AVERAGE(L8:L31)</f>
        <v>11.885869565217391</v>
      </c>
      <c r="M33" s="74"/>
      <c r="N33" s="75">
        <f>AVERAGE(N8:N31)</f>
        <v>9.5896263157894737</v>
      </c>
      <c r="O33" s="74"/>
      <c r="P33" s="75">
        <f>AVERAGE(P8:P31)</f>
        <v>7.8903399999999992</v>
      </c>
      <c r="Q33" s="74"/>
      <c r="R33" s="75">
        <f>AVERAGE(R8:R31)</f>
        <v>8.6895782608695633</v>
      </c>
      <c r="S33" s="76"/>
    </row>
    <row r="34" spans="1:19" x14ac:dyDescent="0.3">
      <c r="A34" s="73" t="s">
        <v>28</v>
      </c>
      <c r="B34" s="74"/>
      <c r="C34" s="74"/>
      <c r="D34" s="75">
        <f>MIN(D8:D31)</f>
        <v>2.6977000000000002</v>
      </c>
      <c r="E34" s="74"/>
      <c r="F34" s="75">
        <f>MIN(F8:F31)</f>
        <v>5.1458000000000004</v>
      </c>
      <c r="G34" s="74"/>
      <c r="H34" s="75">
        <f>MIN(H8:H31)</f>
        <v>6.0553999999999997</v>
      </c>
      <c r="I34" s="74"/>
      <c r="J34" s="75">
        <f>MIN(J8:J31)</f>
        <v>10.7498</v>
      </c>
      <c r="K34" s="74"/>
      <c r="L34" s="75">
        <f>MIN(L8:L31)</f>
        <v>3.2018</v>
      </c>
      <c r="M34" s="74"/>
      <c r="N34" s="75">
        <f>MIN(N8:N31)</f>
        <v>-0.36099999999999999</v>
      </c>
      <c r="O34" s="74"/>
      <c r="P34" s="75">
        <f>MIN(P8:P31)</f>
        <v>2.5007999999999999</v>
      </c>
      <c r="Q34" s="74"/>
      <c r="R34" s="75">
        <f>MIN(R8:R31)</f>
        <v>3.4167000000000001</v>
      </c>
      <c r="S34" s="76"/>
    </row>
    <row r="35" spans="1:19" ht="15" thickBot="1" x14ac:dyDescent="0.35">
      <c r="A35" s="77" t="s">
        <v>29</v>
      </c>
      <c r="B35" s="78"/>
      <c r="C35" s="78"/>
      <c r="D35" s="79">
        <f>MAX(D8:D31)</f>
        <v>6.8813000000000004</v>
      </c>
      <c r="E35" s="78"/>
      <c r="F35" s="79">
        <f>MAX(F8:F31)</f>
        <v>12.9352</v>
      </c>
      <c r="G35" s="78"/>
      <c r="H35" s="79">
        <f>MAX(H8:H31)</f>
        <v>16.895499999999998</v>
      </c>
      <c r="I35" s="78"/>
      <c r="J35" s="79">
        <f>MAX(J8:J31)</f>
        <v>30.567399999999999</v>
      </c>
      <c r="K35" s="78"/>
      <c r="L35" s="79">
        <f>MAX(L8:L31)</f>
        <v>16.6693</v>
      </c>
      <c r="M35" s="78"/>
      <c r="N35" s="79">
        <f>MAX(N8:N31)</f>
        <v>13.082599999999999</v>
      </c>
      <c r="O35" s="78"/>
      <c r="P35" s="79">
        <f>MAX(P8:P31)</f>
        <v>9.9154</v>
      </c>
      <c r="Q35" s="78"/>
      <c r="R35" s="79">
        <f>MAX(R8:R31)</f>
        <v>14.3681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44467</v>
      </c>
      <c r="C8" s="65">
        <f>VLOOKUP($A8,'Return Data'!$B$7:$R$2292,4,0)</f>
        <v>22.294899999999998</v>
      </c>
      <c r="D8" s="65">
        <f>VLOOKUP($A8,'Return Data'!$B$7:$R$2292,10,0)</f>
        <v>1.0409999999999999</v>
      </c>
      <c r="E8" s="66">
        <f t="shared" ref="E8:E33" si="0">RANK(D8,D$8:D$33,0)</f>
        <v>7</v>
      </c>
      <c r="F8" s="65">
        <f>VLOOKUP($A8,'Return Data'!$B$7:$R$2292,11,0)</f>
        <v>2.4761000000000002</v>
      </c>
      <c r="G8" s="66">
        <f t="shared" ref="G8:G33" si="1">RANK(F8,F$8:F$33,0)</f>
        <v>2</v>
      </c>
      <c r="H8" s="65">
        <f>VLOOKUP($A8,'Return Data'!$B$7:$R$2292,12,0)</f>
        <v>3.6076000000000001</v>
      </c>
      <c r="I8" s="66">
        <f>RANK(H8,H$8:H$33,0)</f>
        <v>2</v>
      </c>
      <c r="J8" s="65">
        <f>VLOOKUP($A8,'Return Data'!$B$7:$R$2292,13,0)</f>
        <v>4.4604999999999997</v>
      </c>
      <c r="K8" s="66">
        <f>RANK(J8,J$8:J$33,0)</f>
        <v>3</v>
      </c>
      <c r="L8" s="65">
        <f>VLOOKUP($A8,'Return Data'!$B$7:$R$2292,17,0)</f>
        <v>4.8646000000000003</v>
      </c>
      <c r="M8" s="66">
        <f>RANK(L8,L$8:L$33,0)</f>
        <v>8</v>
      </c>
      <c r="N8" s="65">
        <f>VLOOKUP($A8,'Return Data'!$B$7:$R$2292,14,0)</f>
        <v>5.5328999999999997</v>
      </c>
      <c r="O8" s="66">
        <f>RANK(N8,N$8:N$33,0)</f>
        <v>6</v>
      </c>
      <c r="P8" s="65">
        <f>VLOOKUP($A8,'Return Data'!$B$7:$R$2292,15,0)</f>
        <v>5.9817999999999998</v>
      </c>
      <c r="Q8" s="66">
        <f>RANK(P8,P$8:P$33,0)</f>
        <v>6</v>
      </c>
      <c r="R8" s="65">
        <f>VLOOKUP($A8,'Return Data'!$B$7:$R$2292,16,0)</f>
        <v>7.0727000000000002</v>
      </c>
      <c r="S8" s="67">
        <f>RANK(R8,R$8:R$33,0)</f>
        <v>4</v>
      </c>
    </row>
    <row r="9" spans="1:20" x14ac:dyDescent="0.3">
      <c r="A9" s="63" t="s">
        <v>1712</v>
      </c>
      <c r="B9" s="64">
        <f>VLOOKUP($A9,'Return Data'!$B$7:$R$2292,3,0)</f>
        <v>44467</v>
      </c>
      <c r="C9" s="65">
        <f>VLOOKUP($A9,'Return Data'!$B$7:$R$2292,4,0)</f>
        <v>15.7888</v>
      </c>
      <c r="D9" s="65">
        <f>VLOOKUP($A9,'Return Data'!$B$7:$R$2292,10,0)</f>
        <v>1.0528</v>
      </c>
      <c r="E9" s="66">
        <f t="shared" si="0"/>
        <v>4</v>
      </c>
      <c r="F9" s="65">
        <f>VLOOKUP($A9,'Return Data'!$B$7:$R$2292,11,0)</f>
        <v>2.3199999999999998</v>
      </c>
      <c r="G9" s="66">
        <f t="shared" si="1"/>
        <v>14</v>
      </c>
      <c r="H9" s="65">
        <f>VLOOKUP($A9,'Return Data'!$B$7:$R$2292,12,0)</f>
        <v>3.4293</v>
      </c>
      <c r="I9" s="66">
        <f t="shared" ref="I9:I33" si="2">RANK(H9,H$8:H$33,0)</f>
        <v>11</v>
      </c>
      <c r="J9" s="65">
        <f>VLOOKUP($A9,'Return Data'!$B$7:$R$2292,13,0)</f>
        <v>4.3094999999999999</v>
      </c>
      <c r="K9" s="66">
        <f t="shared" ref="K9:K33" si="3">RANK(J9,J$8:J$33,0)</f>
        <v>12</v>
      </c>
      <c r="L9" s="65">
        <f>VLOOKUP($A9,'Return Data'!$B$7:$R$2292,17,0)</f>
        <v>4.8441000000000001</v>
      </c>
      <c r="M9" s="66">
        <f t="shared" ref="M9:M33" si="4">RANK(L9,L$8:L$33,0)</f>
        <v>10</v>
      </c>
      <c r="N9" s="65">
        <f>VLOOKUP($A9,'Return Data'!$B$7:$R$2292,14,0)</f>
        <v>5.5297999999999998</v>
      </c>
      <c r="O9" s="66">
        <f t="shared" ref="O9:O33" si="5">RANK(N9,N$8:N$33,0)</f>
        <v>7</v>
      </c>
      <c r="P9" s="65">
        <f>VLOOKUP($A9,'Return Data'!$B$7:$R$2292,15,0)</f>
        <v>6.1151999999999997</v>
      </c>
      <c r="Q9" s="66">
        <f t="shared" ref="Q9:Q33" si="6">RANK(P9,P$8:P$33,0)</f>
        <v>3</v>
      </c>
      <c r="R9" s="65">
        <f>VLOOKUP($A9,'Return Data'!$B$7:$R$2292,16,0)</f>
        <v>6.6162999999999998</v>
      </c>
      <c r="S9" s="67">
        <f t="shared" ref="S9:S33" si="7">RANK(R9,R$8:R$33,0)</f>
        <v>11</v>
      </c>
    </row>
    <row r="10" spans="1:20" x14ac:dyDescent="0.3">
      <c r="A10" s="63" t="s">
        <v>1713</v>
      </c>
      <c r="B10" s="64">
        <f>VLOOKUP($A10,'Return Data'!$B$7:$R$2292,3,0)</f>
        <v>44467</v>
      </c>
      <c r="C10" s="65">
        <f>VLOOKUP($A10,'Return Data'!$B$7:$R$2292,4,0)</f>
        <v>13.282</v>
      </c>
      <c r="D10" s="65">
        <f>VLOOKUP($A10,'Return Data'!$B$7:$R$2292,10,0)</f>
        <v>1.0422</v>
      </c>
      <c r="E10" s="66">
        <f t="shared" si="0"/>
        <v>6</v>
      </c>
      <c r="F10" s="65">
        <f>VLOOKUP($A10,'Return Data'!$B$7:$R$2292,11,0)</f>
        <v>2.3502999999999998</v>
      </c>
      <c r="G10" s="66">
        <f t="shared" si="1"/>
        <v>11</v>
      </c>
      <c r="H10" s="65">
        <f>VLOOKUP($A10,'Return Data'!$B$7:$R$2292,12,0)</f>
        <v>3.4988000000000001</v>
      </c>
      <c r="I10" s="66">
        <f t="shared" si="2"/>
        <v>8</v>
      </c>
      <c r="J10" s="65">
        <f>VLOOKUP($A10,'Return Data'!$B$7:$R$2292,13,0)</f>
        <v>4.4592999999999998</v>
      </c>
      <c r="K10" s="66">
        <f t="shared" si="3"/>
        <v>4</v>
      </c>
      <c r="L10" s="65">
        <f>VLOOKUP($A10,'Return Data'!$B$7:$R$2292,17,0)</f>
        <v>5.0476000000000001</v>
      </c>
      <c r="M10" s="66">
        <f t="shared" si="4"/>
        <v>4</v>
      </c>
      <c r="N10" s="65">
        <f>VLOOKUP($A10,'Return Data'!$B$7:$R$2292,14,0)</f>
        <v>5.5698999999999996</v>
      </c>
      <c r="O10" s="66">
        <f t="shared" si="5"/>
        <v>4</v>
      </c>
      <c r="P10" s="65"/>
      <c r="Q10" s="66"/>
      <c r="R10" s="65">
        <f>VLOOKUP($A10,'Return Data'!$B$7:$R$2292,16,0)</f>
        <v>6.1528</v>
      </c>
      <c r="S10" s="67">
        <f t="shared" si="7"/>
        <v>16</v>
      </c>
    </row>
    <row r="11" spans="1:20" x14ac:dyDescent="0.3">
      <c r="A11" s="63" t="s">
        <v>1714</v>
      </c>
      <c r="B11" s="64">
        <f>VLOOKUP($A11,'Return Data'!$B$7:$R$2292,3,0)</f>
        <v>44467</v>
      </c>
      <c r="C11" s="65">
        <f>VLOOKUP($A11,'Return Data'!$B$7:$R$2292,4,0)</f>
        <v>11.619300000000001</v>
      </c>
      <c r="D11" s="65">
        <f>VLOOKUP($A11,'Return Data'!$B$7:$R$2292,10,0)</f>
        <v>0.56000000000000005</v>
      </c>
      <c r="E11" s="66">
        <f t="shared" si="0"/>
        <v>26</v>
      </c>
      <c r="F11" s="65">
        <f>VLOOKUP($A11,'Return Data'!$B$7:$R$2292,11,0)</f>
        <v>1.5646</v>
      </c>
      <c r="G11" s="66">
        <f t="shared" si="1"/>
        <v>26</v>
      </c>
      <c r="H11" s="65">
        <f>VLOOKUP($A11,'Return Data'!$B$7:$R$2292,12,0)</f>
        <v>2.2780999999999998</v>
      </c>
      <c r="I11" s="66">
        <f t="shared" si="2"/>
        <v>26</v>
      </c>
      <c r="J11" s="65">
        <f>VLOOKUP($A11,'Return Data'!$B$7:$R$2292,13,0)</f>
        <v>2.8492999999999999</v>
      </c>
      <c r="K11" s="66">
        <f t="shared" si="3"/>
        <v>26</v>
      </c>
      <c r="L11" s="65">
        <f>VLOOKUP($A11,'Return Data'!$B$7:$R$2292,17,0)</f>
        <v>3.6196000000000002</v>
      </c>
      <c r="M11" s="66">
        <f t="shared" si="4"/>
        <v>20</v>
      </c>
      <c r="N11" s="65">
        <f>VLOOKUP($A11,'Return Data'!$B$7:$R$2292,14,0)</f>
        <v>4.4791999999999996</v>
      </c>
      <c r="O11" s="66">
        <f t="shared" si="5"/>
        <v>17</v>
      </c>
      <c r="P11" s="65"/>
      <c r="Q11" s="66"/>
      <c r="R11" s="65">
        <f>VLOOKUP($A11,'Return Data'!$B$7:$R$2292,16,0)</f>
        <v>4.6787999999999998</v>
      </c>
      <c r="S11" s="67">
        <f t="shared" si="7"/>
        <v>21</v>
      </c>
    </row>
    <row r="12" spans="1:20" x14ac:dyDescent="0.3">
      <c r="A12" s="63" t="s">
        <v>1715</v>
      </c>
      <c r="B12" s="64">
        <f>VLOOKUP($A12,'Return Data'!$B$7:$R$2292,3,0)</f>
        <v>44467</v>
      </c>
      <c r="C12" s="65">
        <f>VLOOKUP($A12,'Return Data'!$B$7:$R$2292,4,0)</f>
        <v>12.247</v>
      </c>
      <c r="D12" s="65">
        <f>VLOOKUP($A12,'Return Data'!$B$7:$R$2292,10,0)</f>
        <v>1.0311999999999999</v>
      </c>
      <c r="E12" s="66">
        <f t="shared" si="0"/>
        <v>10</v>
      </c>
      <c r="F12" s="65">
        <f>VLOOKUP($A12,'Return Data'!$B$7:$R$2292,11,0)</f>
        <v>2.2970000000000002</v>
      </c>
      <c r="G12" s="66">
        <f t="shared" si="1"/>
        <v>15</v>
      </c>
      <c r="H12" s="65">
        <f>VLOOKUP($A12,'Return Data'!$B$7:$R$2292,12,0)</f>
        <v>3.2021999999999999</v>
      </c>
      <c r="I12" s="66">
        <f t="shared" si="2"/>
        <v>18</v>
      </c>
      <c r="J12" s="65">
        <f>VLOOKUP($A12,'Return Data'!$B$7:$R$2292,13,0)</f>
        <v>4.0526999999999997</v>
      </c>
      <c r="K12" s="66">
        <f t="shared" si="3"/>
        <v>17</v>
      </c>
      <c r="L12" s="65">
        <f>VLOOKUP($A12,'Return Data'!$B$7:$R$2292,17,0)</f>
        <v>4.6035000000000004</v>
      </c>
      <c r="M12" s="66">
        <f t="shared" si="4"/>
        <v>15</v>
      </c>
      <c r="N12" s="65">
        <f>VLOOKUP($A12,'Return Data'!$B$7:$R$2292,14,0)</f>
        <v>5.4367000000000001</v>
      </c>
      <c r="O12" s="66">
        <f t="shared" si="5"/>
        <v>11</v>
      </c>
      <c r="P12" s="65"/>
      <c r="Q12" s="66"/>
      <c r="R12" s="65">
        <f>VLOOKUP($A12,'Return Data'!$B$7:$R$2292,16,0)</f>
        <v>5.6677999999999997</v>
      </c>
      <c r="S12" s="67">
        <f t="shared" si="7"/>
        <v>18</v>
      </c>
    </row>
    <row r="13" spans="1:20" x14ac:dyDescent="0.3">
      <c r="A13" s="63" t="s">
        <v>1716</v>
      </c>
      <c r="B13" s="64">
        <f>VLOOKUP($A13,'Return Data'!$B$7:$R$2292,3,0)</f>
        <v>44467</v>
      </c>
      <c r="C13" s="65">
        <f>VLOOKUP($A13,'Return Data'!$B$7:$R$2292,4,0)</f>
        <v>16.114000000000001</v>
      </c>
      <c r="D13" s="65">
        <f>VLOOKUP($A13,'Return Data'!$B$7:$R$2292,10,0)</f>
        <v>1.0427999999999999</v>
      </c>
      <c r="E13" s="66">
        <f t="shared" si="0"/>
        <v>5</v>
      </c>
      <c r="F13" s="65">
        <f>VLOOKUP($A13,'Return Data'!$B$7:$R$2292,11,0)</f>
        <v>2.3988999999999998</v>
      </c>
      <c r="G13" s="66">
        <f t="shared" si="1"/>
        <v>8</v>
      </c>
      <c r="H13" s="65">
        <f>VLOOKUP($A13,'Return Data'!$B$7:$R$2292,12,0)</f>
        <v>3.5644</v>
      </c>
      <c r="I13" s="66">
        <f t="shared" si="2"/>
        <v>4</v>
      </c>
      <c r="J13" s="65">
        <f>VLOOKUP($A13,'Return Data'!$B$7:$R$2292,13,0)</f>
        <v>4.4438000000000004</v>
      </c>
      <c r="K13" s="66">
        <f t="shared" si="3"/>
        <v>5</v>
      </c>
      <c r="L13" s="65">
        <f>VLOOKUP($A13,'Return Data'!$B$7:$R$2292,17,0)</f>
        <v>5.1006999999999998</v>
      </c>
      <c r="M13" s="66">
        <f t="shared" si="4"/>
        <v>3</v>
      </c>
      <c r="N13" s="65">
        <f>VLOOKUP($A13,'Return Data'!$B$7:$R$2292,14,0)</f>
        <v>5.7412999999999998</v>
      </c>
      <c r="O13" s="66">
        <f t="shared" si="5"/>
        <v>1</v>
      </c>
      <c r="P13" s="65">
        <f>VLOOKUP($A13,'Return Data'!$B$7:$R$2292,15,0)</f>
        <v>6.1711999999999998</v>
      </c>
      <c r="Q13" s="66">
        <f t="shared" si="6"/>
        <v>1</v>
      </c>
      <c r="R13" s="65">
        <f>VLOOKUP($A13,'Return Data'!$B$7:$R$2292,16,0)</f>
        <v>6.7922000000000002</v>
      </c>
      <c r="S13" s="67">
        <f t="shared" si="7"/>
        <v>9</v>
      </c>
    </row>
    <row r="14" spans="1:20" x14ac:dyDescent="0.3">
      <c r="A14" s="63" t="s">
        <v>1717</v>
      </c>
      <c r="B14" s="64">
        <f>VLOOKUP($A14,'Return Data'!$B$7:$R$2292,3,0)</f>
        <v>44467</v>
      </c>
      <c r="C14" s="65">
        <f>VLOOKUP($A14,'Return Data'!$B$7:$R$2292,4,0)</f>
        <v>15.781000000000001</v>
      </c>
      <c r="D14" s="65">
        <f>VLOOKUP($A14,'Return Data'!$B$7:$R$2292,10,0)</f>
        <v>0.98550000000000004</v>
      </c>
      <c r="E14" s="66">
        <f t="shared" si="0"/>
        <v>16</v>
      </c>
      <c r="F14" s="65">
        <f>VLOOKUP($A14,'Return Data'!$B$7:$R$2292,11,0)</f>
        <v>2.3477999999999999</v>
      </c>
      <c r="G14" s="66">
        <f t="shared" si="1"/>
        <v>12</v>
      </c>
      <c r="H14" s="65">
        <f>VLOOKUP($A14,'Return Data'!$B$7:$R$2292,12,0)</f>
        <v>3.3734999999999999</v>
      </c>
      <c r="I14" s="66">
        <f t="shared" si="2"/>
        <v>13</v>
      </c>
      <c r="J14" s="65">
        <f>VLOOKUP($A14,'Return Data'!$B$7:$R$2292,13,0)</f>
        <v>4.282</v>
      </c>
      <c r="K14" s="66">
        <f t="shared" si="3"/>
        <v>13</v>
      </c>
      <c r="L14" s="65">
        <f>VLOOKUP($A14,'Return Data'!$B$7:$R$2292,17,0)</f>
        <v>4.5275999999999996</v>
      </c>
      <c r="M14" s="66">
        <f t="shared" si="4"/>
        <v>16</v>
      </c>
      <c r="N14" s="65">
        <f>VLOOKUP($A14,'Return Data'!$B$7:$R$2292,14,0)</f>
        <v>5.1916000000000002</v>
      </c>
      <c r="O14" s="66">
        <f t="shared" si="5"/>
        <v>13</v>
      </c>
      <c r="P14" s="65">
        <f>VLOOKUP($A14,'Return Data'!$B$7:$R$2292,15,0)</f>
        <v>5.6153000000000004</v>
      </c>
      <c r="Q14" s="66">
        <f t="shared" si="6"/>
        <v>13</v>
      </c>
      <c r="R14" s="65">
        <f>VLOOKUP($A14,'Return Data'!$B$7:$R$2292,16,0)</f>
        <v>6.2706</v>
      </c>
      <c r="S14" s="67">
        <f t="shared" si="7"/>
        <v>14</v>
      </c>
    </row>
    <row r="15" spans="1:20" x14ac:dyDescent="0.3">
      <c r="A15" s="63" t="s">
        <v>1718</v>
      </c>
      <c r="B15" s="64">
        <f>VLOOKUP($A15,'Return Data'!$B$7:$R$2292,3,0)</f>
        <v>44467</v>
      </c>
      <c r="C15" s="65">
        <f>VLOOKUP($A15,'Return Data'!$B$7:$R$2292,4,0)</f>
        <v>28.696200000000001</v>
      </c>
      <c r="D15" s="65">
        <f>VLOOKUP($A15,'Return Data'!$B$7:$R$2292,10,0)</f>
        <v>1.0027999999999999</v>
      </c>
      <c r="E15" s="66">
        <f t="shared" si="0"/>
        <v>13</v>
      </c>
      <c r="F15" s="65">
        <f>VLOOKUP($A15,'Return Data'!$B$7:$R$2292,11,0)</f>
        <v>2.3755999999999999</v>
      </c>
      <c r="G15" s="66">
        <f t="shared" si="1"/>
        <v>9</v>
      </c>
      <c r="H15" s="65">
        <f>VLOOKUP($A15,'Return Data'!$B$7:$R$2292,12,0)</f>
        <v>3.4243000000000001</v>
      </c>
      <c r="I15" s="66">
        <f t="shared" si="2"/>
        <v>12</v>
      </c>
      <c r="J15" s="65">
        <f>VLOOKUP($A15,'Return Data'!$B$7:$R$2292,13,0)</f>
        <v>4.3639000000000001</v>
      </c>
      <c r="K15" s="66">
        <f t="shared" si="3"/>
        <v>11</v>
      </c>
      <c r="L15" s="65">
        <f>VLOOKUP($A15,'Return Data'!$B$7:$R$2292,17,0)</f>
        <v>4.7866999999999997</v>
      </c>
      <c r="M15" s="66">
        <f t="shared" si="4"/>
        <v>11</v>
      </c>
      <c r="N15" s="65">
        <f>VLOOKUP($A15,'Return Data'!$B$7:$R$2292,14,0)</f>
        <v>5.4452999999999996</v>
      </c>
      <c r="O15" s="66">
        <f t="shared" si="5"/>
        <v>9</v>
      </c>
      <c r="P15" s="65">
        <f>VLOOKUP($A15,'Return Data'!$B$7:$R$2292,15,0)</f>
        <v>5.9396000000000004</v>
      </c>
      <c r="Q15" s="66">
        <f t="shared" si="6"/>
        <v>8</v>
      </c>
      <c r="R15" s="65">
        <f>VLOOKUP($A15,'Return Data'!$B$7:$R$2292,16,0)</f>
        <v>7.1615000000000002</v>
      </c>
      <c r="S15" s="67">
        <f t="shared" si="7"/>
        <v>2</v>
      </c>
    </row>
    <row r="16" spans="1:20" x14ac:dyDescent="0.3">
      <c r="A16" s="63" t="s">
        <v>1719</v>
      </c>
      <c r="B16" s="64">
        <f>VLOOKUP($A16,'Return Data'!$B$7:$R$2292,3,0)</f>
        <v>44467</v>
      </c>
      <c r="C16" s="65">
        <f>VLOOKUP($A16,'Return Data'!$B$7:$R$2292,4,0)</f>
        <v>27.346900000000002</v>
      </c>
      <c r="D16" s="65">
        <f>VLOOKUP($A16,'Return Data'!$B$7:$R$2292,10,0)</f>
        <v>0.99719999999999998</v>
      </c>
      <c r="E16" s="66">
        <f t="shared" si="0"/>
        <v>14</v>
      </c>
      <c r="F16" s="65">
        <f>VLOOKUP($A16,'Return Data'!$B$7:$R$2292,11,0)</f>
        <v>2.2846000000000002</v>
      </c>
      <c r="G16" s="66">
        <f t="shared" si="1"/>
        <v>16</v>
      </c>
      <c r="H16" s="65">
        <f>VLOOKUP($A16,'Return Data'!$B$7:$R$2292,12,0)</f>
        <v>3.3283999999999998</v>
      </c>
      <c r="I16" s="66">
        <f t="shared" si="2"/>
        <v>14</v>
      </c>
      <c r="J16" s="65">
        <f>VLOOKUP($A16,'Return Data'!$B$7:$R$2292,13,0)</f>
        <v>4.2704000000000004</v>
      </c>
      <c r="K16" s="66">
        <f t="shared" si="3"/>
        <v>14</v>
      </c>
      <c r="L16" s="65">
        <f>VLOOKUP($A16,'Return Data'!$B$7:$R$2292,17,0)</f>
        <v>4.6108000000000002</v>
      </c>
      <c r="M16" s="66">
        <f t="shared" si="4"/>
        <v>14</v>
      </c>
      <c r="N16" s="65">
        <f>VLOOKUP($A16,'Return Data'!$B$7:$R$2292,14,0)</f>
        <v>5.4432999999999998</v>
      </c>
      <c r="O16" s="66">
        <f t="shared" si="5"/>
        <v>10</v>
      </c>
      <c r="P16" s="65">
        <f>VLOOKUP($A16,'Return Data'!$B$7:$R$2292,15,0)</f>
        <v>5.9351000000000003</v>
      </c>
      <c r="Q16" s="66">
        <f t="shared" si="6"/>
        <v>9</v>
      </c>
      <c r="R16" s="65">
        <f>VLOOKUP($A16,'Return Data'!$B$7:$R$2292,16,0)</f>
        <v>7.0256999999999996</v>
      </c>
      <c r="S16" s="67">
        <f t="shared" si="7"/>
        <v>5</v>
      </c>
    </row>
    <row r="17" spans="1:19" x14ac:dyDescent="0.3">
      <c r="A17" s="63" t="s">
        <v>1720</v>
      </c>
      <c r="B17" s="64">
        <f>VLOOKUP($A17,'Return Data'!$B$7:$R$2292,3,0)</f>
        <v>44467</v>
      </c>
      <c r="C17" s="65">
        <f>VLOOKUP($A17,'Return Data'!$B$7:$R$2292,4,0)</f>
        <v>15.012700000000001</v>
      </c>
      <c r="D17" s="65">
        <f>VLOOKUP($A17,'Return Data'!$B$7:$R$2292,10,0)</f>
        <v>0.65710000000000002</v>
      </c>
      <c r="E17" s="66">
        <f t="shared" si="0"/>
        <v>24</v>
      </c>
      <c r="F17" s="65">
        <f>VLOOKUP($A17,'Return Data'!$B$7:$R$2292,11,0)</f>
        <v>1.6425000000000001</v>
      </c>
      <c r="G17" s="66">
        <f t="shared" si="1"/>
        <v>25</v>
      </c>
      <c r="H17" s="65">
        <f>VLOOKUP($A17,'Return Data'!$B$7:$R$2292,12,0)</f>
        <v>2.4380000000000002</v>
      </c>
      <c r="I17" s="66">
        <f t="shared" si="2"/>
        <v>23</v>
      </c>
      <c r="J17" s="65">
        <f>VLOOKUP($A17,'Return Data'!$B$7:$R$2292,13,0)</f>
        <v>2.9119999999999999</v>
      </c>
      <c r="K17" s="66">
        <f t="shared" si="3"/>
        <v>24</v>
      </c>
      <c r="L17" s="65">
        <f>VLOOKUP($A17,'Return Data'!$B$7:$R$2292,17,0)</f>
        <v>3.6953</v>
      </c>
      <c r="M17" s="66">
        <f t="shared" si="4"/>
        <v>19</v>
      </c>
      <c r="N17" s="65">
        <f>VLOOKUP($A17,'Return Data'!$B$7:$R$2292,14,0)</f>
        <v>4.5911</v>
      </c>
      <c r="O17" s="66">
        <f t="shared" si="5"/>
        <v>16</v>
      </c>
      <c r="P17" s="65">
        <f>VLOOKUP($A17,'Return Data'!$B$7:$R$2292,15,0)</f>
        <v>5.4061000000000003</v>
      </c>
      <c r="Q17" s="66">
        <f t="shared" si="6"/>
        <v>14</v>
      </c>
      <c r="R17" s="65">
        <f>VLOOKUP($A17,'Return Data'!$B$7:$R$2292,16,0)</f>
        <v>6.1752000000000002</v>
      </c>
      <c r="S17" s="67">
        <f t="shared" si="7"/>
        <v>15</v>
      </c>
    </row>
    <row r="18" spans="1:19" x14ac:dyDescent="0.3">
      <c r="A18" s="63" t="s">
        <v>1721</v>
      </c>
      <c r="B18" s="64">
        <f>VLOOKUP($A18,'Return Data'!$B$7:$R$2292,3,0)</f>
        <v>44467</v>
      </c>
      <c r="C18" s="65">
        <f>VLOOKUP($A18,'Return Data'!$B$7:$R$2292,4,0)</f>
        <v>26.572399999999998</v>
      </c>
      <c r="D18" s="65">
        <f>VLOOKUP($A18,'Return Data'!$B$7:$R$2292,10,0)</f>
        <v>0.94550000000000001</v>
      </c>
      <c r="E18" s="66">
        <f t="shared" si="0"/>
        <v>18</v>
      </c>
      <c r="F18" s="65">
        <f>VLOOKUP($A18,'Return Data'!$B$7:$R$2292,11,0)</f>
        <v>2.2719</v>
      </c>
      <c r="G18" s="66">
        <f t="shared" si="1"/>
        <v>19</v>
      </c>
      <c r="H18" s="65">
        <f>VLOOKUP($A18,'Return Data'!$B$7:$R$2292,12,0)</f>
        <v>3.2759999999999998</v>
      </c>
      <c r="I18" s="66">
        <f t="shared" si="2"/>
        <v>15</v>
      </c>
      <c r="J18" s="65">
        <f>VLOOKUP($A18,'Return Data'!$B$7:$R$2292,13,0)</f>
        <v>4.1429999999999998</v>
      </c>
      <c r="K18" s="66">
        <f t="shared" si="3"/>
        <v>16</v>
      </c>
      <c r="L18" s="65">
        <f>VLOOKUP($A18,'Return Data'!$B$7:$R$2292,17,0)</f>
        <v>4.8503999999999996</v>
      </c>
      <c r="M18" s="66">
        <f t="shared" si="4"/>
        <v>9</v>
      </c>
      <c r="N18" s="65">
        <f>VLOOKUP($A18,'Return Data'!$B$7:$R$2292,14,0)</f>
        <v>5.3723999999999998</v>
      </c>
      <c r="O18" s="66">
        <f t="shared" si="5"/>
        <v>12</v>
      </c>
      <c r="P18" s="65">
        <f>VLOOKUP($A18,'Return Data'!$B$7:$R$2292,15,0)</f>
        <v>5.8734000000000002</v>
      </c>
      <c r="Q18" s="66">
        <f t="shared" si="6"/>
        <v>10</v>
      </c>
      <c r="R18" s="65">
        <f>VLOOKUP($A18,'Return Data'!$B$7:$R$2292,16,0)</f>
        <v>6.8860000000000001</v>
      </c>
      <c r="S18" s="67">
        <f t="shared" si="7"/>
        <v>6</v>
      </c>
    </row>
    <row r="19" spans="1:19" x14ac:dyDescent="0.3">
      <c r="A19" s="63" t="s">
        <v>1722</v>
      </c>
      <c r="B19" s="64">
        <f>VLOOKUP($A19,'Return Data'!$B$7:$R$2292,3,0)</f>
        <v>44467</v>
      </c>
      <c r="C19" s="65">
        <f>VLOOKUP($A19,'Return Data'!$B$7:$R$2292,4,0)</f>
        <v>10.8165</v>
      </c>
      <c r="D19" s="65">
        <f>VLOOKUP($A19,'Return Data'!$B$7:$R$2292,10,0)</f>
        <v>0.70950000000000002</v>
      </c>
      <c r="E19" s="66">
        <f t="shared" si="0"/>
        <v>23</v>
      </c>
      <c r="F19" s="65">
        <f>VLOOKUP($A19,'Return Data'!$B$7:$R$2292,11,0)</f>
        <v>1.8340000000000001</v>
      </c>
      <c r="G19" s="66">
        <f t="shared" si="1"/>
        <v>22</v>
      </c>
      <c r="H19" s="65">
        <f>VLOOKUP($A19,'Return Data'!$B$7:$R$2292,12,0)</f>
        <v>2.4950000000000001</v>
      </c>
      <c r="I19" s="66">
        <f t="shared" si="2"/>
        <v>22</v>
      </c>
      <c r="J19" s="65">
        <f>VLOOKUP($A19,'Return Data'!$B$7:$R$2292,13,0)</f>
        <v>3.1665999999999999</v>
      </c>
      <c r="K19" s="66">
        <f t="shared" si="3"/>
        <v>22</v>
      </c>
      <c r="L19" s="65"/>
      <c r="M19" s="66"/>
      <c r="N19" s="65"/>
      <c r="O19" s="66"/>
      <c r="P19" s="65"/>
      <c r="Q19" s="66"/>
      <c r="R19" s="65">
        <f>VLOOKUP($A19,'Return Data'!$B$7:$R$2292,16,0)</f>
        <v>3.8936000000000002</v>
      </c>
      <c r="S19" s="67">
        <f t="shared" si="7"/>
        <v>24</v>
      </c>
    </row>
    <row r="20" spans="1:19" x14ac:dyDescent="0.3">
      <c r="A20" s="63" t="s">
        <v>1723</v>
      </c>
      <c r="B20" s="64">
        <f>VLOOKUP($A20,'Return Data'!$B$7:$R$2292,3,0)</f>
        <v>44467</v>
      </c>
      <c r="C20" s="65">
        <f>VLOOKUP($A20,'Return Data'!$B$7:$R$2292,4,0)</f>
        <v>27.4863</v>
      </c>
      <c r="D20" s="65">
        <f>VLOOKUP($A20,'Return Data'!$B$7:$R$2292,10,0)</f>
        <v>0.78320000000000001</v>
      </c>
      <c r="E20" s="66">
        <f t="shared" si="0"/>
        <v>22</v>
      </c>
      <c r="F20" s="65">
        <f>VLOOKUP($A20,'Return Data'!$B$7:$R$2292,11,0)</f>
        <v>1.7972999999999999</v>
      </c>
      <c r="G20" s="66">
        <f t="shared" si="1"/>
        <v>23</v>
      </c>
      <c r="H20" s="65">
        <f>VLOOKUP($A20,'Return Data'!$B$7:$R$2292,12,0)</f>
        <v>2.4137</v>
      </c>
      <c r="I20" s="66">
        <f t="shared" si="2"/>
        <v>24</v>
      </c>
      <c r="J20" s="65">
        <f>VLOOKUP($A20,'Return Data'!$B$7:$R$2292,13,0)</f>
        <v>3.0390999999999999</v>
      </c>
      <c r="K20" s="66">
        <f t="shared" si="3"/>
        <v>23</v>
      </c>
      <c r="L20" s="65">
        <f>VLOOKUP($A20,'Return Data'!$B$7:$R$2292,17,0)</f>
        <v>3.1916000000000002</v>
      </c>
      <c r="M20" s="66">
        <f t="shared" si="4"/>
        <v>21</v>
      </c>
      <c r="N20" s="65">
        <f>VLOOKUP($A20,'Return Data'!$B$7:$R$2292,14,0)</f>
        <v>4.1055000000000001</v>
      </c>
      <c r="O20" s="66">
        <f t="shared" si="5"/>
        <v>18</v>
      </c>
      <c r="P20" s="65">
        <f>VLOOKUP($A20,'Return Data'!$B$7:$R$2292,15,0)</f>
        <v>4.8822000000000001</v>
      </c>
      <c r="Q20" s="66">
        <f t="shared" si="6"/>
        <v>15</v>
      </c>
      <c r="R20" s="65">
        <f>VLOOKUP($A20,'Return Data'!$B$7:$R$2292,16,0)</f>
        <v>6.4093999999999998</v>
      </c>
      <c r="S20" s="67">
        <f t="shared" si="7"/>
        <v>12</v>
      </c>
    </row>
    <row r="21" spans="1:19" x14ac:dyDescent="0.3">
      <c r="A21" s="63" t="s">
        <v>1724</v>
      </c>
      <c r="B21" s="64">
        <f>VLOOKUP($A21,'Return Data'!$B$7:$R$2292,3,0)</f>
        <v>44467</v>
      </c>
      <c r="C21" s="65">
        <f>VLOOKUP($A21,'Return Data'!$B$7:$R$2292,4,0)</f>
        <v>30.9803</v>
      </c>
      <c r="D21" s="65">
        <f>VLOOKUP($A21,'Return Data'!$B$7:$R$2292,10,0)</f>
        <v>1.0124</v>
      </c>
      <c r="E21" s="66">
        <f t="shared" si="0"/>
        <v>12</v>
      </c>
      <c r="F21" s="65">
        <f>VLOOKUP($A21,'Return Data'!$B$7:$R$2292,11,0)</f>
        <v>2.4043999999999999</v>
      </c>
      <c r="G21" s="66">
        <f t="shared" si="1"/>
        <v>6</v>
      </c>
      <c r="H21" s="65">
        <f>VLOOKUP($A21,'Return Data'!$B$7:$R$2292,12,0)</f>
        <v>3.5735999999999999</v>
      </c>
      <c r="I21" s="66">
        <f t="shared" si="2"/>
        <v>3</v>
      </c>
      <c r="J21" s="65">
        <f>VLOOKUP($A21,'Return Data'!$B$7:$R$2292,13,0)</f>
        <v>4.4888000000000003</v>
      </c>
      <c r="K21" s="66">
        <f t="shared" si="3"/>
        <v>2</v>
      </c>
      <c r="L21" s="65">
        <f>VLOOKUP($A21,'Return Data'!$B$7:$R$2292,17,0)</f>
        <v>4.8982999999999999</v>
      </c>
      <c r="M21" s="66">
        <f t="shared" si="4"/>
        <v>7</v>
      </c>
      <c r="N21" s="65">
        <f>VLOOKUP($A21,'Return Data'!$B$7:$R$2292,14,0)</f>
        <v>5.5091999999999999</v>
      </c>
      <c r="O21" s="66">
        <f t="shared" si="5"/>
        <v>8</v>
      </c>
      <c r="P21" s="65">
        <f>VLOOKUP($A21,'Return Data'!$B$7:$R$2292,15,0)</f>
        <v>5.9942000000000002</v>
      </c>
      <c r="Q21" s="66">
        <f t="shared" si="6"/>
        <v>5</v>
      </c>
      <c r="R21" s="65">
        <f>VLOOKUP($A21,'Return Data'!$B$7:$R$2292,16,0)</f>
        <v>7.1496000000000004</v>
      </c>
      <c r="S21" s="67">
        <f t="shared" si="7"/>
        <v>3</v>
      </c>
    </row>
    <row r="22" spans="1:19" x14ac:dyDescent="0.3">
      <c r="A22" s="63" t="s">
        <v>1725</v>
      </c>
      <c r="B22" s="64">
        <f>VLOOKUP($A22,'Return Data'!$B$7:$R$2292,3,0)</f>
        <v>44467</v>
      </c>
      <c r="C22" s="65">
        <f>VLOOKUP($A22,'Return Data'!$B$7:$R$2292,4,0)</f>
        <v>15.939</v>
      </c>
      <c r="D22" s="65">
        <f>VLOOKUP($A22,'Return Data'!$B$7:$R$2292,10,0)</f>
        <v>1.0331999999999999</v>
      </c>
      <c r="E22" s="66">
        <f t="shared" si="0"/>
        <v>9</v>
      </c>
      <c r="F22" s="65">
        <f>VLOOKUP($A22,'Return Data'!$B$7:$R$2292,11,0)</f>
        <v>2.3633999999999999</v>
      </c>
      <c r="G22" s="66">
        <f t="shared" si="1"/>
        <v>10</v>
      </c>
      <c r="H22" s="65">
        <f>VLOOKUP($A22,'Return Data'!$B$7:$R$2292,12,0)</f>
        <v>3.5335999999999999</v>
      </c>
      <c r="I22" s="66">
        <f t="shared" si="2"/>
        <v>5</v>
      </c>
      <c r="J22" s="65">
        <f>VLOOKUP($A22,'Return Data'!$B$7:$R$2292,13,0)</f>
        <v>4.4359000000000002</v>
      </c>
      <c r="K22" s="66">
        <f t="shared" si="3"/>
        <v>6</v>
      </c>
      <c r="L22" s="65">
        <f>VLOOKUP($A22,'Return Data'!$B$7:$R$2292,17,0)</f>
        <v>5.1208</v>
      </c>
      <c r="M22" s="66">
        <f t="shared" si="4"/>
        <v>2</v>
      </c>
      <c r="N22" s="65">
        <f>VLOOKUP($A22,'Return Data'!$B$7:$R$2292,14,0)</f>
        <v>5.593</v>
      </c>
      <c r="O22" s="66">
        <f t="shared" si="5"/>
        <v>3</v>
      </c>
      <c r="P22" s="65">
        <f>VLOOKUP($A22,'Return Data'!$B$7:$R$2292,15,0)</f>
        <v>6.0743</v>
      </c>
      <c r="Q22" s="66">
        <f t="shared" si="6"/>
        <v>4</v>
      </c>
      <c r="R22" s="65">
        <f>VLOOKUP($A22,'Return Data'!$B$7:$R$2292,16,0)</f>
        <v>6.6394000000000002</v>
      </c>
      <c r="S22" s="67">
        <f t="shared" si="7"/>
        <v>10</v>
      </c>
    </row>
    <row r="23" spans="1:19" x14ac:dyDescent="0.3">
      <c r="A23" s="63" t="s">
        <v>1726</v>
      </c>
      <c r="B23" s="64">
        <f>VLOOKUP($A23,'Return Data'!$B$7:$R$2292,3,0)</f>
        <v>44467</v>
      </c>
      <c r="C23" s="65">
        <f>VLOOKUP($A23,'Return Data'!$B$7:$R$2292,4,0)</f>
        <v>11.348599999999999</v>
      </c>
      <c r="D23" s="65">
        <f>VLOOKUP($A23,'Return Data'!$B$7:$R$2292,10,0)</f>
        <v>0.9446</v>
      </c>
      <c r="E23" s="66">
        <f t="shared" si="0"/>
        <v>19</v>
      </c>
      <c r="F23" s="65">
        <f>VLOOKUP($A23,'Return Data'!$B$7:$R$2292,11,0)</f>
        <v>2.2010000000000001</v>
      </c>
      <c r="G23" s="66">
        <f t="shared" si="1"/>
        <v>20</v>
      </c>
      <c r="H23" s="65">
        <f>VLOOKUP($A23,'Return Data'!$B$7:$R$2292,12,0)</f>
        <v>2.9752999999999998</v>
      </c>
      <c r="I23" s="66">
        <f t="shared" si="2"/>
        <v>20</v>
      </c>
      <c r="J23" s="65">
        <f>VLOOKUP($A23,'Return Data'!$B$7:$R$2292,13,0)</f>
        <v>3.7444000000000002</v>
      </c>
      <c r="K23" s="66">
        <f t="shared" si="3"/>
        <v>20</v>
      </c>
      <c r="L23" s="65">
        <f>VLOOKUP($A23,'Return Data'!$B$7:$R$2292,17,0)</f>
        <v>4.2862</v>
      </c>
      <c r="M23" s="66">
        <f t="shared" si="4"/>
        <v>17</v>
      </c>
      <c r="N23" s="65"/>
      <c r="O23" s="66"/>
      <c r="P23" s="65"/>
      <c r="Q23" s="66"/>
      <c r="R23" s="65">
        <f>VLOOKUP($A23,'Return Data'!$B$7:$R$2292,16,0)</f>
        <v>4.8398000000000003</v>
      </c>
      <c r="S23" s="67">
        <f t="shared" si="7"/>
        <v>20</v>
      </c>
    </row>
    <row r="24" spans="1:19" x14ac:dyDescent="0.3">
      <c r="A24" s="63" t="s">
        <v>1727</v>
      </c>
      <c r="B24" s="64">
        <f>VLOOKUP($A24,'Return Data'!$B$7:$R$2292,3,0)</f>
        <v>44467</v>
      </c>
      <c r="C24" s="65">
        <f>VLOOKUP($A24,'Return Data'!$B$7:$R$2292,4,0)</f>
        <v>10.4039</v>
      </c>
      <c r="D24" s="65">
        <f>VLOOKUP($A24,'Return Data'!$B$7:$R$2292,10,0)</f>
        <v>0.79930000000000001</v>
      </c>
      <c r="E24" s="66">
        <f t="shared" si="0"/>
        <v>21</v>
      </c>
      <c r="F24" s="65">
        <f>VLOOKUP($A24,'Return Data'!$B$7:$R$2292,11,0)</f>
        <v>2.02</v>
      </c>
      <c r="G24" s="66">
        <f t="shared" si="1"/>
        <v>21</v>
      </c>
      <c r="H24" s="65">
        <f>VLOOKUP($A24,'Return Data'!$B$7:$R$2292,12,0)</f>
        <v>2.9386000000000001</v>
      </c>
      <c r="I24" s="66">
        <f t="shared" si="2"/>
        <v>21</v>
      </c>
      <c r="J24" s="65">
        <f>VLOOKUP($A24,'Return Data'!$B$7:$R$2292,13,0)</f>
        <v>3.6513</v>
      </c>
      <c r="K24" s="66">
        <f t="shared" si="3"/>
        <v>21</v>
      </c>
      <c r="L24" s="65"/>
      <c r="M24" s="66"/>
      <c r="N24" s="65"/>
      <c r="O24" s="66"/>
      <c r="P24" s="65"/>
      <c r="Q24" s="66"/>
      <c r="R24" s="65">
        <f>VLOOKUP($A24,'Return Data'!$B$7:$R$2292,16,0)</f>
        <v>3.6791999999999998</v>
      </c>
      <c r="S24" s="67">
        <f t="shared" si="7"/>
        <v>25</v>
      </c>
    </row>
    <row r="25" spans="1:19" x14ac:dyDescent="0.3">
      <c r="A25" s="63" t="s">
        <v>1728</v>
      </c>
      <c r="B25" s="64">
        <f>VLOOKUP($A25,'Return Data'!$B$7:$R$2292,3,0)</f>
        <v>44467</v>
      </c>
      <c r="C25" s="65">
        <f>VLOOKUP($A25,'Return Data'!$B$7:$R$2292,4,0)</f>
        <v>10.541</v>
      </c>
      <c r="D25" s="65">
        <f>VLOOKUP($A25,'Return Data'!$B$7:$R$2292,10,0)</f>
        <v>1.0739000000000001</v>
      </c>
      <c r="E25" s="66">
        <f t="shared" si="0"/>
        <v>3</v>
      </c>
      <c r="F25" s="65">
        <f>VLOOKUP($A25,'Return Data'!$B$7:$R$2292,11,0)</f>
        <v>2.3995000000000002</v>
      </c>
      <c r="G25" s="66">
        <f t="shared" si="1"/>
        <v>7</v>
      </c>
      <c r="H25" s="65">
        <f>VLOOKUP($A25,'Return Data'!$B$7:$R$2292,12,0)</f>
        <v>3.4344000000000001</v>
      </c>
      <c r="I25" s="66">
        <f t="shared" si="2"/>
        <v>9</v>
      </c>
      <c r="J25" s="65">
        <f>VLOOKUP($A25,'Return Data'!$B$7:$R$2292,13,0)</f>
        <v>4.3766999999999996</v>
      </c>
      <c r="K25" s="66">
        <f t="shared" si="3"/>
        <v>10</v>
      </c>
      <c r="L25" s="65"/>
      <c r="M25" s="66"/>
      <c r="N25" s="65"/>
      <c r="O25" s="66"/>
      <c r="P25" s="65"/>
      <c r="Q25" s="66"/>
      <c r="R25" s="65">
        <f>VLOOKUP($A25,'Return Data'!$B$7:$R$2292,16,0)</f>
        <v>4.2130999999999998</v>
      </c>
      <c r="S25" s="67">
        <f t="shared" si="7"/>
        <v>23</v>
      </c>
    </row>
    <row r="26" spans="1:19" x14ac:dyDescent="0.3">
      <c r="A26" s="63" t="s">
        <v>1729</v>
      </c>
      <c r="B26" s="64">
        <f>VLOOKUP($A26,'Return Data'!$B$7:$R$2292,3,0)</f>
        <v>44467</v>
      </c>
      <c r="C26" s="65">
        <f>VLOOKUP($A26,'Return Data'!$B$7:$R$2292,4,0)</f>
        <v>22.334199999999999</v>
      </c>
      <c r="D26" s="65">
        <f>VLOOKUP($A26,'Return Data'!$B$7:$R$2292,10,0)</f>
        <v>1.0387</v>
      </c>
      <c r="E26" s="66">
        <f t="shared" si="0"/>
        <v>8</v>
      </c>
      <c r="F26" s="65">
        <f>VLOOKUP($A26,'Return Data'!$B$7:$R$2292,11,0)</f>
        <v>2.4072</v>
      </c>
      <c r="G26" s="66">
        <f t="shared" si="1"/>
        <v>5</v>
      </c>
      <c r="H26" s="65">
        <f>VLOOKUP($A26,'Return Data'!$B$7:$R$2292,12,0)</f>
        <v>3.5064000000000002</v>
      </c>
      <c r="I26" s="66">
        <f t="shared" si="2"/>
        <v>7</v>
      </c>
      <c r="J26" s="65">
        <f>VLOOKUP($A26,'Return Data'!$B$7:$R$2292,13,0)</f>
        <v>4.4219999999999997</v>
      </c>
      <c r="K26" s="66">
        <f t="shared" si="3"/>
        <v>8</v>
      </c>
      <c r="L26" s="65">
        <f>VLOOKUP($A26,'Return Data'!$B$7:$R$2292,17,0)</f>
        <v>4.9503000000000004</v>
      </c>
      <c r="M26" s="66">
        <f t="shared" si="4"/>
        <v>5</v>
      </c>
      <c r="N26" s="65">
        <f>VLOOKUP($A26,'Return Data'!$B$7:$R$2292,14,0)</f>
        <v>5.6658999999999997</v>
      </c>
      <c r="O26" s="66">
        <f t="shared" si="5"/>
        <v>2</v>
      </c>
      <c r="P26" s="65">
        <f>VLOOKUP($A26,'Return Data'!$B$7:$R$2292,15,0)</f>
        <v>6.1707000000000001</v>
      </c>
      <c r="Q26" s="66">
        <f t="shared" si="6"/>
        <v>2</v>
      </c>
      <c r="R26" s="65">
        <f>VLOOKUP($A26,'Return Data'!$B$7:$R$2292,16,0)</f>
        <v>7.2226999999999997</v>
      </c>
      <c r="S26" s="67">
        <f t="shared" si="7"/>
        <v>1</v>
      </c>
    </row>
    <row r="27" spans="1:19" x14ac:dyDescent="0.3">
      <c r="A27" s="63" t="s">
        <v>1730</v>
      </c>
      <c r="B27" s="64">
        <f>VLOOKUP($A27,'Return Data'!$B$7:$R$2292,3,0)</f>
        <v>44467</v>
      </c>
      <c r="C27" s="65">
        <f>VLOOKUP($A27,'Return Data'!$B$7:$R$2292,4,0)</f>
        <v>15.4772</v>
      </c>
      <c r="D27" s="65">
        <f>VLOOKUP($A27,'Return Data'!$B$7:$R$2292,10,0)</f>
        <v>0.99380000000000002</v>
      </c>
      <c r="E27" s="66">
        <f t="shared" si="0"/>
        <v>15</v>
      </c>
      <c r="F27" s="65">
        <f>VLOOKUP($A27,'Return Data'!$B$7:$R$2292,11,0)</f>
        <v>2.2799</v>
      </c>
      <c r="G27" s="66">
        <f t="shared" si="1"/>
        <v>17</v>
      </c>
      <c r="H27" s="65">
        <f>VLOOKUP($A27,'Return Data'!$B$7:$R$2292,12,0)</f>
        <v>3.2157</v>
      </c>
      <c r="I27" s="66">
        <f t="shared" si="2"/>
        <v>17</v>
      </c>
      <c r="J27" s="65">
        <f>VLOOKUP($A27,'Return Data'!$B$7:$R$2292,13,0)</f>
        <v>4.1989999999999998</v>
      </c>
      <c r="K27" s="66">
        <f t="shared" si="3"/>
        <v>15</v>
      </c>
      <c r="L27" s="65">
        <f>VLOOKUP($A27,'Return Data'!$B$7:$R$2292,17,0)</f>
        <v>4.6150000000000002</v>
      </c>
      <c r="M27" s="66">
        <f t="shared" si="4"/>
        <v>13</v>
      </c>
      <c r="N27" s="65">
        <f>VLOOKUP($A27,'Return Data'!$B$7:$R$2292,14,0)</f>
        <v>5.1456</v>
      </c>
      <c r="O27" s="66">
        <f t="shared" si="5"/>
        <v>14</v>
      </c>
      <c r="P27" s="65">
        <f>VLOOKUP($A27,'Return Data'!$B$7:$R$2292,15,0)</f>
        <v>5.7255000000000003</v>
      </c>
      <c r="Q27" s="66">
        <f t="shared" si="6"/>
        <v>11</v>
      </c>
      <c r="R27" s="65">
        <f>VLOOKUP($A27,'Return Data'!$B$7:$R$2292,16,0)</f>
        <v>6.3513999999999999</v>
      </c>
      <c r="S27" s="67">
        <f t="shared" si="7"/>
        <v>13</v>
      </c>
    </row>
    <row r="28" spans="1:19" x14ac:dyDescent="0.3">
      <c r="A28" s="63" t="s">
        <v>1731</v>
      </c>
      <c r="B28" s="64">
        <f>VLOOKUP($A28,'Return Data'!$B$7:$R$2292,3,0)</f>
        <v>44467</v>
      </c>
      <c r="C28" s="65">
        <f>VLOOKUP($A28,'Return Data'!$B$7:$R$2292,4,0)</f>
        <v>12.093500000000001</v>
      </c>
      <c r="D28" s="65">
        <f>VLOOKUP($A28,'Return Data'!$B$7:$R$2292,10,0)</f>
        <v>0.58389999999999997</v>
      </c>
      <c r="E28" s="66">
        <f t="shared" si="0"/>
        <v>25</v>
      </c>
      <c r="F28" s="65">
        <f>VLOOKUP($A28,'Return Data'!$B$7:$R$2292,11,0)</f>
        <v>1.7003999999999999</v>
      </c>
      <c r="G28" s="66">
        <f t="shared" si="1"/>
        <v>24</v>
      </c>
      <c r="H28" s="65">
        <f>VLOOKUP($A28,'Return Data'!$B$7:$R$2292,12,0)</f>
        <v>2.3155999999999999</v>
      </c>
      <c r="I28" s="66">
        <f t="shared" si="2"/>
        <v>25</v>
      </c>
      <c r="J28" s="65">
        <f>VLOOKUP($A28,'Return Data'!$B$7:$R$2292,13,0)</f>
        <v>2.8761000000000001</v>
      </c>
      <c r="K28" s="66">
        <f t="shared" si="3"/>
        <v>25</v>
      </c>
      <c r="L28" s="65">
        <f>VLOOKUP($A28,'Return Data'!$B$7:$R$2292,17,0)</f>
        <v>2.9493</v>
      </c>
      <c r="M28" s="66">
        <f t="shared" si="4"/>
        <v>22</v>
      </c>
      <c r="N28" s="65">
        <f>VLOOKUP($A28,'Return Data'!$B$7:$R$2292,14,0)</f>
        <v>3.4403999999999999</v>
      </c>
      <c r="O28" s="66">
        <f t="shared" si="5"/>
        <v>19</v>
      </c>
      <c r="P28" s="65">
        <f>VLOOKUP($A28,'Return Data'!$B$7:$R$2292,15,0)</f>
        <v>3.2496999999999998</v>
      </c>
      <c r="Q28" s="66">
        <f t="shared" si="6"/>
        <v>16</v>
      </c>
      <c r="R28" s="65">
        <f>VLOOKUP($A28,'Return Data'!$B$7:$R$2292,16,0)</f>
        <v>3.5552000000000001</v>
      </c>
      <c r="S28" s="67">
        <f t="shared" si="7"/>
        <v>26</v>
      </c>
    </row>
    <row r="29" spans="1:19" x14ac:dyDescent="0.3">
      <c r="A29" s="63" t="s">
        <v>1732</v>
      </c>
      <c r="B29" s="64">
        <f>VLOOKUP($A29,'Return Data'!$B$7:$R$2292,3,0)</f>
        <v>44467</v>
      </c>
      <c r="C29" s="65">
        <f>VLOOKUP($A29,'Return Data'!$B$7:$R$2292,4,0)</f>
        <v>27.872</v>
      </c>
      <c r="D29" s="65">
        <f>VLOOKUP($A29,'Return Data'!$B$7:$R$2292,10,0)</f>
        <v>0.96760000000000002</v>
      </c>
      <c r="E29" s="66">
        <f t="shared" si="0"/>
        <v>17</v>
      </c>
      <c r="F29" s="65">
        <f>VLOOKUP($A29,'Return Data'!$B$7:$R$2292,11,0)</f>
        <v>2.2761999999999998</v>
      </c>
      <c r="G29" s="66">
        <f t="shared" si="1"/>
        <v>18</v>
      </c>
      <c r="H29" s="65">
        <f>VLOOKUP($A29,'Return Data'!$B$7:$R$2292,12,0)</f>
        <v>3.2212000000000001</v>
      </c>
      <c r="I29" s="66">
        <f t="shared" si="2"/>
        <v>16</v>
      </c>
      <c r="J29" s="65">
        <f>VLOOKUP($A29,'Return Data'!$B$7:$R$2292,13,0)</f>
        <v>3.9643000000000002</v>
      </c>
      <c r="K29" s="66">
        <f t="shared" si="3"/>
        <v>19</v>
      </c>
      <c r="L29" s="65">
        <f>VLOOKUP($A29,'Return Data'!$B$7:$R$2292,17,0)</f>
        <v>4.1974</v>
      </c>
      <c r="M29" s="66">
        <f t="shared" si="4"/>
        <v>18</v>
      </c>
      <c r="N29" s="65">
        <f>VLOOKUP($A29,'Return Data'!$B$7:$R$2292,14,0)</f>
        <v>5.0568</v>
      </c>
      <c r="O29" s="66">
        <f t="shared" si="5"/>
        <v>15</v>
      </c>
      <c r="P29" s="65">
        <f>VLOOKUP($A29,'Return Data'!$B$7:$R$2292,15,0)</f>
        <v>5.6637000000000004</v>
      </c>
      <c r="Q29" s="66">
        <f t="shared" si="6"/>
        <v>12</v>
      </c>
      <c r="R29" s="65">
        <f>VLOOKUP($A29,'Return Data'!$B$7:$R$2292,16,0)</f>
        <v>6.7995000000000001</v>
      </c>
      <c r="S29" s="67">
        <f t="shared" si="7"/>
        <v>8</v>
      </c>
    </row>
    <row r="30" spans="1:19" x14ac:dyDescent="0.3">
      <c r="A30" s="63" t="s">
        <v>1733</v>
      </c>
      <c r="B30" s="64">
        <f>VLOOKUP($A30,'Return Data'!$B$7:$R$2292,3,0)</f>
        <v>44467</v>
      </c>
      <c r="C30" s="65">
        <f>VLOOKUP($A30,'Return Data'!$B$7:$R$2292,4,0)</f>
        <v>10.7362</v>
      </c>
      <c r="D30" s="65">
        <f>VLOOKUP($A30,'Return Data'!$B$7:$R$2292,10,0)</f>
        <v>0.82069999999999999</v>
      </c>
      <c r="E30" s="66">
        <f t="shared" si="0"/>
        <v>20</v>
      </c>
      <c r="F30" s="65">
        <f>VLOOKUP($A30,'Return Data'!$B$7:$R$2292,11,0)</f>
        <v>2.4504999999999999</v>
      </c>
      <c r="G30" s="66">
        <f t="shared" si="1"/>
        <v>4</v>
      </c>
      <c r="H30" s="65">
        <f>VLOOKUP($A30,'Return Data'!$B$7:$R$2292,12,0)</f>
        <v>3.4316</v>
      </c>
      <c r="I30" s="66">
        <f t="shared" si="2"/>
        <v>10</v>
      </c>
      <c r="J30" s="65">
        <f>VLOOKUP($A30,'Return Data'!$B$7:$R$2292,13,0)</f>
        <v>4.4103000000000003</v>
      </c>
      <c r="K30" s="66">
        <f t="shared" si="3"/>
        <v>9</v>
      </c>
      <c r="L30" s="65"/>
      <c r="M30" s="66"/>
      <c r="N30" s="65"/>
      <c r="O30" s="66"/>
      <c r="P30" s="65"/>
      <c r="Q30" s="66"/>
      <c r="R30" s="65">
        <f>VLOOKUP($A30,'Return Data'!$B$7:$R$2292,16,0)</f>
        <v>4.4010999999999996</v>
      </c>
      <c r="S30" s="67">
        <f t="shared" si="7"/>
        <v>22</v>
      </c>
    </row>
    <row r="31" spans="1:19" x14ac:dyDescent="0.3">
      <c r="A31" s="63" t="s">
        <v>1734</v>
      </c>
      <c r="B31" s="64">
        <f>VLOOKUP($A31,'Return Data'!$B$7:$R$2292,3,0)</f>
        <v>44467</v>
      </c>
      <c r="C31" s="65">
        <f>VLOOKUP($A31,'Return Data'!$B$7:$R$2292,4,0)</f>
        <v>11.747999999999999</v>
      </c>
      <c r="D31" s="65">
        <f>VLOOKUP($A31,'Return Data'!$B$7:$R$2292,10,0)</f>
        <v>1.0763</v>
      </c>
      <c r="E31" s="66">
        <f t="shared" si="0"/>
        <v>2</v>
      </c>
      <c r="F31" s="65">
        <f>VLOOKUP($A31,'Return Data'!$B$7:$R$2292,11,0)</f>
        <v>2.5148999999999999</v>
      </c>
      <c r="G31" s="66">
        <f t="shared" si="1"/>
        <v>1</v>
      </c>
      <c r="H31" s="65">
        <f>VLOOKUP($A31,'Return Data'!$B$7:$R$2292,12,0)</f>
        <v>3.6490999999999998</v>
      </c>
      <c r="I31" s="66">
        <f t="shared" si="2"/>
        <v>1</v>
      </c>
      <c r="J31" s="65">
        <f>VLOOKUP($A31,'Return Data'!$B$7:$R$2292,13,0)</f>
        <v>4.7244999999999999</v>
      </c>
      <c r="K31" s="66">
        <f t="shared" si="3"/>
        <v>1</v>
      </c>
      <c r="L31" s="65">
        <f>VLOOKUP($A31,'Return Data'!$B$7:$R$2292,17,0)</f>
        <v>5.4382999999999999</v>
      </c>
      <c r="M31" s="66">
        <f t="shared" si="4"/>
        <v>1</v>
      </c>
      <c r="N31" s="65"/>
      <c r="O31" s="66"/>
      <c r="P31" s="65"/>
      <c r="Q31" s="66"/>
      <c r="R31" s="65">
        <f>VLOOKUP($A31,'Return Data'!$B$7:$R$2292,16,0)</f>
        <v>5.9642999999999997</v>
      </c>
      <c r="S31" s="67">
        <f t="shared" si="7"/>
        <v>17</v>
      </c>
    </row>
    <row r="32" spans="1:19" x14ac:dyDescent="0.3">
      <c r="A32" s="63" t="s">
        <v>1735</v>
      </c>
      <c r="B32" s="64">
        <f>VLOOKUP($A32,'Return Data'!$B$7:$R$2292,3,0)</f>
        <v>44467</v>
      </c>
      <c r="C32" s="65">
        <f>VLOOKUP($A32,'Return Data'!$B$7:$R$2292,4,0)</f>
        <v>11.430300000000001</v>
      </c>
      <c r="D32" s="65">
        <f>VLOOKUP($A32,'Return Data'!$B$7:$R$2292,10,0)</f>
        <v>1.1136999999999999</v>
      </c>
      <c r="E32" s="66">
        <f t="shared" si="0"/>
        <v>1</v>
      </c>
      <c r="F32" s="65">
        <f>VLOOKUP($A32,'Return Data'!$B$7:$R$2292,11,0)</f>
        <v>2.3412999999999999</v>
      </c>
      <c r="G32" s="66">
        <f t="shared" si="1"/>
        <v>13</v>
      </c>
      <c r="H32" s="65">
        <f>VLOOKUP($A32,'Return Data'!$B$7:$R$2292,12,0)</f>
        <v>3.1941000000000002</v>
      </c>
      <c r="I32" s="66">
        <f t="shared" si="2"/>
        <v>19</v>
      </c>
      <c r="J32" s="65">
        <f>VLOOKUP($A32,'Return Data'!$B$7:$R$2292,13,0)</f>
        <v>4.0119999999999996</v>
      </c>
      <c r="K32" s="66">
        <f t="shared" si="3"/>
        <v>18</v>
      </c>
      <c r="L32" s="65">
        <f>VLOOKUP($A32,'Return Data'!$B$7:$R$2292,17,0)</f>
        <v>4.7381000000000002</v>
      </c>
      <c r="M32" s="66">
        <f t="shared" si="4"/>
        <v>12</v>
      </c>
      <c r="N32" s="65"/>
      <c r="O32" s="66"/>
      <c r="P32" s="65"/>
      <c r="Q32" s="66"/>
      <c r="R32" s="65">
        <f>VLOOKUP($A32,'Return Data'!$B$7:$R$2292,16,0)</f>
        <v>5.2647000000000004</v>
      </c>
      <c r="S32" s="67">
        <f t="shared" si="7"/>
        <v>19</v>
      </c>
    </row>
    <row r="33" spans="1:19" x14ac:dyDescent="0.3">
      <c r="A33" s="63" t="s">
        <v>1736</v>
      </c>
      <c r="B33" s="64">
        <f>VLOOKUP($A33,'Return Data'!$B$7:$R$2292,3,0)</f>
        <v>44467</v>
      </c>
      <c r="C33" s="65">
        <f>VLOOKUP($A33,'Return Data'!$B$7:$R$2292,4,0)</f>
        <v>29.1326</v>
      </c>
      <c r="D33" s="65">
        <f>VLOOKUP($A33,'Return Data'!$B$7:$R$2292,10,0)</f>
        <v>1.0296000000000001</v>
      </c>
      <c r="E33" s="66">
        <f t="shared" si="0"/>
        <v>11</v>
      </c>
      <c r="F33" s="65">
        <f>VLOOKUP($A33,'Return Data'!$B$7:$R$2292,11,0)</f>
        <v>2.4676999999999998</v>
      </c>
      <c r="G33" s="66">
        <f t="shared" si="1"/>
        <v>3</v>
      </c>
      <c r="H33" s="65">
        <f>VLOOKUP($A33,'Return Data'!$B$7:$R$2292,12,0)</f>
        <v>3.5314000000000001</v>
      </c>
      <c r="I33" s="66">
        <f t="shared" si="2"/>
        <v>6</v>
      </c>
      <c r="J33" s="65">
        <f>VLOOKUP($A33,'Return Data'!$B$7:$R$2292,13,0)</f>
        <v>4.4287999999999998</v>
      </c>
      <c r="K33" s="66">
        <f t="shared" si="3"/>
        <v>7</v>
      </c>
      <c r="L33" s="65">
        <f>VLOOKUP($A33,'Return Data'!$B$7:$R$2292,17,0)</f>
        <v>4.9221000000000004</v>
      </c>
      <c r="M33" s="66">
        <f t="shared" si="4"/>
        <v>6</v>
      </c>
      <c r="N33" s="65">
        <f>VLOOKUP($A33,'Return Data'!$B$7:$R$2292,14,0)</f>
        <v>5.5669000000000004</v>
      </c>
      <c r="O33" s="66">
        <f t="shared" si="5"/>
        <v>5</v>
      </c>
      <c r="P33" s="65">
        <f>VLOOKUP($A33,'Return Data'!$B$7:$R$2292,15,0)</f>
        <v>5.9667000000000003</v>
      </c>
      <c r="Q33" s="66">
        <f t="shared" si="6"/>
        <v>7</v>
      </c>
      <c r="R33" s="65">
        <f>VLOOKUP($A33,'Return Data'!$B$7:$R$2292,16,0)</f>
        <v>6.8106999999999998</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0.93609615384615374</v>
      </c>
      <c r="E35" s="74"/>
      <c r="F35" s="75">
        <f>AVERAGE(F8:F33)</f>
        <v>2.2225769230769234</v>
      </c>
      <c r="G35" s="74"/>
      <c r="H35" s="75">
        <f>AVERAGE(H8:H33)</f>
        <v>3.1865346153846157</v>
      </c>
      <c r="I35" s="74"/>
      <c r="J35" s="75">
        <f>AVERAGE(J8:J33)</f>
        <v>4.0186999999999999</v>
      </c>
      <c r="K35" s="74"/>
      <c r="L35" s="75">
        <f>AVERAGE(L8:L33)</f>
        <v>4.5390136363636362</v>
      </c>
      <c r="M35" s="74"/>
      <c r="N35" s="75">
        <f>AVERAGE(N8:N33)</f>
        <v>5.1798315789473675</v>
      </c>
      <c r="O35" s="74"/>
      <c r="P35" s="75">
        <f>AVERAGE(P8:P33)</f>
        <v>5.6727937500000003</v>
      </c>
      <c r="Q35" s="74"/>
      <c r="R35" s="75">
        <f>AVERAGE(R8:R33)</f>
        <v>5.9112807692307694</v>
      </c>
      <c r="S35" s="76"/>
    </row>
    <row r="36" spans="1:19" x14ac:dyDescent="0.3">
      <c r="A36" s="73" t="s">
        <v>28</v>
      </c>
      <c r="B36" s="74"/>
      <c r="C36" s="74"/>
      <c r="D36" s="75">
        <f>MIN(D8:D33)</f>
        <v>0.56000000000000005</v>
      </c>
      <c r="E36" s="74"/>
      <c r="F36" s="75">
        <f>MIN(F8:F33)</f>
        <v>1.5646</v>
      </c>
      <c r="G36" s="74"/>
      <c r="H36" s="75">
        <f>MIN(H8:H33)</f>
        <v>2.2780999999999998</v>
      </c>
      <c r="I36" s="74"/>
      <c r="J36" s="75">
        <f>MIN(J8:J33)</f>
        <v>2.8492999999999999</v>
      </c>
      <c r="K36" s="74"/>
      <c r="L36" s="75">
        <f>MIN(L8:L33)</f>
        <v>2.9493</v>
      </c>
      <c r="M36" s="74"/>
      <c r="N36" s="75">
        <f>MIN(N8:N33)</f>
        <v>3.4403999999999999</v>
      </c>
      <c r="O36" s="74"/>
      <c r="P36" s="75">
        <f>MIN(P8:P33)</f>
        <v>3.2496999999999998</v>
      </c>
      <c r="Q36" s="74"/>
      <c r="R36" s="75">
        <f>MIN(R8:R33)</f>
        <v>3.5552000000000001</v>
      </c>
      <c r="S36" s="76"/>
    </row>
    <row r="37" spans="1:19" ht="15" thickBot="1" x14ac:dyDescent="0.35">
      <c r="A37" s="77" t="s">
        <v>29</v>
      </c>
      <c r="B37" s="78"/>
      <c r="C37" s="78"/>
      <c r="D37" s="79">
        <f>MAX(D8:D33)</f>
        <v>1.1136999999999999</v>
      </c>
      <c r="E37" s="78"/>
      <c r="F37" s="79">
        <f>MAX(F8:F33)</f>
        <v>2.5148999999999999</v>
      </c>
      <c r="G37" s="78"/>
      <c r="H37" s="79">
        <f>MAX(H8:H33)</f>
        <v>3.6490999999999998</v>
      </c>
      <c r="I37" s="78"/>
      <c r="J37" s="79">
        <f>MAX(J8:J33)</f>
        <v>4.7244999999999999</v>
      </c>
      <c r="K37" s="78"/>
      <c r="L37" s="79">
        <f>MAX(L8:L33)</f>
        <v>5.4382999999999999</v>
      </c>
      <c r="M37" s="78"/>
      <c r="N37" s="79">
        <f>MAX(N8:N33)</f>
        <v>5.7412999999999998</v>
      </c>
      <c r="O37" s="78"/>
      <c r="P37" s="79">
        <f>MAX(P8:P33)</f>
        <v>6.1711999999999998</v>
      </c>
      <c r="Q37" s="78"/>
      <c r="R37" s="79">
        <f>MAX(R8:R33)</f>
        <v>7.2226999999999997</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44467</v>
      </c>
      <c r="C8" s="65">
        <f>VLOOKUP($A8,'Return Data'!$B$7:$R$2292,4,0)</f>
        <v>21.235700000000001</v>
      </c>
      <c r="D8" s="65">
        <f>VLOOKUP($A8,'Return Data'!$B$7:$R$2292,10,0)</f>
        <v>0.87019999999999997</v>
      </c>
      <c r="E8" s="66">
        <f t="shared" ref="E8:E33" si="0">RANK(D8,D$8:D$33,0)</f>
        <v>7</v>
      </c>
      <c r="F8" s="65">
        <f>VLOOKUP($A8,'Return Data'!$B$7:$R$2292,11,0)</f>
        <v>2.1309999999999998</v>
      </c>
      <c r="G8" s="66">
        <f>RANK(F8,F$8:F$33,0)</f>
        <v>3</v>
      </c>
      <c r="H8" s="65">
        <f>VLOOKUP($A8,'Return Data'!$B$7:$R$2292,12,0)</f>
        <v>3.1038999999999999</v>
      </c>
      <c r="I8" s="66">
        <f>RANK(H8,H$8:H$33,0)</f>
        <v>2</v>
      </c>
      <c r="J8" s="65">
        <f>VLOOKUP($A8,'Return Data'!$B$7:$R$2292,13,0)</f>
        <v>3.7949000000000002</v>
      </c>
      <c r="K8" s="66">
        <f>RANK(J8,J$8:J$33,0)</f>
        <v>6</v>
      </c>
      <c r="L8" s="65">
        <f>VLOOKUP($A8,'Return Data'!$B$7:$R$2292,17,0)</f>
        <v>4.2257999999999996</v>
      </c>
      <c r="M8" s="66">
        <f>RANK(L8,L$8:L$33,0)</f>
        <v>10</v>
      </c>
      <c r="N8" s="65">
        <f>VLOOKUP($A8,'Return Data'!$B$7:$R$2292,14,0)</f>
        <v>4.8947000000000003</v>
      </c>
      <c r="O8" s="66">
        <f>RANK(N8,N$8:N$33,0)</f>
        <v>7</v>
      </c>
      <c r="P8" s="65">
        <f>VLOOKUP($A8,'Return Data'!$B$7:$R$2292,15,0)</f>
        <v>5.3319000000000001</v>
      </c>
      <c r="Q8" s="66">
        <f>RANK(P8,P$8:P$33,0)</f>
        <v>6</v>
      </c>
      <c r="R8" s="65">
        <f>VLOOKUP($A8,'Return Data'!$B$7:$R$2292,16,0)</f>
        <v>6.3734000000000002</v>
      </c>
      <c r="S8" s="67">
        <f>RANK(R8,R$8:R$33,0)</f>
        <v>10</v>
      </c>
    </row>
    <row r="9" spans="1:20" x14ac:dyDescent="0.3">
      <c r="A9" s="63" t="s">
        <v>1738</v>
      </c>
      <c r="B9" s="64">
        <f>VLOOKUP($A9,'Return Data'!$B$7:$R$2292,3,0)</f>
        <v>44467</v>
      </c>
      <c r="C9" s="65">
        <f>VLOOKUP($A9,'Return Data'!$B$7:$R$2292,4,0)</f>
        <v>14.923299999999999</v>
      </c>
      <c r="D9" s="65">
        <f>VLOOKUP($A9,'Return Data'!$B$7:$R$2292,10,0)</f>
        <v>0.86450000000000005</v>
      </c>
      <c r="E9" s="66">
        <f t="shared" si="0"/>
        <v>12</v>
      </c>
      <c r="F9" s="65">
        <f>VLOOKUP($A9,'Return Data'!$B$7:$R$2292,11,0)</f>
        <v>1.9322999999999999</v>
      </c>
      <c r="G9" s="66">
        <f t="shared" ref="G9:G33" si="1">RANK(F9,F$8:F$33,0)</f>
        <v>19</v>
      </c>
      <c r="H9" s="65">
        <f>VLOOKUP($A9,'Return Data'!$B$7:$R$2292,12,0)</f>
        <v>2.8512</v>
      </c>
      <c r="I9" s="66">
        <f t="shared" ref="I9:I33" si="2">RANK(H9,H$8:H$33,0)</f>
        <v>15</v>
      </c>
      <c r="J9" s="65">
        <f>VLOOKUP($A9,'Return Data'!$B$7:$R$2292,13,0)</f>
        <v>3.5312000000000001</v>
      </c>
      <c r="K9" s="66">
        <f t="shared" ref="K9:K33" si="3">RANK(J9,J$8:J$33,0)</f>
        <v>16</v>
      </c>
      <c r="L9" s="65">
        <f>VLOOKUP($A9,'Return Data'!$B$7:$R$2292,17,0)</f>
        <v>4.0739999999999998</v>
      </c>
      <c r="M9" s="66">
        <f t="shared" ref="M9:M33" si="4">RANK(L9,L$8:L$33,0)</f>
        <v>12</v>
      </c>
      <c r="N9" s="65">
        <f>VLOOKUP($A9,'Return Data'!$B$7:$R$2292,14,0)</f>
        <v>4.7614999999999998</v>
      </c>
      <c r="O9" s="66">
        <f t="shared" ref="O9:O33" si="5">RANK(N9,N$8:N$33,0)</f>
        <v>10</v>
      </c>
      <c r="P9" s="65">
        <f>VLOOKUP($A9,'Return Data'!$B$7:$R$2292,15,0)</f>
        <v>5.3071999999999999</v>
      </c>
      <c r="Q9" s="66">
        <f t="shared" ref="Q9:Q33" si="6">RANK(P9,P$8:P$33,0)</f>
        <v>8</v>
      </c>
      <c r="R9" s="65">
        <f>VLOOKUP($A9,'Return Data'!$B$7:$R$2292,16,0)</f>
        <v>5.7765000000000004</v>
      </c>
      <c r="S9" s="67">
        <f t="shared" ref="S9:S33" si="7">RANK(R9,R$8:R$33,0)</f>
        <v>13</v>
      </c>
    </row>
    <row r="10" spans="1:20" x14ac:dyDescent="0.3">
      <c r="A10" s="63" t="s">
        <v>1739</v>
      </c>
      <c r="B10" s="64">
        <f>VLOOKUP($A10,'Return Data'!$B$7:$R$2292,3,0)</f>
        <v>44467</v>
      </c>
      <c r="C10" s="65">
        <f>VLOOKUP($A10,'Return Data'!$B$7:$R$2292,4,0)</f>
        <v>12.912000000000001</v>
      </c>
      <c r="D10" s="65">
        <f>VLOOKUP($A10,'Return Data'!$B$7:$R$2292,10,0)</f>
        <v>0.88290000000000002</v>
      </c>
      <c r="E10" s="66">
        <f t="shared" si="0"/>
        <v>3</v>
      </c>
      <c r="F10" s="65">
        <f>VLOOKUP($A10,'Return Data'!$B$7:$R$2292,11,0)</f>
        <v>2.0228000000000002</v>
      </c>
      <c r="G10" s="66">
        <f t="shared" si="1"/>
        <v>12</v>
      </c>
      <c r="H10" s="65">
        <f>VLOOKUP($A10,'Return Data'!$B$7:$R$2292,12,0)</f>
        <v>3.0076000000000001</v>
      </c>
      <c r="I10" s="66">
        <f t="shared" si="2"/>
        <v>6</v>
      </c>
      <c r="J10" s="65">
        <f>VLOOKUP($A10,'Return Data'!$B$7:$R$2292,13,0)</f>
        <v>3.8026</v>
      </c>
      <c r="K10" s="66">
        <f t="shared" si="3"/>
        <v>5</v>
      </c>
      <c r="L10" s="65">
        <f>VLOOKUP($A10,'Return Data'!$B$7:$R$2292,17,0)</f>
        <v>4.4077999999999999</v>
      </c>
      <c r="M10" s="66">
        <f t="shared" si="4"/>
        <v>3</v>
      </c>
      <c r="N10" s="65">
        <f>VLOOKUP($A10,'Return Data'!$B$7:$R$2292,14,0)</f>
        <v>4.9511000000000003</v>
      </c>
      <c r="O10" s="66">
        <f t="shared" si="5"/>
        <v>4</v>
      </c>
      <c r="P10" s="65"/>
      <c r="Q10" s="66"/>
      <c r="R10" s="65">
        <f>VLOOKUP($A10,'Return Data'!$B$7:$R$2292,16,0)</f>
        <v>5.5237999999999996</v>
      </c>
      <c r="S10" s="67">
        <f t="shared" si="7"/>
        <v>16</v>
      </c>
    </row>
    <row r="11" spans="1:20" x14ac:dyDescent="0.3">
      <c r="A11" s="63" t="s">
        <v>1740</v>
      </c>
      <c r="B11" s="64">
        <f>VLOOKUP($A11,'Return Data'!$B$7:$R$2292,3,0)</f>
        <v>44467</v>
      </c>
      <c r="C11" s="65">
        <f>VLOOKUP($A11,'Return Data'!$B$7:$R$2292,4,0)</f>
        <v>11.3651</v>
      </c>
      <c r="D11" s="65">
        <f>VLOOKUP($A11,'Return Data'!$B$7:$R$2292,10,0)</f>
        <v>0.44190000000000002</v>
      </c>
      <c r="E11" s="66">
        <f t="shared" si="0"/>
        <v>26</v>
      </c>
      <c r="F11" s="65">
        <f>VLOOKUP($A11,'Return Data'!$B$7:$R$2292,11,0)</f>
        <v>1.2914000000000001</v>
      </c>
      <c r="G11" s="66">
        <f t="shared" si="1"/>
        <v>25</v>
      </c>
      <c r="H11" s="65">
        <f>VLOOKUP($A11,'Return Data'!$B$7:$R$2292,12,0)</f>
        <v>1.8104</v>
      </c>
      <c r="I11" s="66">
        <f t="shared" si="2"/>
        <v>26</v>
      </c>
      <c r="J11" s="65">
        <f>VLOOKUP($A11,'Return Data'!$B$7:$R$2292,13,0)</f>
        <v>2.1793</v>
      </c>
      <c r="K11" s="66">
        <f t="shared" si="3"/>
        <v>26</v>
      </c>
      <c r="L11" s="65">
        <f>VLOOKUP($A11,'Return Data'!$B$7:$R$2292,17,0)</f>
        <v>2.8892000000000002</v>
      </c>
      <c r="M11" s="66">
        <f t="shared" si="4"/>
        <v>20</v>
      </c>
      <c r="N11" s="65">
        <f>VLOOKUP($A11,'Return Data'!$B$7:$R$2292,14,0)</f>
        <v>3.7656999999999998</v>
      </c>
      <c r="O11" s="66">
        <f t="shared" si="5"/>
        <v>17</v>
      </c>
      <c r="P11" s="65"/>
      <c r="Q11" s="66"/>
      <c r="R11" s="65">
        <f>VLOOKUP($A11,'Return Data'!$B$7:$R$2292,16,0)</f>
        <v>3.9756999999999998</v>
      </c>
      <c r="S11" s="67">
        <f t="shared" si="7"/>
        <v>21</v>
      </c>
    </row>
    <row r="12" spans="1:20" x14ac:dyDescent="0.3">
      <c r="A12" s="63" t="s">
        <v>1741</v>
      </c>
      <c r="B12" s="64">
        <f>VLOOKUP($A12,'Return Data'!$B$7:$R$2292,3,0)</f>
        <v>44467</v>
      </c>
      <c r="C12" s="65">
        <f>VLOOKUP($A12,'Return Data'!$B$7:$R$2292,4,0)</f>
        <v>11.978999999999999</v>
      </c>
      <c r="D12" s="65">
        <f>VLOOKUP($A12,'Return Data'!$B$7:$R$2292,10,0)</f>
        <v>0.87580000000000002</v>
      </c>
      <c r="E12" s="66">
        <f t="shared" si="0"/>
        <v>5</v>
      </c>
      <c r="F12" s="65">
        <f>VLOOKUP($A12,'Return Data'!$B$7:$R$2292,11,0)</f>
        <v>1.9837</v>
      </c>
      <c r="G12" s="66">
        <f t="shared" si="1"/>
        <v>15</v>
      </c>
      <c r="H12" s="65">
        <f>VLOOKUP($A12,'Return Data'!$B$7:$R$2292,12,0)</f>
        <v>2.7534999999999998</v>
      </c>
      <c r="I12" s="66">
        <f t="shared" si="2"/>
        <v>18</v>
      </c>
      <c r="J12" s="65">
        <f>VLOOKUP($A12,'Return Data'!$B$7:$R$2292,13,0)</f>
        <v>3.4544999999999999</v>
      </c>
      <c r="K12" s="66">
        <f t="shared" si="3"/>
        <v>18</v>
      </c>
      <c r="L12" s="65">
        <f>VLOOKUP($A12,'Return Data'!$B$7:$R$2292,17,0)</f>
        <v>3.9853999999999998</v>
      </c>
      <c r="M12" s="66">
        <f t="shared" si="4"/>
        <v>13</v>
      </c>
      <c r="N12" s="65">
        <f>VLOOKUP($A12,'Return Data'!$B$7:$R$2292,14,0)</f>
        <v>4.8132000000000001</v>
      </c>
      <c r="O12" s="66">
        <f t="shared" si="5"/>
        <v>9</v>
      </c>
      <c r="P12" s="65"/>
      <c r="Q12" s="66"/>
      <c r="R12" s="65">
        <f>VLOOKUP($A12,'Return Data'!$B$7:$R$2292,16,0)</f>
        <v>5.0338000000000003</v>
      </c>
      <c r="S12" s="67">
        <f t="shared" si="7"/>
        <v>18</v>
      </c>
    </row>
    <row r="13" spans="1:20" x14ac:dyDescent="0.3">
      <c r="A13" s="63" t="s">
        <v>1742</v>
      </c>
      <c r="B13" s="64">
        <f>VLOOKUP($A13,'Return Data'!$B$7:$R$2292,3,0)</f>
        <v>44467</v>
      </c>
      <c r="C13" s="65">
        <f>VLOOKUP($A13,'Return Data'!$B$7:$R$2292,4,0)</f>
        <v>15.4156</v>
      </c>
      <c r="D13" s="65">
        <f>VLOOKUP($A13,'Return Data'!$B$7:$R$2292,10,0)</f>
        <v>0.85640000000000005</v>
      </c>
      <c r="E13" s="66">
        <f t="shared" si="0"/>
        <v>13</v>
      </c>
      <c r="F13" s="65">
        <f>VLOOKUP($A13,'Return Data'!$B$7:$R$2292,11,0)</f>
        <v>2.0158</v>
      </c>
      <c r="G13" s="66">
        <f t="shared" si="1"/>
        <v>13</v>
      </c>
      <c r="H13" s="65">
        <f>VLOOKUP($A13,'Return Data'!$B$7:$R$2292,12,0)</f>
        <v>3.0028000000000001</v>
      </c>
      <c r="I13" s="66">
        <f t="shared" si="2"/>
        <v>7</v>
      </c>
      <c r="J13" s="65">
        <f>VLOOKUP($A13,'Return Data'!$B$7:$R$2292,13,0)</f>
        <v>3.6962999999999999</v>
      </c>
      <c r="K13" s="66">
        <f t="shared" si="3"/>
        <v>10</v>
      </c>
      <c r="L13" s="65">
        <f>VLOOKUP($A13,'Return Data'!$B$7:$R$2292,17,0)</f>
        <v>4.3402000000000003</v>
      </c>
      <c r="M13" s="66">
        <f t="shared" si="4"/>
        <v>5</v>
      </c>
      <c r="N13" s="65">
        <f>VLOOKUP($A13,'Return Data'!$B$7:$R$2292,14,0)</f>
        <v>4.9923999999999999</v>
      </c>
      <c r="O13" s="66">
        <f t="shared" si="5"/>
        <v>3</v>
      </c>
      <c r="P13" s="65">
        <f>VLOOKUP($A13,'Return Data'!$B$7:$R$2292,15,0)</f>
        <v>5.4455</v>
      </c>
      <c r="Q13" s="66">
        <f t="shared" si="6"/>
        <v>4</v>
      </c>
      <c r="R13" s="65">
        <f>VLOOKUP($A13,'Return Data'!$B$7:$R$2292,16,0)</f>
        <v>6.1424000000000003</v>
      </c>
      <c r="S13" s="67">
        <f t="shared" si="7"/>
        <v>11</v>
      </c>
    </row>
    <row r="14" spans="1:20" x14ac:dyDescent="0.3">
      <c r="A14" s="63" t="s">
        <v>1743</v>
      </c>
      <c r="B14" s="64">
        <f>VLOOKUP($A14,'Return Data'!$B$7:$R$2292,3,0)</f>
        <v>44467</v>
      </c>
      <c r="C14" s="65">
        <f>VLOOKUP($A14,'Return Data'!$B$7:$R$2292,4,0)</f>
        <v>24.454000000000001</v>
      </c>
      <c r="D14" s="65">
        <f>VLOOKUP($A14,'Return Data'!$B$7:$R$2292,10,0)</f>
        <v>0.84540000000000004</v>
      </c>
      <c r="E14" s="66">
        <f t="shared" si="0"/>
        <v>15</v>
      </c>
      <c r="F14" s="65">
        <f>VLOOKUP($A14,'Return Data'!$B$7:$R$2292,11,0)</f>
        <v>2.0617999999999999</v>
      </c>
      <c r="G14" s="66">
        <f t="shared" si="1"/>
        <v>8</v>
      </c>
      <c r="H14" s="65">
        <f>VLOOKUP($A14,'Return Data'!$B$7:$R$2292,12,0)</f>
        <v>2.9468999999999999</v>
      </c>
      <c r="I14" s="66">
        <f t="shared" si="2"/>
        <v>10</v>
      </c>
      <c r="J14" s="65">
        <f>VLOOKUP($A14,'Return Data'!$B$7:$R$2292,13,0)</f>
        <v>3.7065000000000001</v>
      </c>
      <c r="K14" s="66">
        <f t="shared" si="3"/>
        <v>9</v>
      </c>
      <c r="L14" s="65">
        <f>VLOOKUP($A14,'Return Data'!$B$7:$R$2292,17,0)</f>
        <v>3.9615999999999998</v>
      </c>
      <c r="M14" s="66">
        <f t="shared" si="4"/>
        <v>15</v>
      </c>
      <c r="N14" s="65">
        <f>VLOOKUP($A14,'Return Data'!$B$7:$R$2292,14,0)</f>
        <v>4.6374000000000004</v>
      </c>
      <c r="O14" s="66">
        <f t="shared" si="5"/>
        <v>13</v>
      </c>
      <c r="P14" s="65">
        <f>VLOOKUP($A14,'Return Data'!$B$7:$R$2292,15,0)</f>
        <v>5.0644999999999998</v>
      </c>
      <c r="Q14" s="66">
        <f t="shared" si="6"/>
        <v>13</v>
      </c>
      <c r="R14" s="65">
        <f>VLOOKUP($A14,'Return Data'!$B$7:$R$2292,16,0)</f>
        <v>6.6237000000000004</v>
      </c>
      <c r="S14" s="67">
        <f t="shared" si="7"/>
        <v>7</v>
      </c>
    </row>
    <row r="15" spans="1:20" x14ac:dyDescent="0.3">
      <c r="A15" s="63" t="s">
        <v>1744</v>
      </c>
      <c r="B15" s="64">
        <f>VLOOKUP($A15,'Return Data'!$B$7:$R$2292,3,0)</f>
        <v>44467</v>
      </c>
      <c r="C15" s="65">
        <f>VLOOKUP($A15,'Return Data'!$B$7:$R$2292,4,0)</f>
        <v>27.343399999999999</v>
      </c>
      <c r="D15" s="65">
        <f>VLOOKUP($A15,'Return Data'!$B$7:$R$2292,10,0)</f>
        <v>0.86760000000000004</v>
      </c>
      <c r="E15" s="66">
        <f t="shared" si="0"/>
        <v>9</v>
      </c>
      <c r="F15" s="65">
        <f>VLOOKUP($A15,'Return Data'!$B$7:$R$2292,11,0)</f>
        <v>2.0992000000000002</v>
      </c>
      <c r="G15" s="66">
        <f t="shared" si="1"/>
        <v>6</v>
      </c>
      <c r="H15" s="65">
        <f>VLOOKUP($A15,'Return Data'!$B$7:$R$2292,12,0)</f>
        <v>3.0131999999999999</v>
      </c>
      <c r="I15" s="66">
        <f t="shared" si="2"/>
        <v>5</v>
      </c>
      <c r="J15" s="65">
        <f>VLOOKUP($A15,'Return Data'!$B$7:$R$2292,13,0)</f>
        <v>3.8117999999999999</v>
      </c>
      <c r="K15" s="66">
        <f t="shared" si="3"/>
        <v>4</v>
      </c>
      <c r="L15" s="65">
        <f>VLOOKUP($A15,'Return Data'!$B$7:$R$2292,17,0)</f>
        <v>4.2329999999999997</v>
      </c>
      <c r="M15" s="66">
        <f t="shared" si="4"/>
        <v>8</v>
      </c>
      <c r="N15" s="65">
        <f>VLOOKUP($A15,'Return Data'!$B$7:$R$2292,14,0)</f>
        <v>4.8653000000000004</v>
      </c>
      <c r="O15" s="66">
        <f t="shared" si="5"/>
        <v>8</v>
      </c>
      <c r="P15" s="65">
        <f>VLOOKUP($A15,'Return Data'!$B$7:$R$2292,15,0)</f>
        <v>5.3236999999999997</v>
      </c>
      <c r="Q15" s="66">
        <f t="shared" si="6"/>
        <v>7</v>
      </c>
      <c r="R15" s="65">
        <f>VLOOKUP($A15,'Return Data'!$B$7:$R$2292,16,0)</f>
        <v>7.0545</v>
      </c>
      <c r="S15" s="67">
        <f t="shared" si="7"/>
        <v>2</v>
      </c>
    </row>
    <row r="16" spans="1:20" x14ac:dyDescent="0.3">
      <c r="A16" s="63" t="s">
        <v>1745</v>
      </c>
      <c r="B16" s="64">
        <f>VLOOKUP($A16,'Return Data'!$B$7:$R$2292,3,0)</f>
        <v>44467</v>
      </c>
      <c r="C16" s="65">
        <f>VLOOKUP($A16,'Return Data'!$B$7:$R$2292,4,0)</f>
        <v>25.947199999999999</v>
      </c>
      <c r="D16" s="65">
        <f>VLOOKUP($A16,'Return Data'!$B$7:$R$2292,10,0)</f>
        <v>0.82379999999999998</v>
      </c>
      <c r="E16" s="66">
        <f t="shared" si="0"/>
        <v>17</v>
      </c>
      <c r="F16" s="65">
        <f>VLOOKUP($A16,'Return Data'!$B$7:$R$2292,11,0)</f>
        <v>1.9343999999999999</v>
      </c>
      <c r="G16" s="66">
        <f t="shared" si="1"/>
        <v>18</v>
      </c>
      <c r="H16" s="65">
        <f>VLOOKUP($A16,'Return Data'!$B$7:$R$2292,12,0)</f>
        <v>2.819</v>
      </c>
      <c r="I16" s="66">
        <f t="shared" si="2"/>
        <v>16</v>
      </c>
      <c r="J16" s="65">
        <f>VLOOKUP($A16,'Return Data'!$B$7:$R$2292,13,0)</f>
        <v>3.5596999999999999</v>
      </c>
      <c r="K16" s="66">
        <f t="shared" si="3"/>
        <v>14</v>
      </c>
      <c r="L16" s="65">
        <f>VLOOKUP($A16,'Return Data'!$B$7:$R$2292,17,0)</f>
        <v>3.8603999999999998</v>
      </c>
      <c r="M16" s="66">
        <f t="shared" si="4"/>
        <v>16</v>
      </c>
      <c r="N16" s="65">
        <f>VLOOKUP($A16,'Return Data'!$B$7:$R$2292,14,0)</f>
        <v>4.7039</v>
      </c>
      <c r="O16" s="66">
        <f t="shared" si="5"/>
        <v>11</v>
      </c>
      <c r="P16" s="65">
        <f>VLOOKUP($A16,'Return Data'!$B$7:$R$2292,15,0)</f>
        <v>5.2245999999999997</v>
      </c>
      <c r="Q16" s="66">
        <f t="shared" si="6"/>
        <v>9</v>
      </c>
      <c r="R16" s="65">
        <f>VLOOKUP($A16,'Return Data'!$B$7:$R$2292,16,0)</f>
        <v>6.6634000000000002</v>
      </c>
      <c r="S16" s="67">
        <f t="shared" si="7"/>
        <v>6</v>
      </c>
    </row>
    <row r="17" spans="1:19" x14ac:dyDescent="0.3">
      <c r="A17" s="63" t="s">
        <v>1746</v>
      </c>
      <c r="B17" s="64">
        <f>VLOOKUP($A17,'Return Data'!$B$7:$R$2292,3,0)</f>
        <v>44467</v>
      </c>
      <c r="C17" s="65">
        <f>VLOOKUP($A17,'Return Data'!$B$7:$R$2292,4,0)</f>
        <v>14.409700000000001</v>
      </c>
      <c r="D17" s="65">
        <f>VLOOKUP($A17,'Return Data'!$B$7:$R$2292,10,0)</f>
        <v>0.47970000000000002</v>
      </c>
      <c r="E17" s="66">
        <f t="shared" si="0"/>
        <v>24</v>
      </c>
      <c r="F17" s="65">
        <f>VLOOKUP($A17,'Return Data'!$B$7:$R$2292,11,0)</f>
        <v>1.2806</v>
      </c>
      <c r="G17" s="66">
        <f t="shared" si="1"/>
        <v>26</v>
      </c>
      <c r="H17" s="65">
        <f>VLOOKUP($A17,'Return Data'!$B$7:$R$2292,12,0)</f>
        <v>1.9009</v>
      </c>
      <c r="I17" s="66">
        <f t="shared" si="2"/>
        <v>25</v>
      </c>
      <c r="J17" s="65">
        <f>VLOOKUP($A17,'Return Data'!$B$7:$R$2292,13,0)</f>
        <v>2.1936</v>
      </c>
      <c r="K17" s="66">
        <f t="shared" si="3"/>
        <v>25</v>
      </c>
      <c r="L17" s="65">
        <f>VLOOKUP($A17,'Return Data'!$B$7:$R$2292,17,0)</f>
        <v>3.0110999999999999</v>
      </c>
      <c r="M17" s="66">
        <f t="shared" si="4"/>
        <v>19</v>
      </c>
      <c r="N17" s="65">
        <f>VLOOKUP($A17,'Return Data'!$B$7:$R$2292,14,0)</f>
        <v>3.9550999999999998</v>
      </c>
      <c r="O17" s="66">
        <f t="shared" si="5"/>
        <v>16</v>
      </c>
      <c r="P17" s="65">
        <f>VLOOKUP($A17,'Return Data'!$B$7:$R$2292,15,0)</f>
        <v>4.7961999999999998</v>
      </c>
      <c r="Q17" s="66">
        <f t="shared" si="6"/>
        <v>14</v>
      </c>
      <c r="R17" s="65">
        <f>VLOOKUP($A17,'Return Data'!$B$7:$R$2292,16,0)</f>
        <v>5.5353000000000003</v>
      </c>
      <c r="S17" s="67">
        <f t="shared" si="7"/>
        <v>15</v>
      </c>
    </row>
    <row r="18" spans="1:19" x14ac:dyDescent="0.3">
      <c r="A18" s="63" t="s">
        <v>1747</v>
      </c>
      <c r="B18" s="64">
        <f>VLOOKUP($A18,'Return Data'!$B$7:$R$2292,3,0)</f>
        <v>44467</v>
      </c>
      <c r="C18" s="65">
        <f>VLOOKUP($A18,'Return Data'!$B$7:$R$2292,4,0)</f>
        <v>25.196200000000001</v>
      </c>
      <c r="D18" s="65">
        <f>VLOOKUP($A18,'Return Data'!$B$7:$R$2292,10,0)</f>
        <v>0.79290000000000005</v>
      </c>
      <c r="E18" s="66">
        <f t="shared" si="0"/>
        <v>18</v>
      </c>
      <c r="F18" s="65">
        <f>VLOOKUP($A18,'Return Data'!$B$7:$R$2292,11,0)</f>
        <v>1.9412</v>
      </c>
      <c r="G18" s="66">
        <f t="shared" si="1"/>
        <v>17</v>
      </c>
      <c r="H18" s="65">
        <f>VLOOKUP($A18,'Return Data'!$B$7:$R$2292,12,0)</f>
        <v>2.7686000000000002</v>
      </c>
      <c r="I18" s="66">
        <f t="shared" si="2"/>
        <v>17</v>
      </c>
      <c r="J18" s="65">
        <f>VLOOKUP($A18,'Return Data'!$B$7:$R$2292,13,0)</f>
        <v>3.4487999999999999</v>
      </c>
      <c r="K18" s="66">
        <f t="shared" si="3"/>
        <v>19</v>
      </c>
      <c r="L18" s="65">
        <f>VLOOKUP($A18,'Return Data'!$B$7:$R$2292,17,0)</f>
        <v>4.1490999999999998</v>
      </c>
      <c r="M18" s="66">
        <f t="shared" si="4"/>
        <v>11</v>
      </c>
      <c r="N18" s="65">
        <f>VLOOKUP($A18,'Return Data'!$B$7:$R$2292,14,0)</f>
        <v>4.6927000000000003</v>
      </c>
      <c r="O18" s="66">
        <f t="shared" si="5"/>
        <v>12</v>
      </c>
      <c r="P18" s="65">
        <f>VLOOKUP($A18,'Return Data'!$B$7:$R$2292,15,0)</f>
        <v>5.2104999999999997</v>
      </c>
      <c r="Q18" s="66">
        <f t="shared" si="6"/>
        <v>10</v>
      </c>
      <c r="R18" s="65">
        <f>VLOOKUP($A18,'Return Data'!$B$7:$R$2292,16,0)</f>
        <v>6.6161000000000003</v>
      </c>
      <c r="S18" s="67">
        <f t="shared" si="7"/>
        <v>8</v>
      </c>
    </row>
    <row r="19" spans="1:19" x14ac:dyDescent="0.3">
      <c r="A19" s="63" t="s">
        <v>1748</v>
      </c>
      <c r="B19" s="64">
        <f>VLOOKUP($A19,'Return Data'!$B$7:$R$2292,3,0)</f>
        <v>44467</v>
      </c>
      <c r="C19" s="65">
        <f>VLOOKUP($A19,'Return Data'!$B$7:$R$2292,4,0)</f>
        <v>10.651300000000001</v>
      </c>
      <c r="D19" s="65">
        <f>VLOOKUP($A19,'Return Data'!$B$7:$R$2292,10,0)</f>
        <v>0.52</v>
      </c>
      <c r="E19" s="66">
        <f t="shared" si="0"/>
        <v>23</v>
      </c>
      <c r="F19" s="65">
        <f>VLOOKUP($A19,'Return Data'!$B$7:$R$2292,11,0)</f>
        <v>1.4467000000000001</v>
      </c>
      <c r="G19" s="66">
        <f t="shared" si="1"/>
        <v>24</v>
      </c>
      <c r="H19" s="65">
        <f>VLOOKUP($A19,'Return Data'!$B$7:$R$2292,12,0)</f>
        <v>1.9214</v>
      </c>
      <c r="I19" s="66">
        <f t="shared" si="2"/>
        <v>24</v>
      </c>
      <c r="J19" s="65">
        <f>VLOOKUP($A19,'Return Data'!$B$7:$R$2292,13,0)</f>
        <v>2.3976000000000002</v>
      </c>
      <c r="K19" s="66">
        <f t="shared" si="3"/>
        <v>24</v>
      </c>
      <c r="L19" s="65"/>
      <c r="M19" s="66"/>
      <c r="N19" s="65"/>
      <c r="O19" s="66"/>
      <c r="P19" s="65"/>
      <c r="Q19" s="66"/>
      <c r="R19" s="65">
        <f>VLOOKUP($A19,'Return Data'!$B$7:$R$2292,16,0)</f>
        <v>3.1183000000000001</v>
      </c>
      <c r="S19" s="67">
        <f t="shared" si="7"/>
        <v>24</v>
      </c>
    </row>
    <row r="20" spans="1:19" x14ac:dyDescent="0.3">
      <c r="A20" s="63" t="s">
        <v>1749</v>
      </c>
      <c r="B20" s="64">
        <f>VLOOKUP($A20,'Return Data'!$B$7:$R$2292,3,0)</f>
        <v>44467</v>
      </c>
      <c r="C20" s="65">
        <f>VLOOKUP($A20,'Return Data'!$B$7:$R$2292,4,0)</f>
        <v>26.418099999999999</v>
      </c>
      <c r="D20" s="65">
        <f>VLOOKUP($A20,'Return Data'!$B$7:$R$2292,10,0)</f>
        <v>0.68179999999999996</v>
      </c>
      <c r="E20" s="66">
        <f t="shared" si="0"/>
        <v>20</v>
      </c>
      <c r="F20" s="65">
        <f>VLOOKUP($A20,'Return Data'!$B$7:$R$2292,11,0)</f>
        <v>1.5901000000000001</v>
      </c>
      <c r="G20" s="66">
        <f t="shared" si="1"/>
        <v>21</v>
      </c>
      <c r="H20" s="65">
        <f>VLOOKUP($A20,'Return Data'!$B$7:$R$2292,12,0)</f>
        <v>2.1063999999999998</v>
      </c>
      <c r="I20" s="66">
        <f t="shared" si="2"/>
        <v>22</v>
      </c>
      <c r="J20" s="65">
        <f>VLOOKUP($A20,'Return Data'!$B$7:$R$2292,13,0)</f>
        <v>2.6280000000000001</v>
      </c>
      <c r="K20" s="66">
        <f t="shared" si="3"/>
        <v>22</v>
      </c>
      <c r="L20" s="65">
        <f>VLOOKUP($A20,'Return Data'!$B$7:$R$2292,17,0)</f>
        <v>2.7801</v>
      </c>
      <c r="M20" s="66">
        <f t="shared" si="4"/>
        <v>21</v>
      </c>
      <c r="N20" s="65">
        <f>VLOOKUP($A20,'Return Data'!$B$7:$R$2292,14,0)</f>
        <v>3.6901999999999999</v>
      </c>
      <c r="O20" s="66">
        <f t="shared" si="5"/>
        <v>18</v>
      </c>
      <c r="P20" s="65">
        <f>VLOOKUP($A20,'Return Data'!$B$7:$R$2292,15,0)</f>
        <v>4.4607000000000001</v>
      </c>
      <c r="Q20" s="66">
        <f t="shared" si="6"/>
        <v>15</v>
      </c>
      <c r="R20" s="65">
        <f>VLOOKUP($A20,'Return Data'!$B$7:$R$2292,16,0)</f>
        <v>6.5961999999999996</v>
      </c>
      <c r="S20" s="67">
        <f t="shared" si="7"/>
        <v>9</v>
      </c>
    </row>
    <row r="21" spans="1:19" x14ac:dyDescent="0.3">
      <c r="A21" s="63" t="s">
        <v>1750</v>
      </c>
      <c r="B21" s="64">
        <f>VLOOKUP($A21,'Return Data'!$B$7:$R$2292,3,0)</f>
        <v>44467</v>
      </c>
      <c r="C21" s="65">
        <f>VLOOKUP($A21,'Return Data'!$B$7:$R$2292,4,0)</f>
        <v>29.639299999999999</v>
      </c>
      <c r="D21" s="65">
        <f>VLOOKUP($A21,'Return Data'!$B$7:$R$2292,10,0)</f>
        <v>0.86609999999999998</v>
      </c>
      <c r="E21" s="66">
        <f t="shared" si="0"/>
        <v>10</v>
      </c>
      <c r="F21" s="65">
        <f>VLOOKUP($A21,'Return Data'!$B$7:$R$2292,11,0)</f>
        <v>2.1040999999999999</v>
      </c>
      <c r="G21" s="66">
        <f t="shared" si="1"/>
        <v>5</v>
      </c>
      <c r="H21" s="65">
        <f>VLOOKUP($A21,'Return Data'!$B$7:$R$2292,12,0)</f>
        <v>3.1230000000000002</v>
      </c>
      <c r="I21" s="66">
        <f t="shared" si="2"/>
        <v>1</v>
      </c>
      <c r="J21" s="65">
        <f>VLOOKUP($A21,'Return Data'!$B$7:$R$2292,13,0)</f>
        <v>3.8875000000000002</v>
      </c>
      <c r="K21" s="66">
        <f t="shared" si="3"/>
        <v>2</v>
      </c>
      <c r="L21" s="65">
        <f>VLOOKUP($A21,'Return Data'!$B$7:$R$2292,17,0)</f>
        <v>4.3125999999999998</v>
      </c>
      <c r="M21" s="66">
        <f t="shared" si="4"/>
        <v>6</v>
      </c>
      <c r="N21" s="65">
        <f>VLOOKUP($A21,'Return Data'!$B$7:$R$2292,14,0)</f>
        <v>4.9465000000000003</v>
      </c>
      <c r="O21" s="66">
        <f t="shared" si="5"/>
        <v>5</v>
      </c>
      <c r="P21" s="65">
        <f>VLOOKUP($A21,'Return Data'!$B$7:$R$2292,15,0)</f>
        <v>5.4538000000000002</v>
      </c>
      <c r="Q21" s="66">
        <f t="shared" si="6"/>
        <v>3</v>
      </c>
      <c r="R21" s="65">
        <f>VLOOKUP($A21,'Return Data'!$B$7:$R$2292,16,0)</f>
        <v>7.0228999999999999</v>
      </c>
      <c r="S21" s="67">
        <f t="shared" si="7"/>
        <v>3</v>
      </c>
    </row>
    <row r="22" spans="1:19" x14ac:dyDescent="0.3">
      <c r="A22" s="63" t="s">
        <v>1751</v>
      </c>
      <c r="B22" s="64">
        <f>VLOOKUP($A22,'Return Data'!$B$7:$R$2292,3,0)</f>
        <v>44467</v>
      </c>
      <c r="C22" s="65">
        <f>VLOOKUP($A22,'Return Data'!$B$7:$R$2292,4,0)</f>
        <v>15.266999999999999</v>
      </c>
      <c r="D22" s="65">
        <f>VLOOKUP($A22,'Return Data'!$B$7:$R$2292,10,0)</f>
        <v>0.86550000000000005</v>
      </c>
      <c r="E22" s="66">
        <f t="shared" si="0"/>
        <v>11</v>
      </c>
      <c r="F22" s="65">
        <f>VLOOKUP($A22,'Return Data'!$B$7:$R$2292,11,0)</f>
        <v>2.0112000000000001</v>
      </c>
      <c r="G22" s="66">
        <f t="shared" si="1"/>
        <v>14</v>
      </c>
      <c r="H22" s="65">
        <f>VLOOKUP($A22,'Return Data'!$B$7:$R$2292,12,0)</f>
        <v>3.0023</v>
      </c>
      <c r="I22" s="66">
        <f t="shared" si="2"/>
        <v>8</v>
      </c>
      <c r="J22" s="65">
        <f>VLOOKUP($A22,'Return Data'!$B$7:$R$2292,13,0)</f>
        <v>3.7372000000000001</v>
      </c>
      <c r="K22" s="66">
        <f t="shared" si="3"/>
        <v>7</v>
      </c>
      <c r="L22" s="65">
        <f>VLOOKUP($A22,'Return Data'!$B$7:$R$2292,17,0)</f>
        <v>4.5076999999999998</v>
      </c>
      <c r="M22" s="66">
        <f t="shared" si="4"/>
        <v>2</v>
      </c>
      <c r="N22" s="65">
        <f>VLOOKUP($A22,'Return Data'!$B$7:$R$2292,14,0)</f>
        <v>4.9931999999999999</v>
      </c>
      <c r="O22" s="66">
        <f t="shared" si="5"/>
        <v>2</v>
      </c>
      <c r="P22" s="65">
        <f>VLOOKUP($A22,'Return Data'!$B$7:$R$2292,15,0)</f>
        <v>5.4542000000000002</v>
      </c>
      <c r="Q22" s="66">
        <f t="shared" si="6"/>
        <v>2</v>
      </c>
      <c r="R22" s="65">
        <f>VLOOKUP($A22,'Return Data'!$B$7:$R$2292,16,0)</f>
        <v>6.0079000000000002</v>
      </c>
      <c r="S22" s="67">
        <f t="shared" si="7"/>
        <v>12</v>
      </c>
    </row>
    <row r="23" spans="1:19" x14ac:dyDescent="0.3">
      <c r="A23" s="63" t="s">
        <v>1752</v>
      </c>
      <c r="B23" s="64">
        <f>VLOOKUP($A23,'Return Data'!$B$7:$R$2292,3,0)</f>
        <v>44467</v>
      </c>
      <c r="C23" s="65">
        <f>VLOOKUP($A23,'Return Data'!$B$7:$R$2292,4,0)</f>
        <v>11.1563</v>
      </c>
      <c r="D23" s="65">
        <f>VLOOKUP($A23,'Return Data'!$B$7:$R$2292,10,0)</f>
        <v>0.72770000000000001</v>
      </c>
      <c r="E23" s="66">
        <f t="shared" si="0"/>
        <v>19</v>
      </c>
      <c r="F23" s="65">
        <f>VLOOKUP($A23,'Return Data'!$B$7:$R$2292,11,0)</f>
        <v>1.8236000000000001</v>
      </c>
      <c r="G23" s="66">
        <f t="shared" si="1"/>
        <v>20</v>
      </c>
      <c r="H23" s="65">
        <f>VLOOKUP($A23,'Return Data'!$B$7:$R$2292,12,0)</f>
        <v>2.4584999999999999</v>
      </c>
      <c r="I23" s="66">
        <f t="shared" si="2"/>
        <v>20</v>
      </c>
      <c r="J23" s="65">
        <f>VLOOKUP($A23,'Return Data'!$B$7:$R$2292,13,0)</f>
        <v>3.0796000000000001</v>
      </c>
      <c r="K23" s="66">
        <f t="shared" si="3"/>
        <v>20</v>
      </c>
      <c r="L23" s="65">
        <f>VLOOKUP($A23,'Return Data'!$B$7:$R$2292,17,0)</f>
        <v>3.6269</v>
      </c>
      <c r="M23" s="66">
        <f t="shared" si="4"/>
        <v>18</v>
      </c>
      <c r="N23" s="65"/>
      <c r="O23" s="66"/>
      <c r="P23" s="65"/>
      <c r="Q23" s="66"/>
      <c r="R23" s="65">
        <f>VLOOKUP($A23,'Return Data'!$B$7:$R$2292,16,0)</f>
        <v>4.1725000000000003</v>
      </c>
      <c r="S23" s="67">
        <f t="shared" si="7"/>
        <v>20</v>
      </c>
    </row>
    <row r="24" spans="1:19" x14ac:dyDescent="0.3">
      <c r="A24" s="63" t="s">
        <v>1753</v>
      </c>
      <c r="B24" s="64">
        <f>VLOOKUP($A24,'Return Data'!$B$7:$R$2292,3,0)</f>
        <v>44467</v>
      </c>
      <c r="C24" s="65">
        <f>VLOOKUP($A24,'Return Data'!$B$7:$R$2292,4,0)</f>
        <v>10.307600000000001</v>
      </c>
      <c r="D24" s="65">
        <f>VLOOKUP($A24,'Return Data'!$B$7:$R$2292,10,0)</f>
        <v>0.58650000000000002</v>
      </c>
      <c r="E24" s="66">
        <f t="shared" si="0"/>
        <v>22</v>
      </c>
      <c r="F24" s="65">
        <f>VLOOKUP($A24,'Return Data'!$B$7:$R$2292,11,0)</f>
        <v>1.5817000000000001</v>
      </c>
      <c r="G24" s="66">
        <f t="shared" si="1"/>
        <v>22</v>
      </c>
      <c r="H24" s="65">
        <f>VLOOKUP($A24,'Return Data'!$B$7:$R$2292,12,0)</f>
        <v>2.2884000000000002</v>
      </c>
      <c r="I24" s="66">
        <f t="shared" si="2"/>
        <v>21</v>
      </c>
      <c r="J24" s="65">
        <f>VLOOKUP($A24,'Return Data'!$B$7:$R$2292,13,0)</f>
        <v>2.7778999999999998</v>
      </c>
      <c r="K24" s="66">
        <f t="shared" si="3"/>
        <v>21</v>
      </c>
      <c r="L24" s="65"/>
      <c r="M24" s="66"/>
      <c r="N24" s="65"/>
      <c r="O24" s="66"/>
      <c r="P24" s="65"/>
      <c r="Q24" s="66"/>
      <c r="R24" s="65">
        <f>VLOOKUP($A24,'Return Data'!$B$7:$R$2292,16,0)</f>
        <v>2.8031000000000001</v>
      </c>
      <c r="S24" s="67">
        <f t="shared" si="7"/>
        <v>26</v>
      </c>
    </row>
    <row r="25" spans="1:19" x14ac:dyDescent="0.3">
      <c r="A25" s="63" t="s">
        <v>1754</v>
      </c>
      <c r="B25" s="64">
        <f>VLOOKUP($A25,'Return Data'!$B$7:$R$2292,3,0)</f>
        <v>44467</v>
      </c>
      <c r="C25" s="65">
        <f>VLOOKUP($A25,'Return Data'!$B$7:$R$2292,4,0)</f>
        <v>10.45</v>
      </c>
      <c r="D25" s="65">
        <f>VLOOKUP($A25,'Return Data'!$B$7:$R$2292,10,0)</f>
        <v>0.89790000000000003</v>
      </c>
      <c r="E25" s="66">
        <f t="shared" si="0"/>
        <v>2</v>
      </c>
      <c r="F25" s="65">
        <f>VLOOKUP($A25,'Return Data'!$B$7:$R$2292,11,0)</f>
        <v>2.0508000000000002</v>
      </c>
      <c r="G25" s="66">
        <f t="shared" si="1"/>
        <v>10</v>
      </c>
      <c r="H25" s="65">
        <f>VLOOKUP($A25,'Return Data'!$B$7:$R$2292,12,0)</f>
        <v>2.9150999999999998</v>
      </c>
      <c r="I25" s="66">
        <f t="shared" si="2"/>
        <v>12</v>
      </c>
      <c r="J25" s="65">
        <f>VLOOKUP($A25,'Return Data'!$B$7:$R$2292,13,0)</f>
        <v>3.6808999999999998</v>
      </c>
      <c r="K25" s="66">
        <f t="shared" si="3"/>
        <v>11</v>
      </c>
      <c r="L25" s="65"/>
      <c r="M25" s="66"/>
      <c r="N25" s="65"/>
      <c r="O25" s="66"/>
      <c r="P25" s="65"/>
      <c r="Q25" s="66"/>
      <c r="R25" s="65">
        <f>VLOOKUP($A25,'Return Data'!$B$7:$R$2292,16,0)</f>
        <v>3.5078</v>
      </c>
      <c r="S25" s="67">
        <f t="shared" si="7"/>
        <v>23</v>
      </c>
    </row>
    <row r="26" spans="1:19" x14ac:dyDescent="0.3">
      <c r="A26" s="63" t="s">
        <v>1755</v>
      </c>
      <c r="B26" s="64">
        <f>VLOOKUP($A26,'Return Data'!$B$7:$R$2292,3,0)</f>
        <v>44467</v>
      </c>
      <c r="C26" s="65">
        <f>VLOOKUP($A26,'Return Data'!$B$7:$R$2292,4,0)</f>
        <v>21.241700000000002</v>
      </c>
      <c r="D26" s="65">
        <f>VLOOKUP($A26,'Return Data'!$B$7:$R$2292,10,0)</f>
        <v>0.86850000000000005</v>
      </c>
      <c r="E26" s="66">
        <f t="shared" si="0"/>
        <v>8</v>
      </c>
      <c r="F26" s="65">
        <f>VLOOKUP($A26,'Return Data'!$B$7:$R$2292,11,0)</f>
        <v>2.0588000000000002</v>
      </c>
      <c r="G26" s="66">
        <f t="shared" si="1"/>
        <v>9</v>
      </c>
      <c r="H26" s="65">
        <f>VLOOKUP($A26,'Return Data'!$B$7:$R$2292,12,0)</f>
        <v>2.9876</v>
      </c>
      <c r="I26" s="66">
        <f t="shared" si="2"/>
        <v>9</v>
      </c>
      <c r="J26" s="65">
        <f>VLOOKUP($A26,'Return Data'!$B$7:$R$2292,13,0)</f>
        <v>3.7248000000000001</v>
      </c>
      <c r="K26" s="66">
        <f t="shared" si="3"/>
        <v>8</v>
      </c>
      <c r="L26" s="65">
        <f>VLOOKUP($A26,'Return Data'!$B$7:$R$2292,17,0)</f>
        <v>4.2329999999999997</v>
      </c>
      <c r="M26" s="66">
        <f t="shared" si="4"/>
        <v>8</v>
      </c>
      <c r="N26" s="65">
        <f>VLOOKUP($A26,'Return Data'!$B$7:$R$2292,14,0)</f>
        <v>4.9444999999999997</v>
      </c>
      <c r="O26" s="66">
        <f t="shared" si="5"/>
        <v>6</v>
      </c>
      <c r="P26" s="65">
        <f>VLOOKUP($A26,'Return Data'!$B$7:$R$2292,15,0)</f>
        <v>5.4774000000000003</v>
      </c>
      <c r="Q26" s="66">
        <f t="shared" si="6"/>
        <v>1</v>
      </c>
      <c r="R26" s="65">
        <f>VLOOKUP($A26,'Return Data'!$B$7:$R$2292,16,0)</f>
        <v>7.1127000000000002</v>
      </c>
      <c r="S26" s="67">
        <f t="shared" si="7"/>
        <v>1</v>
      </c>
    </row>
    <row r="27" spans="1:19" x14ac:dyDescent="0.3">
      <c r="A27" s="63" t="s">
        <v>1756</v>
      </c>
      <c r="B27" s="64">
        <f>VLOOKUP($A27,'Return Data'!$B$7:$R$2292,3,0)</f>
        <v>44467</v>
      </c>
      <c r="C27" s="65">
        <f>VLOOKUP($A27,'Return Data'!$B$7:$R$2292,4,0)</f>
        <v>14.8659</v>
      </c>
      <c r="D27" s="65">
        <f>VLOOKUP($A27,'Return Data'!$B$7:$R$2292,10,0)</f>
        <v>0.83360000000000001</v>
      </c>
      <c r="E27" s="66">
        <f t="shared" si="0"/>
        <v>16</v>
      </c>
      <c r="F27" s="65">
        <f>VLOOKUP($A27,'Return Data'!$B$7:$R$2292,11,0)</f>
        <v>1.9497</v>
      </c>
      <c r="G27" s="66">
        <f t="shared" si="1"/>
        <v>16</v>
      </c>
      <c r="H27" s="65">
        <f>VLOOKUP($A27,'Return Data'!$B$7:$R$2292,12,0)</f>
        <v>2.7239</v>
      </c>
      <c r="I27" s="66">
        <f t="shared" si="2"/>
        <v>19</v>
      </c>
      <c r="J27" s="65">
        <f>VLOOKUP($A27,'Return Data'!$B$7:$R$2292,13,0)</f>
        <v>3.5373999999999999</v>
      </c>
      <c r="K27" s="66">
        <f t="shared" si="3"/>
        <v>15</v>
      </c>
      <c r="L27" s="65">
        <f>VLOOKUP($A27,'Return Data'!$B$7:$R$2292,17,0)</f>
        <v>3.9744000000000002</v>
      </c>
      <c r="M27" s="66">
        <f t="shared" si="4"/>
        <v>14</v>
      </c>
      <c r="N27" s="65">
        <f>VLOOKUP($A27,'Return Data'!$B$7:$R$2292,14,0)</f>
        <v>4.5461999999999998</v>
      </c>
      <c r="O27" s="66">
        <f t="shared" si="5"/>
        <v>15</v>
      </c>
      <c r="P27" s="65">
        <f>VLOOKUP($A27,'Return Data'!$B$7:$R$2292,15,0)</f>
        <v>5.1231</v>
      </c>
      <c r="Q27" s="66">
        <f t="shared" si="6"/>
        <v>12</v>
      </c>
      <c r="R27" s="65">
        <f>VLOOKUP($A27,'Return Data'!$B$7:$R$2292,16,0)</f>
        <v>5.7488999999999999</v>
      </c>
      <c r="S27" s="67">
        <f t="shared" si="7"/>
        <v>14</v>
      </c>
    </row>
    <row r="28" spans="1:19" x14ac:dyDescent="0.3">
      <c r="A28" s="63" t="s">
        <v>1757</v>
      </c>
      <c r="B28" s="64">
        <f>VLOOKUP($A28,'Return Data'!$B$7:$R$2292,3,0)</f>
        <v>44467</v>
      </c>
      <c r="C28" s="65">
        <f>VLOOKUP($A28,'Return Data'!$B$7:$R$2292,4,0)</f>
        <v>11.741099999999999</v>
      </c>
      <c r="D28" s="65">
        <f>VLOOKUP($A28,'Return Data'!$B$7:$R$2292,10,0)</f>
        <v>0.47489999999999999</v>
      </c>
      <c r="E28" s="66">
        <f t="shared" si="0"/>
        <v>25</v>
      </c>
      <c r="F28" s="65">
        <f>VLOOKUP($A28,'Return Data'!$B$7:$R$2292,11,0)</f>
        <v>1.4779</v>
      </c>
      <c r="G28" s="66">
        <f t="shared" si="1"/>
        <v>23</v>
      </c>
      <c r="H28" s="65">
        <f>VLOOKUP($A28,'Return Data'!$B$7:$R$2292,12,0)</f>
        <v>1.9892000000000001</v>
      </c>
      <c r="I28" s="66">
        <f t="shared" si="2"/>
        <v>23</v>
      </c>
      <c r="J28" s="65">
        <f>VLOOKUP($A28,'Return Data'!$B$7:$R$2292,13,0)</f>
        <v>2.4377</v>
      </c>
      <c r="K28" s="66">
        <f t="shared" si="3"/>
        <v>23</v>
      </c>
      <c r="L28" s="65">
        <f>VLOOKUP($A28,'Return Data'!$B$7:$R$2292,17,0)</f>
        <v>2.5011000000000001</v>
      </c>
      <c r="M28" s="66">
        <f t="shared" si="4"/>
        <v>22</v>
      </c>
      <c r="N28" s="65">
        <f>VLOOKUP($A28,'Return Data'!$B$7:$R$2292,14,0)</f>
        <v>2.9836999999999998</v>
      </c>
      <c r="O28" s="66">
        <f t="shared" si="5"/>
        <v>19</v>
      </c>
      <c r="P28" s="65">
        <f>VLOOKUP($A28,'Return Data'!$B$7:$R$2292,15,0)</f>
        <v>2.7038000000000002</v>
      </c>
      <c r="Q28" s="66">
        <f t="shared" si="6"/>
        <v>16</v>
      </c>
      <c r="R28" s="65">
        <f>VLOOKUP($A28,'Return Data'!$B$7:$R$2292,16,0)</f>
        <v>2.9939</v>
      </c>
      <c r="S28" s="67">
        <f t="shared" si="7"/>
        <v>25</v>
      </c>
    </row>
    <row r="29" spans="1:19" x14ac:dyDescent="0.3">
      <c r="A29" s="63" t="s">
        <v>1758</v>
      </c>
      <c r="B29" s="64">
        <f>VLOOKUP($A29,'Return Data'!$B$7:$R$2292,3,0)</f>
        <v>44467</v>
      </c>
      <c r="C29" s="65">
        <f>VLOOKUP($A29,'Return Data'!$B$7:$R$2292,4,0)</f>
        <v>26.711200000000002</v>
      </c>
      <c r="D29" s="65">
        <f>VLOOKUP($A29,'Return Data'!$B$7:$R$2292,10,0)</f>
        <v>0.85289999999999999</v>
      </c>
      <c r="E29" s="66">
        <f t="shared" si="0"/>
        <v>14</v>
      </c>
      <c r="F29" s="65">
        <f>VLOOKUP($A29,'Return Data'!$B$7:$R$2292,11,0)</f>
        <v>2.0411000000000001</v>
      </c>
      <c r="G29" s="66">
        <f t="shared" si="1"/>
        <v>11</v>
      </c>
      <c r="H29" s="65">
        <f>VLOOKUP($A29,'Return Data'!$B$7:$R$2292,12,0)</f>
        <v>2.8723000000000001</v>
      </c>
      <c r="I29" s="66">
        <f t="shared" si="2"/>
        <v>13</v>
      </c>
      <c r="J29" s="65">
        <f>VLOOKUP($A29,'Return Data'!$B$7:$R$2292,13,0)</f>
        <v>3.4981</v>
      </c>
      <c r="K29" s="66">
        <f t="shared" si="3"/>
        <v>17</v>
      </c>
      <c r="L29" s="65">
        <f>VLOOKUP($A29,'Return Data'!$B$7:$R$2292,17,0)</f>
        <v>3.7301000000000002</v>
      </c>
      <c r="M29" s="66">
        <f t="shared" si="4"/>
        <v>17</v>
      </c>
      <c r="N29" s="65">
        <f>VLOOKUP($A29,'Return Data'!$B$7:$R$2292,14,0)</f>
        <v>4.5658000000000003</v>
      </c>
      <c r="O29" s="66">
        <f t="shared" si="5"/>
        <v>14</v>
      </c>
      <c r="P29" s="65">
        <f>VLOOKUP($A29,'Return Data'!$B$7:$R$2292,15,0)</f>
        <v>5.1440999999999999</v>
      </c>
      <c r="Q29" s="66">
        <f t="shared" si="6"/>
        <v>11</v>
      </c>
      <c r="R29" s="65">
        <f>VLOOKUP($A29,'Return Data'!$B$7:$R$2292,16,0)</f>
        <v>6.8103999999999996</v>
      </c>
      <c r="S29" s="67">
        <f t="shared" si="7"/>
        <v>5</v>
      </c>
    </row>
    <row r="30" spans="1:19" x14ac:dyDescent="0.3">
      <c r="A30" s="63" t="s">
        <v>1759</v>
      </c>
      <c r="B30" s="64">
        <f>VLOOKUP($A30,'Return Data'!$B$7:$R$2292,3,0)</f>
        <v>44467</v>
      </c>
      <c r="C30" s="65">
        <f>VLOOKUP($A30,'Return Data'!$B$7:$R$2292,4,0)</f>
        <v>10.612500000000001</v>
      </c>
      <c r="D30" s="65">
        <f>VLOOKUP($A30,'Return Data'!$B$7:$R$2292,10,0)</f>
        <v>0.62480000000000002</v>
      </c>
      <c r="E30" s="66">
        <f t="shared" si="0"/>
        <v>21</v>
      </c>
      <c r="F30" s="65">
        <f>VLOOKUP($A30,'Return Data'!$B$7:$R$2292,11,0)</f>
        <v>2.0638999999999998</v>
      </c>
      <c r="G30" s="66">
        <f t="shared" si="1"/>
        <v>7</v>
      </c>
      <c r="H30" s="65">
        <f>VLOOKUP($A30,'Return Data'!$B$7:$R$2292,12,0)</f>
        <v>2.8641999999999999</v>
      </c>
      <c r="I30" s="66">
        <f t="shared" si="2"/>
        <v>14</v>
      </c>
      <c r="J30" s="65">
        <f>VLOOKUP($A30,'Return Data'!$B$7:$R$2292,13,0)</f>
        <v>3.6539000000000001</v>
      </c>
      <c r="K30" s="66">
        <f t="shared" si="3"/>
        <v>12</v>
      </c>
      <c r="L30" s="65"/>
      <c r="M30" s="66"/>
      <c r="N30" s="65"/>
      <c r="O30" s="66"/>
      <c r="P30" s="65"/>
      <c r="Q30" s="66"/>
      <c r="R30" s="65">
        <f>VLOOKUP($A30,'Return Data'!$B$7:$R$2292,16,0)</f>
        <v>3.6701000000000001</v>
      </c>
      <c r="S30" s="67">
        <f t="shared" si="7"/>
        <v>22</v>
      </c>
    </row>
    <row r="31" spans="1:19" x14ac:dyDescent="0.3">
      <c r="A31" s="63" t="s">
        <v>1760</v>
      </c>
      <c r="B31" s="64">
        <f>VLOOKUP($A31,'Return Data'!$B$7:$R$2292,3,0)</f>
        <v>44467</v>
      </c>
      <c r="C31" s="65">
        <f>VLOOKUP($A31,'Return Data'!$B$7:$R$2292,4,0)</f>
        <v>11.503500000000001</v>
      </c>
      <c r="D31" s="65">
        <f>VLOOKUP($A31,'Return Data'!$B$7:$R$2292,10,0)</f>
        <v>0.87519999999999998</v>
      </c>
      <c r="E31" s="66">
        <f t="shared" si="0"/>
        <v>6</v>
      </c>
      <c r="F31" s="65">
        <f>VLOOKUP($A31,'Return Data'!$B$7:$R$2292,11,0)</f>
        <v>2.1063000000000001</v>
      </c>
      <c r="G31" s="66">
        <f t="shared" si="1"/>
        <v>4</v>
      </c>
      <c r="H31" s="65">
        <f>VLOOKUP($A31,'Return Data'!$B$7:$R$2292,12,0)</f>
        <v>3.0493000000000001</v>
      </c>
      <c r="I31" s="66">
        <f t="shared" si="2"/>
        <v>4</v>
      </c>
      <c r="J31" s="65">
        <f>VLOOKUP($A31,'Return Data'!$B$7:$R$2292,13,0)</f>
        <v>3.9253999999999998</v>
      </c>
      <c r="K31" s="66">
        <f t="shared" si="3"/>
        <v>1</v>
      </c>
      <c r="L31" s="65">
        <f>VLOOKUP($A31,'Return Data'!$B$7:$R$2292,17,0)</f>
        <v>4.6257000000000001</v>
      </c>
      <c r="M31" s="66">
        <f t="shared" si="4"/>
        <v>1</v>
      </c>
      <c r="N31" s="65"/>
      <c r="O31" s="66"/>
      <c r="P31" s="65"/>
      <c r="Q31" s="66"/>
      <c r="R31" s="65">
        <f>VLOOKUP($A31,'Return Data'!$B$7:$R$2292,16,0)</f>
        <v>5.1658999999999997</v>
      </c>
      <c r="S31" s="67">
        <f t="shared" si="7"/>
        <v>17</v>
      </c>
    </row>
    <row r="32" spans="1:19" x14ac:dyDescent="0.3">
      <c r="A32" s="63" t="s">
        <v>1761</v>
      </c>
      <c r="B32" s="64">
        <f>VLOOKUP($A32,'Return Data'!$B$7:$R$2292,3,0)</f>
        <v>44467</v>
      </c>
      <c r="C32" s="65">
        <f>VLOOKUP($A32,'Return Data'!$B$7:$R$2292,4,0)</f>
        <v>11.2905</v>
      </c>
      <c r="D32" s="65">
        <f>VLOOKUP($A32,'Return Data'!$B$7:$R$2292,10,0)</f>
        <v>1.0327</v>
      </c>
      <c r="E32" s="66">
        <f t="shared" si="0"/>
        <v>1</v>
      </c>
      <c r="F32" s="65">
        <f>VLOOKUP($A32,'Return Data'!$B$7:$R$2292,11,0)</f>
        <v>2.1551999999999998</v>
      </c>
      <c r="G32" s="66">
        <f t="shared" si="1"/>
        <v>2</v>
      </c>
      <c r="H32" s="65">
        <f>VLOOKUP($A32,'Return Data'!$B$7:$R$2292,12,0)</f>
        <v>2.9262999999999999</v>
      </c>
      <c r="I32" s="66">
        <f t="shared" si="2"/>
        <v>11</v>
      </c>
      <c r="J32" s="65">
        <f>VLOOKUP($A32,'Return Data'!$B$7:$R$2292,13,0)</f>
        <v>3.5911</v>
      </c>
      <c r="K32" s="66">
        <f t="shared" si="3"/>
        <v>13</v>
      </c>
      <c r="L32" s="65">
        <f>VLOOKUP($A32,'Return Data'!$B$7:$R$2292,17,0)</f>
        <v>4.2580999999999998</v>
      </c>
      <c r="M32" s="66">
        <f t="shared" si="4"/>
        <v>7</v>
      </c>
      <c r="N32" s="65"/>
      <c r="O32" s="66"/>
      <c r="P32" s="65"/>
      <c r="Q32" s="66"/>
      <c r="R32" s="65">
        <f>VLOOKUP($A32,'Return Data'!$B$7:$R$2292,16,0)</f>
        <v>4.7686999999999999</v>
      </c>
      <c r="S32" s="67">
        <f t="shared" si="7"/>
        <v>19</v>
      </c>
    </row>
    <row r="33" spans="1:19" x14ac:dyDescent="0.3">
      <c r="A33" s="63" t="s">
        <v>1762</v>
      </c>
      <c r="B33" s="64">
        <f>VLOOKUP($A33,'Return Data'!$B$7:$R$2292,3,0)</f>
        <v>44467</v>
      </c>
      <c r="C33" s="65">
        <f>VLOOKUP($A33,'Return Data'!$B$7:$R$2292,4,0)</f>
        <v>27.940999999999999</v>
      </c>
      <c r="D33" s="65">
        <f>VLOOKUP($A33,'Return Data'!$B$7:$R$2292,10,0)</f>
        <v>0.87619999999999998</v>
      </c>
      <c r="E33" s="66">
        <f t="shared" si="0"/>
        <v>4</v>
      </c>
      <c r="F33" s="65">
        <f>VLOOKUP($A33,'Return Data'!$B$7:$R$2292,11,0)</f>
        <v>2.1616</v>
      </c>
      <c r="G33" s="66">
        <f t="shared" si="1"/>
        <v>1</v>
      </c>
      <c r="H33" s="65">
        <f>VLOOKUP($A33,'Return Data'!$B$7:$R$2292,12,0)</f>
        <v>3.0813000000000001</v>
      </c>
      <c r="I33" s="66">
        <f t="shared" si="2"/>
        <v>3</v>
      </c>
      <c r="J33" s="65">
        <f>VLOOKUP($A33,'Return Data'!$B$7:$R$2292,13,0)</f>
        <v>3.8359000000000001</v>
      </c>
      <c r="K33" s="66">
        <f t="shared" si="3"/>
        <v>3</v>
      </c>
      <c r="L33" s="65">
        <f>VLOOKUP($A33,'Return Data'!$B$7:$R$2292,17,0)</f>
        <v>4.3440000000000003</v>
      </c>
      <c r="M33" s="66">
        <f t="shared" si="4"/>
        <v>4</v>
      </c>
      <c r="N33" s="65">
        <f>VLOOKUP($A33,'Return Data'!$B$7:$R$2292,14,0)</f>
        <v>5.0099</v>
      </c>
      <c r="O33" s="66">
        <f t="shared" si="5"/>
        <v>1</v>
      </c>
      <c r="P33" s="65">
        <f>VLOOKUP($A33,'Return Data'!$B$7:$R$2292,15,0)</f>
        <v>5.4222000000000001</v>
      </c>
      <c r="Q33" s="66">
        <f t="shared" si="6"/>
        <v>5</v>
      </c>
      <c r="R33" s="65">
        <f>VLOOKUP($A33,'Return Data'!$B$7:$R$2292,16,0)</f>
        <v>6.9650999999999996</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0.77636153846153855</v>
      </c>
      <c r="E35" s="74"/>
      <c r="F35" s="75">
        <f>AVERAGE(F8:F33)</f>
        <v>1.8968038461538457</v>
      </c>
      <c r="G35" s="74"/>
      <c r="H35" s="75">
        <f>AVERAGE(H8:H33)</f>
        <v>2.7033538461538456</v>
      </c>
      <c r="I35" s="74"/>
      <c r="J35" s="75">
        <f>AVERAGE(J8:J33)</f>
        <v>3.3681615384615387</v>
      </c>
      <c r="K35" s="74"/>
      <c r="L35" s="75">
        <f>AVERAGE(L8:L33)</f>
        <v>3.910513636363635</v>
      </c>
      <c r="M35" s="74"/>
      <c r="N35" s="75">
        <f>AVERAGE(N8:N33)</f>
        <v>4.5638421052631575</v>
      </c>
      <c r="O35" s="74"/>
      <c r="P35" s="75">
        <f>AVERAGE(P8:P33)</f>
        <v>5.0589624999999998</v>
      </c>
      <c r="Q35" s="74"/>
      <c r="R35" s="75">
        <f>AVERAGE(R8:R33)</f>
        <v>5.4531923076923094</v>
      </c>
      <c r="S35" s="76"/>
    </row>
    <row r="36" spans="1:19" x14ac:dyDescent="0.3">
      <c r="A36" s="73" t="s">
        <v>28</v>
      </c>
      <c r="B36" s="74"/>
      <c r="C36" s="74"/>
      <c r="D36" s="75">
        <f>MIN(D8:D33)</f>
        <v>0.44190000000000002</v>
      </c>
      <c r="E36" s="74"/>
      <c r="F36" s="75">
        <f>MIN(F8:F33)</f>
        <v>1.2806</v>
      </c>
      <c r="G36" s="74"/>
      <c r="H36" s="75">
        <f>MIN(H8:H33)</f>
        <v>1.8104</v>
      </c>
      <c r="I36" s="74"/>
      <c r="J36" s="75">
        <f>MIN(J8:J33)</f>
        <v>2.1793</v>
      </c>
      <c r="K36" s="74"/>
      <c r="L36" s="75">
        <f>MIN(L8:L33)</f>
        <v>2.5011000000000001</v>
      </c>
      <c r="M36" s="74"/>
      <c r="N36" s="75">
        <f>MIN(N8:N33)</f>
        <v>2.9836999999999998</v>
      </c>
      <c r="O36" s="74"/>
      <c r="P36" s="75">
        <f>MIN(P8:P33)</f>
        <v>2.7038000000000002</v>
      </c>
      <c r="Q36" s="74"/>
      <c r="R36" s="75">
        <f>MIN(R8:R33)</f>
        <v>2.8031000000000001</v>
      </c>
      <c r="S36" s="76"/>
    </row>
    <row r="37" spans="1:19" ht="15" thickBot="1" x14ac:dyDescent="0.35">
      <c r="A37" s="77" t="s">
        <v>29</v>
      </c>
      <c r="B37" s="78"/>
      <c r="C37" s="78"/>
      <c r="D37" s="79">
        <f>MAX(D8:D33)</f>
        <v>1.0327</v>
      </c>
      <c r="E37" s="78"/>
      <c r="F37" s="79">
        <f>MAX(F8:F33)</f>
        <v>2.1616</v>
      </c>
      <c r="G37" s="78"/>
      <c r="H37" s="79">
        <f>MAX(H8:H33)</f>
        <v>3.1230000000000002</v>
      </c>
      <c r="I37" s="78"/>
      <c r="J37" s="79">
        <f>MAX(J8:J33)</f>
        <v>3.9253999999999998</v>
      </c>
      <c r="K37" s="78"/>
      <c r="L37" s="79">
        <f>MAX(L8:L33)</f>
        <v>4.6257000000000001</v>
      </c>
      <c r="M37" s="78"/>
      <c r="N37" s="79">
        <f>MAX(N8:N33)</f>
        <v>5.0099</v>
      </c>
      <c r="O37" s="78"/>
      <c r="P37" s="79">
        <f>MAX(P8:P33)</f>
        <v>5.4774000000000003</v>
      </c>
      <c r="Q37" s="78"/>
      <c r="R37" s="79">
        <f>MAX(R8:R33)</f>
        <v>7.1127000000000002</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44467</v>
      </c>
      <c r="C8" s="65">
        <f>VLOOKUP($A8,'Return Data'!$B$7:$R$2292,4,0)</f>
        <v>85.8</v>
      </c>
      <c r="D8" s="65">
        <f>VLOOKUP($A8,'Return Data'!$B$7:$R$2292,10,0)</f>
        <v>9.4527000000000001</v>
      </c>
      <c r="E8" s="66">
        <f>RANK(D8,D$8:D$10,0)</f>
        <v>3</v>
      </c>
      <c r="F8" s="65">
        <f>VLOOKUP($A8,'Return Data'!$B$7:$R$2292,11,0)</f>
        <v>23.453199999999999</v>
      </c>
      <c r="G8" s="66">
        <f>RANK(F8,F$8:F$10,0)</f>
        <v>2</v>
      </c>
      <c r="H8" s="65">
        <f>VLOOKUP($A8,'Return Data'!$B$7:$R$2292,12,0)</f>
        <v>30.932400000000001</v>
      </c>
      <c r="I8" s="66">
        <f>RANK(H8,H$8:H$10,0)</f>
        <v>3</v>
      </c>
      <c r="J8" s="65">
        <f>VLOOKUP($A8,'Return Data'!$B$7:$R$2292,13,0)</f>
        <v>57.720599999999997</v>
      </c>
      <c r="K8" s="66">
        <f>RANK(J8,J$8:J$10,0)</f>
        <v>3</v>
      </c>
      <c r="L8" s="65">
        <f>VLOOKUP($A8,'Return Data'!$B$7:$R$2292,17,0)</f>
        <v>29.184699999999999</v>
      </c>
      <c r="M8" s="66">
        <f>RANK(L8,L$8:L$10,0)</f>
        <v>2</v>
      </c>
      <c r="N8" s="65">
        <f>VLOOKUP($A8,'Return Data'!$B$7:$R$2292,14,0)</f>
        <v>19.877800000000001</v>
      </c>
      <c r="O8" s="66">
        <f>RANK(N8,N$8:N$10,0)</f>
        <v>3</v>
      </c>
      <c r="P8" s="65">
        <f>VLOOKUP($A8,'Return Data'!$B$7:$R$2292,15,0)</f>
        <v>18.488600000000002</v>
      </c>
      <c r="Q8" s="66">
        <f>RANK(P8,P$8:P$10,0)</f>
        <v>1</v>
      </c>
      <c r="R8" s="65">
        <f>VLOOKUP($A8,'Return Data'!$B$7:$R$2292,16,0)</f>
        <v>19.952300000000001</v>
      </c>
      <c r="S8" s="67">
        <f>RANK(R8,R$8:R$10,0)</f>
        <v>1</v>
      </c>
    </row>
    <row r="9" spans="1:20" x14ac:dyDescent="0.3">
      <c r="A9" s="63" t="s">
        <v>608</v>
      </c>
      <c r="B9" s="64">
        <f>VLOOKUP($A9,'Return Data'!$B$7:$R$2292,3,0)</f>
        <v>44467</v>
      </c>
      <c r="C9" s="65">
        <f>VLOOKUP($A9,'Return Data'!$B$7:$R$2292,4,0)</f>
        <v>93.367000000000004</v>
      </c>
      <c r="D9" s="65">
        <f>VLOOKUP($A9,'Return Data'!$B$7:$R$2292,10,0)</f>
        <v>9.9289000000000005</v>
      </c>
      <c r="E9" s="66">
        <f>RANK(D9,D$8:D$10,0)</f>
        <v>2</v>
      </c>
      <c r="F9" s="65">
        <f>VLOOKUP($A9,'Return Data'!$B$7:$R$2292,11,0)</f>
        <v>22.344200000000001</v>
      </c>
      <c r="G9" s="66">
        <f>RANK(F9,F$8:F$10,0)</f>
        <v>3</v>
      </c>
      <c r="H9" s="65">
        <f>VLOOKUP($A9,'Return Data'!$B$7:$R$2292,12,0)</f>
        <v>33.6449</v>
      </c>
      <c r="I9" s="66">
        <f>RANK(H9,H$8:H$10,0)</f>
        <v>2</v>
      </c>
      <c r="J9" s="65">
        <f>VLOOKUP($A9,'Return Data'!$B$7:$R$2292,13,0)</f>
        <v>61.949300000000001</v>
      </c>
      <c r="K9" s="66">
        <f>RANK(J9,J$8:J$10,0)</f>
        <v>2</v>
      </c>
      <c r="L9" s="65">
        <f>VLOOKUP($A9,'Return Data'!$B$7:$R$2292,17,0)</f>
        <v>27.061299999999999</v>
      </c>
      <c r="M9" s="66">
        <f>RANK(L9,L$8:L$10,0)</f>
        <v>3</v>
      </c>
      <c r="N9" s="65">
        <f>VLOOKUP($A9,'Return Data'!$B$7:$R$2292,14,0)</f>
        <v>20.082899999999999</v>
      </c>
      <c r="O9" s="66">
        <f>RANK(N9,N$8:N$10,0)</f>
        <v>2</v>
      </c>
      <c r="P9" s="65">
        <f>VLOOKUP($A9,'Return Data'!$B$7:$R$2292,15,0)</f>
        <v>18.367699999999999</v>
      </c>
      <c r="Q9" s="66">
        <f>RANK(P9,P$8:P$10,0)</f>
        <v>2</v>
      </c>
      <c r="R9" s="65">
        <f>VLOOKUP($A9,'Return Data'!$B$7:$R$2292,16,0)</f>
        <v>17.123000000000001</v>
      </c>
      <c r="S9" s="67">
        <f>RANK(R9,R$8:R$10,0)</f>
        <v>2</v>
      </c>
    </row>
    <row r="10" spans="1:20" x14ac:dyDescent="0.3">
      <c r="A10" s="63" t="s">
        <v>1856</v>
      </c>
      <c r="B10" s="64">
        <f>VLOOKUP($A10,'Return Data'!$B$7:$R$2292,3,0)</f>
        <v>44467</v>
      </c>
      <c r="C10" s="65">
        <f>VLOOKUP($A10,'Return Data'!$B$7:$R$2292,4,0)</f>
        <v>205.58949999999999</v>
      </c>
      <c r="D10" s="65">
        <f>VLOOKUP($A10,'Return Data'!$B$7:$R$2292,10,0)</f>
        <v>12.704700000000001</v>
      </c>
      <c r="E10" s="66">
        <f>RANK(D10,D$8:D$10,0)</f>
        <v>1</v>
      </c>
      <c r="F10" s="65">
        <f>VLOOKUP($A10,'Return Data'!$B$7:$R$2292,11,0)</f>
        <v>29.732800000000001</v>
      </c>
      <c r="G10" s="66">
        <f>RANK(F10,F$8:F$10,0)</f>
        <v>1</v>
      </c>
      <c r="H10" s="65">
        <f>VLOOKUP($A10,'Return Data'!$B$7:$R$2292,12,0)</f>
        <v>45.258000000000003</v>
      </c>
      <c r="I10" s="66">
        <f>RANK(H10,H$8:H$10,0)</f>
        <v>1</v>
      </c>
      <c r="J10" s="65">
        <f>VLOOKUP($A10,'Return Data'!$B$7:$R$2292,13,0)</f>
        <v>85.874899999999997</v>
      </c>
      <c r="K10" s="66">
        <f>RANK(J10,J$8:J$10,0)</f>
        <v>1</v>
      </c>
      <c r="L10" s="65">
        <f>VLOOKUP($A10,'Return Data'!$B$7:$R$2292,17,0)</f>
        <v>38.700400000000002</v>
      </c>
      <c r="M10" s="66">
        <f>RANK(L10,L$8:L$10,0)</f>
        <v>1</v>
      </c>
      <c r="N10" s="65">
        <f>VLOOKUP($A10,'Return Data'!$B$7:$R$2292,14,0)</f>
        <v>24.456499999999998</v>
      </c>
      <c r="O10" s="66">
        <f>RANK(N10,N$8:N$10,0)</f>
        <v>1</v>
      </c>
      <c r="P10" s="65">
        <f>VLOOKUP($A10,'Return Data'!$B$7:$R$2292,15,0)</f>
        <v>15.6996</v>
      </c>
      <c r="Q10" s="66">
        <f>RANK(P10,P$8:P$10,0)</f>
        <v>3</v>
      </c>
      <c r="R10" s="65">
        <f>VLOOKUP($A10,'Return Data'!$B$7:$R$2292,16,0)</f>
        <v>15.323600000000001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10.695433333333334</v>
      </c>
      <c r="E12" s="74"/>
      <c r="F12" s="75">
        <f>AVERAGE(F8:F10)</f>
        <v>25.176733333333331</v>
      </c>
      <c r="G12" s="74"/>
      <c r="H12" s="75">
        <f>AVERAGE(H8:H10)</f>
        <v>36.611766666666675</v>
      </c>
      <c r="I12" s="74"/>
      <c r="J12" s="75">
        <f>AVERAGE(J8:J10)</f>
        <v>68.514933333333332</v>
      </c>
      <c r="K12" s="74"/>
      <c r="L12" s="75">
        <f>AVERAGE(L8:L10)</f>
        <v>31.648799999999998</v>
      </c>
      <c r="M12" s="74"/>
      <c r="N12" s="75">
        <f>AVERAGE(N8:N10)</f>
        <v>21.472400000000004</v>
      </c>
      <c r="O12" s="74"/>
      <c r="P12" s="75">
        <f>AVERAGE(P8:P10)</f>
        <v>17.518633333333337</v>
      </c>
      <c r="Q12" s="74"/>
      <c r="R12" s="75">
        <f>AVERAGE(R8:R10)</f>
        <v>17.4663</v>
      </c>
      <c r="S12" s="76"/>
    </row>
    <row r="13" spans="1:20" x14ac:dyDescent="0.3">
      <c r="A13" s="73" t="s">
        <v>28</v>
      </c>
      <c r="B13" s="74"/>
      <c r="C13" s="74"/>
      <c r="D13" s="75">
        <f>MIN(D8:D10)</f>
        <v>9.4527000000000001</v>
      </c>
      <c r="E13" s="74"/>
      <c r="F13" s="75">
        <f>MIN(F8:F10)</f>
        <v>22.344200000000001</v>
      </c>
      <c r="G13" s="74"/>
      <c r="H13" s="75">
        <f>MIN(H8:H10)</f>
        <v>30.932400000000001</v>
      </c>
      <c r="I13" s="74"/>
      <c r="J13" s="75">
        <f>MIN(J8:J10)</f>
        <v>57.720599999999997</v>
      </c>
      <c r="K13" s="74"/>
      <c r="L13" s="75">
        <f>MIN(L8:L10)</f>
        <v>27.061299999999999</v>
      </c>
      <c r="M13" s="74"/>
      <c r="N13" s="75">
        <f>MIN(N8:N10)</f>
        <v>19.877800000000001</v>
      </c>
      <c r="O13" s="74"/>
      <c r="P13" s="75">
        <f>MIN(P8:P10)</f>
        <v>15.6996</v>
      </c>
      <c r="Q13" s="74"/>
      <c r="R13" s="75">
        <f>MIN(R8:R10)</f>
        <v>15.323600000000001</v>
      </c>
      <c r="S13" s="76"/>
    </row>
    <row r="14" spans="1:20" ht="15" thickBot="1" x14ac:dyDescent="0.35">
      <c r="A14" s="77" t="s">
        <v>29</v>
      </c>
      <c r="B14" s="78"/>
      <c r="C14" s="78"/>
      <c r="D14" s="79">
        <f>MAX(D8:D10)</f>
        <v>12.704700000000001</v>
      </c>
      <c r="E14" s="78"/>
      <c r="F14" s="79">
        <f>MAX(F8:F10)</f>
        <v>29.732800000000001</v>
      </c>
      <c r="G14" s="78"/>
      <c r="H14" s="79">
        <f>MAX(H8:H10)</f>
        <v>45.258000000000003</v>
      </c>
      <c r="I14" s="78"/>
      <c r="J14" s="79">
        <f>MAX(J8:J10)</f>
        <v>85.874899999999997</v>
      </c>
      <c r="K14" s="78"/>
      <c r="L14" s="79">
        <f>MAX(L8:L10)</f>
        <v>38.700400000000002</v>
      </c>
      <c r="M14" s="78"/>
      <c r="N14" s="79">
        <f>MAX(N8:N10)</f>
        <v>24.456499999999998</v>
      </c>
      <c r="O14" s="78"/>
      <c r="P14" s="79">
        <f>MAX(P8:P10)</f>
        <v>18.488600000000002</v>
      </c>
      <c r="Q14" s="78"/>
      <c r="R14" s="79">
        <f>MAX(R8:R10)</f>
        <v>19.952300000000001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44467</v>
      </c>
      <c r="C8" s="65">
        <f>VLOOKUP($A8,'Return Data'!$B$7:$R$2292,4,0)</f>
        <v>76.53</v>
      </c>
      <c r="D8" s="65">
        <f>VLOOKUP($A8,'Return Data'!$B$7:$R$2292,10,0)</f>
        <v>9.0792000000000002</v>
      </c>
      <c r="E8" s="66">
        <f>RANK(D8,D$8:D$10,0)</f>
        <v>3</v>
      </c>
      <c r="F8" s="65">
        <f>VLOOKUP($A8,'Return Data'!$B$7:$R$2292,11,0)</f>
        <v>22.624600000000001</v>
      </c>
      <c r="G8" s="66">
        <f>RANK(F8,F$8:F$10,0)</f>
        <v>2</v>
      </c>
      <c r="H8" s="65">
        <f>VLOOKUP($A8,'Return Data'!$B$7:$R$2292,12,0)</f>
        <v>29.623999999999999</v>
      </c>
      <c r="I8" s="66">
        <f>RANK(H8,H$8:H$10,0)</f>
        <v>3</v>
      </c>
      <c r="J8" s="65">
        <f>VLOOKUP($A8,'Return Data'!$B$7:$R$2292,13,0)</f>
        <v>55.612000000000002</v>
      </c>
      <c r="K8" s="66">
        <f>RANK(J8,J$8:J$10,0)</f>
        <v>3</v>
      </c>
      <c r="L8" s="65">
        <f>VLOOKUP($A8,'Return Data'!$B$7:$R$2292,17,0)</f>
        <v>27.614599999999999</v>
      </c>
      <c r="M8" s="66">
        <f>RANK(L8,L$8:L$10,0)</f>
        <v>2</v>
      </c>
      <c r="N8" s="65">
        <f>VLOOKUP($A8,'Return Data'!$B$7:$R$2292,14,0)</f>
        <v>18.457100000000001</v>
      </c>
      <c r="O8" s="66">
        <f>RANK(N8,N$8:N$10,0)</f>
        <v>2</v>
      </c>
      <c r="P8" s="65">
        <f>VLOOKUP($A8,'Return Data'!$B$7:$R$2292,15,0)</f>
        <v>16.900500000000001</v>
      </c>
      <c r="Q8" s="66">
        <f>RANK(P8,P$8:P$10,0)</f>
        <v>1</v>
      </c>
      <c r="R8" s="65">
        <f>VLOOKUP($A8,'Return Data'!$B$7:$R$2292,16,0)</f>
        <v>15.0938</v>
      </c>
      <c r="S8" s="67">
        <f>RANK(R8,R$8:R$10,0)</f>
        <v>2</v>
      </c>
    </row>
    <row r="9" spans="1:20" x14ac:dyDescent="0.3">
      <c r="A9" s="63" t="s">
        <v>607</v>
      </c>
      <c r="B9" s="64">
        <f>VLOOKUP($A9,'Return Data'!$B$7:$R$2292,3,0)</f>
        <v>44467</v>
      </c>
      <c r="C9" s="65">
        <f>VLOOKUP($A9,'Return Data'!$B$7:$R$2292,4,0)</f>
        <v>83.337999999999994</v>
      </c>
      <c r="D9" s="65">
        <f>VLOOKUP($A9,'Return Data'!$B$7:$R$2292,10,0)</f>
        <v>9.5457000000000001</v>
      </c>
      <c r="E9" s="66">
        <f>RANK(D9,D$8:D$10,0)</f>
        <v>2</v>
      </c>
      <c r="F9" s="65">
        <f>VLOOKUP($A9,'Return Data'!$B$7:$R$2292,11,0)</f>
        <v>21.492799999999999</v>
      </c>
      <c r="G9" s="66">
        <f>RANK(F9,F$8:F$10,0)</f>
        <v>3</v>
      </c>
      <c r="H9" s="65">
        <f>VLOOKUP($A9,'Return Data'!$B$7:$R$2292,12,0)</f>
        <v>32.288800000000002</v>
      </c>
      <c r="I9" s="66">
        <f>RANK(H9,H$8:H$10,0)</f>
        <v>2</v>
      </c>
      <c r="J9" s="65">
        <f>VLOOKUP($A9,'Return Data'!$B$7:$R$2292,13,0)</f>
        <v>59.776800000000001</v>
      </c>
      <c r="K9" s="66">
        <f>RANK(J9,J$8:J$10,0)</f>
        <v>2</v>
      </c>
      <c r="L9" s="65">
        <f>VLOOKUP($A9,'Return Data'!$B$7:$R$2292,17,0)</f>
        <v>25.363299999999999</v>
      </c>
      <c r="M9" s="66">
        <f>RANK(L9,L$8:L$10,0)</f>
        <v>3</v>
      </c>
      <c r="N9" s="65">
        <f>VLOOKUP($A9,'Return Data'!$B$7:$R$2292,14,0)</f>
        <v>18.448399999999999</v>
      </c>
      <c r="O9" s="66">
        <f>RANK(N9,N$8:N$10,0)</f>
        <v>3</v>
      </c>
      <c r="P9" s="65">
        <f>VLOOKUP($A9,'Return Data'!$B$7:$R$2292,15,0)</f>
        <v>16.688600000000001</v>
      </c>
      <c r="Q9" s="66">
        <f>RANK(P9,P$8:P$10,0)</f>
        <v>2</v>
      </c>
      <c r="R9" s="65">
        <f>VLOOKUP($A9,'Return Data'!$B$7:$R$2292,16,0)</f>
        <v>13.998699999999999</v>
      </c>
      <c r="S9" s="67">
        <f>RANK(R9,R$8:R$10,0)</f>
        <v>3</v>
      </c>
    </row>
    <row r="10" spans="1:20" x14ac:dyDescent="0.3">
      <c r="A10" s="63" t="s">
        <v>1857</v>
      </c>
      <c r="B10" s="64">
        <f>VLOOKUP($A10,'Return Data'!$B$7:$R$2292,3,0)</f>
        <v>44467</v>
      </c>
      <c r="C10" s="65">
        <f>VLOOKUP($A10,'Return Data'!$B$7:$R$2292,4,0)</f>
        <v>492.47005694217802</v>
      </c>
      <c r="D10" s="65">
        <f>VLOOKUP($A10,'Return Data'!$B$7:$R$2292,10,0)</f>
        <v>12.483000000000001</v>
      </c>
      <c r="E10" s="66">
        <f>RANK(D10,D$8:D$10,0)</f>
        <v>1</v>
      </c>
      <c r="F10" s="65">
        <f>VLOOKUP($A10,'Return Data'!$B$7:$R$2292,11,0)</f>
        <v>29.258600000000001</v>
      </c>
      <c r="G10" s="66">
        <f>RANK(F10,F$8:F$10,0)</f>
        <v>1</v>
      </c>
      <c r="H10" s="65">
        <f>VLOOKUP($A10,'Return Data'!$B$7:$R$2292,12,0)</f>
        <v>44.500700000000002</v>
      </c>
      <c r="I10" s="66">
        <f>RANK(H10,H$8:H$10,0)</f>
        <v>1</v>
      </c>
      <c r="J10" s="65">
        <f>VLOOKUP($A10,'Return Data'!$B$7:$R$2292,13,0)</f>
        <v>84.628100000000003</v>
      </c>
      <c r="K10" s="66">
        <f>RANK(J10,J$8:J$10,0)</f>
        <v>1</v>
      </c>
      <c r="L10" s="65">
        <f>VLOOKUP($A10,'Return Data'!$B$7:$R$2292,17,0)</f>
        <v>37.831600000000002</v>
      </c>
      <c r="M10" s="66">
        <f>RANK(L10,L$8:L$10,0)</f>
        <v>1</v>
      </c>
      <c r="N10" s="65">
        <f>VLOOKUP($A10,'Return Data'!$B$7:$R$2292,14,0)</f>
        <v>23.692599999999999</v>
      </c>
      <c r="O10" s="66">
        <f>RANK(N10,N$8:N$10,0)</f>
        <v>1</v>
      </c>
      <c r="P10" s="65">
        <f>VLOOKUP($A10,'Return Data'!$B$7:$R$2292,15,0)</f>
        <v>14.958399999999999</v>
      </c>
      <c r="Q10" s="66">
        <f>RANK(P10,P$8:P$10,0)</f>
        <v>3</v>
      </c>
      <c r="R10" s="65">
        <f>VLOOKUP($A10,'Return Data'!$B$7:$R$2292,16,0)</f>
        <v>18.6599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10.369300000000001</v>
      </c>
      <c r="E12" s="74"/>
      <c r="F12" s="75">
        <f>AVERAGE(F8:F10)</f>
        <v>24.458666666666669</v>
      </c>
      <c r="G12" s="74"/>
      <c r="H12" s="75">
        <f>AVERAGE(H8:H10)</f>
        <v>35.471166666666669</v>
      </c>
      <c r="I12" s="74"/>
      <c r="J12" s="75">
        <f>AVERAGE(J8:J10)</f>
        <v>66.672300000000007</v>
      </c>
      <c r="K12" s="74"/>
      <c r="L12" s="75">
        <f>AVERAGE(L8:L10)</f>
        <v>30.269833333333334</v>
      </c>
      <c r="M12" s="74"/>
      <c r="N12" s="75">
        <f>AVERAGE(N8:N10)</f>
        <v>20.199366666666666</v>
      </c>
      <c r="O12" s="74"/>
      <c r="P12" s="75">
        <f>AVERAGE(P8:P10)</f>
        <v>16.182500000000001</v>
      </c>
      <c r="Q12" s="74"/>
      <c r="R12" s="75">
        <f>AVERAGE(R8:R10)</f>
        <v>15.917466666666668</v>
      </c>
      <c r="S12" s="76"/>
    </row>
    <row r="13" spans="1:20" x14ac:dyDescent="0.3">
      <c r="A13" s="73" t="s">
        <v>28</v>
      </c>
      <c r="B13" s="74"/>
      <c r="C13" s="74"/>
      <c r="D13" s="75">
        <f>MIN(D8:D10)</f>
        <v>9.0792000000000002</v>
      </c>
      <c r="E13" s="74"/>
      <c r="F13" s="75">
        <f>MIN(F8:F10)</f>
        <v>21.492799999999999</v>
      </c>
      <c r="G13" s="74"/>
      <c r="H13" s="75">
        <f>MIN(H8:H10)</f>
        <v>29.623999999999999</v>
      </c>
      <c r="I13" s="74"/>
      <c r="J13" s="75">
        <f>MIN(J8:J10)</f>
        <v>55.612000000000002</v>
      </c>
      <c r="K13" s="74"/>
      <c r="L13" s="75">
        <f>MIN(L8:L10)</f>
        <v>25.363299999999999</v>
      </c>
      <c r="M13" s="74"/>
      <c r="N13" s="75">
        <f>MIN(N8:N10)</f>
        <v>18.448399999999999</v>
      </c>
      <c r="O13" s="74"/>
      <c r="P13" s="75">
        <f>MIN(P8:P10)</f>
        <v>14.958399999999999</v>
      </c>
      <c r="Q13" s="74"/>
      <c r="R13" s="75">
        <f>MIN(R8:R10)</f>
        <v>13.998699999999999</v>
      </c>
      <c r="S13" s="76"/>
    </row>
    <row r="14" spans="1:20" ht="15" thickBot="1" x14ac:dyDescent="0.35">
      <c r="A14" s="77" t="s">
        <v>29</v>
      </c>
      <c r="B14" s="78"/>
      <c r="C14" s="78"/>
      <c r="D14" s="79">
        <f>MAX(D8:D10)</f>
        <v>12.483000000000001</v>
      </c>
      <c r="E14" s="78"/>
      <c r="F14" s="79">
        <f>MAX(F8:F10)</f>
        <v>29.258600000000001</v>
      </c>
      <c r="G14" s="78"/>
      <c r="H14" s="79">
        <f>MAX(H8:H10)</f>
        <v>44.500700000000002</v>
      </c>
      <c r="I14" s="78"/>
      <c r="J14" s="79">
        <f>MAX(J8:J10)</f>
        <v>84.628100000000003</v>
      </c>
      <c r="K14" s="78"/>
      <c r="L14" s="79">
        <f>MAX(L8:L10)</f>
        <v>37.831600000000002</v>
      </c>
      <c r="M14" s="78"/>
      <c r="N14" s="79">
        <f>MAX(N8:N10)</f>
        <v>23.692599999999999</v>
      </c>
      <c r="O14" s="78"/>
      <c r="P14" s="79">
        <f>MAX(P8:P10)</f>
        <v>16.900500000000001</v>
      </c>
      <c r="Q14" s="78"/>
      <c r="R14" s="79">
        <f>MAX(R8:R10)</f>
        <v>18.6599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44467</v>
      </c>
      <c r="C8" s="65">
        <f>VLOOKUP($A8,'Return Data'!$B$7:$R$2292,4,0)</f>
        <v>79.720100000000002</v>
      </c>
      <c r="D8" s="65">
        <f>VLOOKUP($A8,'Return Data'!$B$7:$R$2292,10,0)</f>
        <v>9.4580000000000002</v>
      </c>
      <c r="E8" s="66">
        <f t="shared" ref="E8:E21" si="0">RANK(D8,D$8:D$21,0)</f>
        <v>13</v>
      </c>
      <c r="F8" s="65">
        <f>VLOOKUP($A8,'Return Data'!$B$7:$R$2292,11,0)</f>
        <v>27.3569</v>
      </c>
      <c r="G8" s="66">
        <f t="shared" ref="G8:G21" si="1">RANK(F8,F$8:F$21,0)</f>
        <v>4</v>
      </c>
      <c r="H8" s="65">
        <f>VLOOKUP($A8,'Return Data'!$B$7:$R$2292,12,0)</f>
        <v>38.677700000000002</v>
      </c>
      <c r="I8" s="66">
        <f t="shared" ref="I8:I21" si="2">RANK(H8,H$8:H$21,0)</f>
        <v>6</v>
      </c>
      <c r="J8" s="65">
        <f>VLOOKUP($A8,'Return Data'!$B$7:$R$2292,13,0)</f>
        <v>66.028499999999994</v>
      </c>
      <c r="K8" s="66">
        <f t="shared" ref="K8:K21" si="3">RANK(J8,J$8:J$21,0)</f>
        <v>5</v>
      </c>
      <c r="L8" s="65">
        <f>VLOOKUP($A8,'Return Data'!$B$7:$R$2292,17,0)</f>
        <v>27.108899999999998</v>
      </c>
      <c r="M8" s="66">
        <f t="shared" ref="M8:M21" si="4">RANK(L8,L$8:L$21,0)</f>
        <v>8</v>
      </c>
      <c r="N8" s="65">
        <f>VLOOKUP($A8,'Return Data'!$B$7:$R$2292,14,0)</f>
        <v>13.259399999999999</v>
      </c>
      <c r="O8" s="66">
        <f t="shared" ref="O8:O19" si="5">RANK(N8,N$8:N$21,0)</f>
        <v>13</v>
      </c>
      <c r="P8" s="65">
        <f>VLOOKUP($A8,'Return Data'!$B$7:$R$2292,15,0)</f>
        <v>9.8939000000000004</v>
      </c>
      <c r="Q8" s="66">
        <f>RANK(P8,P$8:P$21,0)</f>
        <v>12</v>
      </c>
      <c r="R8" s="65">
        <f>VLOOKUP($A8,'Return Data'!$B$7:$R$2292,16,0)</f>
        <v>18.225000000000001</v>
      </c>
      <c r="S8" s="67">
        <f t="shared" ref="S8:S21" si="6">RANK(R8,R$8:R$21,0)</f>
        <v>4</v>
      </c>
    </row>
    <row r="9" spans="1:19" s="68" customFormat="1" x14ac:dyDescent="0.3">
      <c r="A9" s="63" t="s">
        <v>12</v>
      </c>
      <c r="B9" s="64">
        <f>VLOOKUP($A9,'Return Data'!$B$7:$R$2292,3,0)</f>
        <v>44467</v>
      </c>
      <c r="C9" s="65">
        <f>VLOOKUP($A9,'Return Data'!$B$7:$R$2292,4,0)</f>
        <v>464.185</v>
      </c>
      <c r="D9" s="65">
        <f>VLOOKUP($A9,'Return Data'!$B$7:$R$2292,10,0)</f>
        <v>11.620799999999999</v>
      </c>
      <c r="E9" s="66">
        <f t="shared" si="0"/>
        <v>6</v>
      </c>
      <c r="F9" s="65">
        <f>VLOOKUP($A9,'Return Data'!$B$7:$R$2292,11,0)</f>
        <v>25.201599999999999</v>
      </c>
      <c r="G9" s="66">
        <f t="shared" si="1"/>
        <v>7</v>
      </c>
      <c r="H9" s="65">
        <f>VLOOKUP($A9,'Return Data'!$B$7:$R$2292,12,0)</f>
        <v>35.189799999999998</v>
      </c>
      <c r="I9" s="66">
        <f t="shared" si="2"/>
        <v>9</v>
      </c>
      <c r="J9" s="65">
        <f>VLOOKUP($A9,'Return Data'!$B$7:$R$2292,13,0)</f>
        <v>62.254199999999997</v>
      </c>
      <c r="K9" s="66">
        <f t="shared" si="3"/>
        <v>9</v>
      </c>
      <c r="L9" s="65">
        <f>VLOOKUP($A9,'Return Data'!$B$7:$R$2292,17,0)</f>
        <v>25.094899999999999</v>
      </c>
      <c r="M9" s="66">
        <f t="shared" si="4"/>
        <v>12</v>
      </c>
      <c r="N9" s="65">
        <f>VLOOKUP($A9,'Return Data'!$B$7:$R$2292,14,0)</f>
        <v>15.7056</v>
      </c>
      <c r="O9" s="66">
        <f t="shared" si="5"/>
        <v>10</v>
      </c>
      <c r="P9" s="65">
        <f>VLOOKUP($A9,'Return Data'!$B$7:$R$2292,15,0)</f>
        <v>14.7517</v>
      </c>
      <c r="Q9" s="66">
        <f>RANK(P9,P$8:P$21,0)</f>
        <v>8</v>
      </c>
      <c r="R9" s="65">
        <f>VLOOKUP($A9,'Return Data'!$B$7:$R$2292,16,0)</f>
        <v>17.087399999999999</v>
      </c>
      <c r="S9" s="67">
        <f t="shared" si="6"/>
        <v>8</v>
      </c>
    </row>
    <row r="10" spans="1:19" s="68" customFormat="1" x14ac:dyDescent="0.3">
      <c r="A10" s="63" t="s">
        <v>13</v>
      </c>
      <c r="B10" s="64">
        <f>VLOOKUP($A10,'Return Data'!$B$7:$R$2292,3,0)</f>
        <v>44467</v>
      </c>
      <c r="C10" s="65">
        <f>VLOOKUP($A10,'Return Data'!$B$7:$R$2292,4,0)</f>
        <v>260.41000000000003</v>
      </c>
      <c r="D10" s="65">
        <f>VLOOKUP($A10,'Return Data'!$B$7:$R$2292,10,0)</f>
        <v>12.038</v>
      </c>
      <c r="E10" s="66">
        <f t="shared" si="0"/>
        <v>2</v>
      </c>
      <c r="F10" s="65">
        <f>VLOOKUP($A10,'Return Data'!$B$7:$R$2292,11,0)</f>
        <v>27.752199999999998</v>
      </c>
      <c r="G10" s="66">
        <f t="shared" si="1"/>
        <v>3</v>
      </c>
      <c r="H10" s="65">
        <f>VLOOKUP($A10,'Return Data'!$B$7:$R$2292,12,0)</f>
        <v>39.487900000000003</v>
      </c>
      <c r="I10" s="66">
        <f t="shared" si="2"/>
        <v>4</v>
      </c>
      <c r="J10" s="65">
        <f>VLOOKUP($A10,'Return Data'!$B$7:$R$2292,13,0)</f>
        <v>65.0672</v>
      </c>
      <c r="K10" s="66">
        <f t="shared" si="3"/>
        <v>6</v>
      </c>
      <c r="L10" s="65">
        <f>VLOOKUP($A10,'Return Data'!$B$7:$R$2292,17,0)</f>
        <v>32.535899999999998</v>
      </c>
      <c r="M10" s="66">
        <f t="shared" si="4"/>
        <v>2</v>
      </c>
      <c r="N10" s="65">
        <f>VLOOKUP($A10,'Return Data'!$B$7:$R$2292,14,0)</f>
        <v>18.754100000000001</v>
      </c>
      <c r="O10" s="66">
        <f t="shared" si="5"/>
        <v>6</v>
      </c>
      <c r="P10" s="65">
        <f>VLOOKUP($A10,'Return Data'!$B$7:$R$2292,15,0)</f>
        <v>14.7705</v>
      </c>
      <c r="Q10" s="66">
        <f>RANK(P10,P$8:P$21,0)</f>
        <v>7</v>
      </c>
      <c r="R10" s="65">
        <f>VLOOKUP($A10,'Return Data'!$B$7:$R$2292,16,0)</f>
        <v>18.726400000000002</v>
      </c>
      <c r="S10" s="67">
        <f t="shared" si="6"/>
        <v>3</v>
      </c>
    </row>
    <row r="11" spans="1:19" s="68" customFormat="1" x14ac:dyDescent="0.3">
      <c r="A11" s="63" t="s">
        <v>14</v>
      </c>
      <c r="B11" s="64">
        <f>VLOOKUP($A11,'Return Data'!$B$7:$R$2292,3,0)</f>
        <v>44467</v>
      </c>
      <c r="C11" s="65">
        <f>VLOOKUP($A11,'Return Data'!$B$7:$R$2292,4,0)</f>
        <v>16.37</v>
      </c>
      <c r="D11" s="65">
        <f>VLOOKUP($A11,'Return Data'!$B$7:$R$2292,10,0)</f>
        <v>9.9396000000000004</v>
      </c>
      <c r="E11" s="66">
        <f t="shared" si="0"/>
        <v>11</v>
      </c>
      <c r="F11" s="65">
        <f>VLOOKUP($A11,'Return Data'!$B$7:$R$2292,11,0)</f>
        <v>23.454000000000001</v>
      </c>
      <c r="G11" s="66">
        <f t="shared" si="1"/>
        <v>10</v>
      </c>
      <c r="H11" s="65">
        <f>VLOOKUP($A11,'Return Data'!$B$7:$R$2292,12,0)</f>
        <v>36.076500000000003</v>
      </c>
      <c r="I11" s="66">
        <f t="shared" si="2"/>
        <v>7</v>
      </c>
      <c r="J11" s="65">
        <f>VLOOKUP($A11,'Return Data'!$B$7:$R$2292,13,0)</f>
        <v>60.490200000000002</v>
      </c>
      <c r="K11" s="66">
        <f t="shared" si="3"/>
        <v>11</v>
      </c>
      <c r="L11" s="65">
        <f>VLOOKUP($A11,'Return Data'!$B$7:$R$2292,17,0)</f>
        <v>25.1432</v>
      </c>
      <c r="M11" s="66">
        <f t="shared" si="4"/>
        <v>11</v>
      </c>
      <c r="N11" s="65">
        <f>VLOOKUP($A11,'Return Data'!$B$7:$R$2292,14,0)</f>
        <v>17.6812</v>
      </c>
      <c r="O11" s="66">
        <f t="shared" si="5"/>
        <v>8</v>
      </c>
      <c r="P11" s="65"/>
      <c r="Q11" s="66"/>
      <c r="R11" s="65">
        <f>VLOOKUP($A11,'Return Data'!$B$7:$R$2292,16,0)</f>
        <v>17.175000000000001</v>
      </c>
      <c r="S11" s="67">
        <f t="shared" si="6"/>
        <v>7</v>
      </c>
    </row>
    <row r="12" spans="1:19" s="68" customFormat="1" x14ac:dyDescent="0.3">
      <c r="A12" s="63" t="s">
        <v>15</v>
      </c>
      <c r="B12" s="64">
        <f>VLOOKUP($A12,'Return Data'!$B$7:$R$2292,3,0)</f>
        <v>44467</v>
      </c>
      <c r="C12" s="65">
        <f>VLOOKUP($A12,'Return Data'!$B$7:$R$2292,4,0)</f>
        <v>90.93</v>
      </c>
      <c r="D12" s="65">
        <f>VLOOKUP($A12,'Return Data'!$B$7:$R$2292,10,0)</f>
        <v>10.5801</v>
      </c>
      <c r="E12" s="66">
        <f t="shared" si="0"/>
        <v>7</v>
      </c>
      <c r="F12" s="65">
        <f>VLOOKUP($A12,'Return Data'!$B$7:$R$2292,11,0)</f>
        <v>32.493099999999998</v>
      </c>
      <c r="G12" s="66">
        <f t="shared" si="1"/>
        <v>1</v>
      </c>
      <c r="H12" s="65">
        <f>VLOOKUP($A12,'Return Data'!$B$7:$R$2292,12,0)</f>
        <v>54.669199999999996</v>
      </c>
      <c r="I12" s="66">
        <f t="shared" si="2"/>
        <v>1</v>
      </c>
      <c r="J12" s="65">
        <f>VLOOKUP($A12,'Return Data'!$B$7:$R$2292,13,0)</f>
        <v>89.555999999999997</v>
      </c>
      <c r="K12" s="66">
        <f t="shared" si="3"/>
        <v>1</v>
      </c>
      <c r="L12" s="65">
        <f>VLOOKUP($A12,'Return Data'!$B$7:$R$2292,17,0)</f>
        <v>35.2181</v>
      </c>
      <c r="M12" s="66">
        <f t="shared" si="4"/>
        <v>1</v>
      </c>
      <c r="N12" s="65">
        <f>VLOOKUP($A12,'Return Data'!$B$7:$R$2292,14,0)</f>
        <v>20.409500000000001</v>
      </c>
      <c r="O12" s="66">
        <f t="shared" si="5"/>
        <v>3</v>
      </c>
      <c r="P12" s="65">
        <f>VLOOKUP($A12,'Return Data'!$B$7:$R$2292,15,0)</f>
        <v>17.4665</v>
      </c>
      <c r="Q12" s="66">
        <f t="shared" ref="Q12:Q19" si="7">RANK(P12,P$8:P$21,0)</f>
        <v>1</v>
      </c>
      <c r="R12" s="65">
        <f>VLOOKUP($A12,'Return Data'!$B$7:$R$2292,16,0)</f>
        <v>17.684000000000001</v>
      </c>
      <c r="S12" s="67">
        <f t="shared" si="6"/>
        <v>6</v>
      </c>
    </row>
    <row r="13" spans="1:19" s="68" customFormat="1" x14ac:dyDescent="0.3">
      <c r="A13" s="63" t="s">
        <v>16</v>
      </c>
      <c r="B13" s="64">
        <f>VLOOKUP($A13,'Return Data'!$B$7:$R$2292,3,0)</f>
        <v>44467</v>
      </c>
      <c r="C13" s="65">
        <f>VLOOKUP($A13,'Return Data'!$B$7:$R$2292,4,0)</f>
        <v>19.197700000000001</v>
      </c>
      <c r="D13" s="65">
        <f>VLOOKUP($A13,'Return Data'!$B$7:$R$2292,10,0)</f>
        <v>9.9939999999999998</v>
      </c>
      <c r="E13" s="66">
        <f t="shared" si="0"/>
        <v>9</v>
      </c>
      <c r="F13" s="65">
        <f>VLOOKUP($A13,'Return Data'!$B$7:$R$2292,11,0)</f>
        <v>23.124500000000001</v>
      </c>
      <c r="G13" s="66">
        <f t="shared" si="1"/>
        <v>11</v>
      </c>
      <c r="H13" s="65">
        <f>VLOOKUP($A13,'Return Data'!$B$7:$R$2292,12,0)</f>
        <v>28.825500000000002</v>
      </c>
      <c r="I13" s="66">
        <f t="shared" si="2"/>
        <v>14</v>
      </c>
      <c r="J13" s="65">
        <f>VLOOKUP($A13,'Return Data'!$B$7:$R$2292,13,0)</f>
        <v>57.483400000000003</v>
      </c>
      <c r="K13" s="66">
        <f t="shared" si="3"/>
        <v>13</v>
      </c>
      <c r="L13" s="65">
        <f>VLOOKUP($A13,'Return Data'!$B$7:$R$2292,17,0)</f>
        <v>25.441199999999998</v>
      </c>
      <c r="M13" s="66">
        <f t="shared" si="4"/>
        <v>9</v>
      </c>
      <c r="N13" s="65">
        <f>VLOOKUP($A13,'Return Data'!$B$7:$R$2292,14,0)</f>
        <v>14.9002</v>
      </c>
      <c r="O13" s="66">
        <f t="shared" si="5"/>
        <v>11</v>
      </c>
      <c r="P13" s="65">
        <f>VLOOKUP($A13,'Return Data'!$B$7:$R$2292,15,0)</f>
        <v>10.465</v>
      </c>
      <c r="Q13" s="66">
        <f t="shared" si="7"/>
        <v>11</v>
      </c>
      <c r="R13" s="65">
        <f>VLOOKUP($A13,'Return Data'!$B$7:$R$2292,16,0)</f>
        <v>11.356999999999999</v>
      </c>
      <c r="S13" s="67">
        <f t="shared" si="6"/>
        <v>14</v>
      </c>
    </row>
    <row r="14" spans="1:19" s="68" customFormat="1" x14ac:dyDescent="0.3">
      <c r="A14" s="63" t="s">
        <v>17</v>
      </c>
      <c r="B14" s="64">
        <f>VLOOKUP($A14,'Return Data'!$B$7:$R$2292,3,0)</f>
        <v>44467</v>
      </c>
      <c r="C14" s="65">
        <f>VLOOKUP($A14,'Return Data'!$B$7:$R$2292,4,0)</f>
        <v>55.093499999999999</v>
      </c>
      <c r="D14" s="65">
        <f>VLOOKUP($A14,'Return Data'!$B$7:$R$2292,10,0)</f>
        <v>10.4962</v>
      </c>
      <c r="E14" s="66">
        <f t="shared" si="0"/>
        <v>8</v>
      </c>
      <c r="F14" s="65">
        <f>VLOOKUP($A14,'Return Data'!$B$7:$R$2292,11,0)</f>
        <v>23.009</v>
      </c>
      <c r="G14" s="66">
        <f t="shared" si="1"/>
        <v>12</v>
      </c>
      <c r="H14" s="65">
        <f>VLOOKUP($A14,'Return Data'!$B$7:$R$2292,12,0)</f>
        <v>35.653500000000001</v>
      </c>
      <c r="I14" s="66">
        <f t="shared" si="2"/>
        <v>8</v>
      </c>
      <c r="J14" s="65">
        <f>VLOOKUP($A14,'Return Data'!$B$7:$R$2292,13,0)</f>
        <v>70.048000000000002</v>
      </c>
      <c r="K14" s="66">
        <f t="shared" si="3"/>
        <v>4</v>
      </c>
      <c r="L14" s="65">
        <f>VLOOKUP($A14,'Return Data'!$B$7:$R$2292,17,0)</f>
        <v>25.404900000000001</v>
      </c>
      <c r="M14" s="66">
        <f t="shared" si="4"/>
        <v>10</v>
      </c>
      <c r="N14" s="65">
        <f>VLOOKUP($A14,'Return Data'!$B$7:$R$2292,14,0)</f>
        <v>20.427</v>
      </c>
      <c r="O14" s="66">
        <f t="shared" si="5"/>
        <v>2</v>
      </c>
      <c r="P14" s="65">
        <f>VLOOKUP($A14,'Return Data'!$B$7:$R$2292,15,0)</f>
        <v>15.547499999999999</v>
      </c>
      <c r="Q14" s="66">
        <f t="shared" si="7"/>
        <v>3</v>
      </c>
      <c r="R14" s="65">
        <f>VLOOKUP($A14,'Return Data'!$B$7:$R$2292,16,0)</f>
        <v>16.5044</v>
      </c>
      <c r="S14" s="67">
        <f t="shared" si="6"/>
        <v>9</v>
      </c>
    </row>
    <row r="15" spans="1:19" s="68" customFormat="1" x14ac:dyDescent="0.3">
      <c r="A15" s="63" t="s">
        <v>18</v>
      </c>
      <c r="B15" s="64">
        <f>VLOOKUP($A15,'Return Data'!$B$7:$R$2292,3,0)</f>
        <v>44467</v>
      </c>
      <c r="C15" s="65">
        <f>VLOOKUP($A15,'Return Data'!$B$7:$R$2292,4,0)</f>
        <v>60.94</v>
      </c>
      <c r="D15" s="65">
        <f>VLOOKUP($A15,'Return Data'!$B$7:$R$2292,10,0)</f>
        <v>11.701700000000001</v>
      </c>
      <c r="E15" s="66">
        <f t="shared" si="0"/>
        <v>5</v>
      </c>
      <c r="F15" s="65">
        <f>VLOOKUP($A15,'Return Data'!$B$7:$R$2292,11,0)</f>
        <v>27.297799999999999</v>
      </c>
      <c r="G15" s="66">
        <f t="shared" si="1"/>
        <v>5</v>
      </c>
      <c r="H15" s="65">
        <f>VLOOKUP($A15,'Return Data'!$B$7:$R$2292,12,0)</f>
        <v>38.793399999999998</v>
      </c>
      <c r="I15" s="66">
        <f t="shared" si="2"/>
        <v>5</v>
      </c>
      <c r="J15" s="65">
        <f>VLOOKUP($A15,'Return Data'!$B$7:$R$2292,13,0)</f>
        <v>64.320800000000006</v>
      </c>
      <c r="K15" s="66">
        <f t="shared" si="3"/>
        <v>7</v>
      </c>
      <c r="L15" s="65">
        <f>VLOOKUP($A15,'Return Data'!$B$7:$R$2292,17,0)</f>
        <v>29.131</v>
      </c>
      <c r="M15" s="66">
        <f t="shared" si="4"/>
        <v>6</v>
      </c>
      <c r="N15" s="65">
        <f>VLOOKUP($A15,'Return Data'!$B$7:$R$2292,14,0)</f>
        <v>18.930499999999999</v>
      </c>
      <c r="O15" s="66">
        <f t="shared" si="5"/>
        <v>5</v>
      </c>
      <c r="P15" s="65">
        <f>VLOOKUP($A15,'Return Data'!$B$7:$R$2292,15,0)</f>
        <v>15.270899999999999</v>
      </c>
      <c r="Q15" s="66">
        <f t="shared" si="7"/>
        <v>5</v>
      </c>
      <c r="R15" s="65">
        <f>VLOOKUP($A15,'Return Data'!$B$7:$R$2292,16,0)</f>
        <v>20.1038</v>
      </c>
      <c r="S15" s="67">
        <f t="shared" si="6"/>
        <v>2</v>
      </c>
    </row>
    <row r="16" spans="1:19" s="68" customFormat="1" x14ac:dyDescent="0.3">
      <c r="A16" s="63" t="s">
        <v>19</v>
      </c>
      <c r="B16" s="64">
        <f>VLOOKUP($A16,'Return Data'!$B$7:$R$2292,3,0)</f>
        <v>44467</v>
      </c>
      <c r="C16" s="65">
        <f>VLOOKUP($A16,'Return Data'!$B$7:$R$2292,4,0)</f>
        <v>129.36969999999999</v>
      </c>
      <c r="D16" s="65">
        <f>VLOOKUP($A16,'Return Data'!$B$7:$R$2292,10,0)</f>
        <v>11.8613</v>
      </c>
      <c r="E16" s="66">
        <f t="shared" si="0"/>
        <v>4</v>
      </c>
      <c r="F16" s="65">
        <f>VLOOKUP($A16,'Return Data'!$B$7:$R$2292,11,0)</f>
        <v>28.171199999999999</v>
      </c>
      <c r="G16" s="66">
        <f t="shared" si="1"/>
        <v>2</v>
      </c>
      <c r="H16" s="65">
        <f>VLOOKUP($A16,'Return Data'!$B$7:$R$2292,12,0)</f>
        <v>40.676299999999998</v>
      </c>
      <c r="I16" s="66">
        <f t="shared" si="2"/>
        <v>3</v>
      </c>
      <c r="J16" s="65">
        <f>VLOOKUP($A16,'Return Data'!$B$7:$R$2292,13,0)</f>
        <v>71.594200000000001</v>
      </c>
      <c r="K16" s="66">
        <f t="shared" si="3"/>
        <v>3</v>
      </c>
      <c r="L16" s="65">
        <f>VLOOKUP($A16,'Return Data'!$B$7:$R$2292,17,0)</f>
        <v>29.721900000000002</v>
      </c>
      <c r="M16" s="66">
        <f t="shared" si="4"/>
        <v>4</v>
      </c>
      <c r="N16" s="65">
        <f>VLOOKUP($A16,'Return Data'!$B$7:$R$2292,14,0)</f>
        <v>22.117999999999999</v>
      </c>
      <c r="O16" s="66">
        <f t="shared" si="5"/>
        <v>1</v>
      </c>
      <c r="P16" s="65">
        <f>VLOOKUP($A16,'Return Data'!$B$7:$R$2292,15,0)</f>
        <v>16.448499999999999</v>
      </c>
      <c r="Q16" s="66">
        <f t="shared" si="7"/>
        <v>2</v>
      </c>
      <c r="R16" s="65">
        <f>VLOOKUP($A16,'Return Data'!$B$7:$R$2292,16,0)</f>
        <v>16.382200000000001</v>
      </c>
      <c r="S16" s="67">
        <f t="shared" si="6"/>
        <v>10</v>
      </c>
    </row>
    <row r="17" spans="1:21" s="68" customFormat="1" x14ac:dyDescent="0.3">
      <c r="A17" s="63" t="s">
        <v>20</v>
      </c>
      <c r="B17" s="64">
        <f>VLOOKUP($A17,'Return Data'!$B$7:$R$2292,3,0)</f>
        <v>44467</v>
      </c>
      <c r="C17" s="65">
        <f>VLOOKUP($A17,'Return Data'!$B$7:$R$2292,4,0)</f>
        <v>78.349999999999994</v>
      </c>
      <c r="D17" s="65">
        <f>VLOOKUP($A17,'Return Data'!$B$7:$R$2292,10,0)</f>
        <v>6.7439</v>
      </c>
      <c r="E17" s="66">
        <f t="shared" si="0"/>
        <v>14</v>
      </c>
      <c r="F17" s="65">
        <f>VLOOKUP($A17,'Return Data'!$B$7:$R$2292,11,0)</f>
        <v>19.091000000000001</v>
      </c>
      <c r="G17" s="66">
        <f t="shared" si="1"/>
        <v>14</v>
      </c>
      <c r="H17" s="65">
        <f>VLOOKUP($A17,'Return Data'!$B$7:$R$2292,12,0)</f>
        <v>30.0199</v>
      </c>
      <c r="I17" s="66">
        <f t="shared" si="2"/>
        <v>12</v>
      </c>
      <c r="J17" s="65">
        <f>VLOOKUP($A17,'Return Data'!$B$7:$R$2292,13,0)</f>
        <v>60.028599999999997</v>
      </c>
      <c r="K17" s="66">
        <f t="shared" si="3"/>
        <v>12</v>
      </c>
      <c r="L17" s="65">
        <f>VLOOKUP($A17,'Return Data'!$B$7:$R$2292,17,0)</f>
        <v>22.9162</v>
      </c>
      <c r="M17" s="66">
        <f t="shared" si="4"/>
        <v>13</v>
      </c>
      <c r="N17" s="65">
        <f>VLOOKUP($A17,'Return Data'!$B$7:$R$2292,14,0)</f>
        <v>13.491099999999999</v>
      </c>
      <c r="O17" s="66">
        <f t="shared" si="5"/>
        <v>12</v>
      </c>
      <c r="P17" s="65">
        <f>VLOOKUP($A17,'Return Data'!$B$7:$R$2292,15,0)</f>
        <v>11.372999999999999</v>
      </c>
      <c r="Q17" s="66">
        <f t="shared" si="7"/>
        <v>10</v>
      </c>
      <c r="R17" s="65">
        <f>VLOOKUP($A17,'Return Data'!$B$7:$R$2292,16,0)</f>
        <v>14.148899999999999</v>
      </c>
      <c r="S17" s="67">
        <f t="shared" si="6"/>
        <v>13</v>
      </c>
    </row>
    <row r="18" spans="1:21" s="68" customFormat="1" x14ac:dyDescent="0.3">
      <c r="A18" s="63" t="s">
        <v>21</v>
      </c>
      <c r="B18" s="64">
        <f>VLOOKUP($A18,'Return Data'!$B$7:$R$2292,3,0)</f>
        <v>44467</v>
      </c>
      <c r="C18" s="65">
        <f>VLOOKUP($A18,'Return Data'!$B$7:$R$2292,4,0)</f>
        <v>213.59739999999999</v>
      </c>
      <c r="D18" s="65">
        <f>VLOOKUP($A18,'Return Data'!$B$7:$R$2292,10,0)</f>
        <v>11.8888</v>
      </c>
      <c r="E18" s="66">
        <f t="shared" si="0"/>
        <v>3</v>
      </c>
      <c r="F18" s="65">
        <f>VLOOKUP($A18,'Return Data'!$B$7:$R$2292,11,0)</f>
        <v>22.175899999999999</v>
      </c>
      <c r="G18" s="66">
        <f t="shared" si="1"/>
        <v>13</v>
      </c>
      <c r="H18" s="65">
        <f>VLOOKUP($A18,'Return Data'!$B$7:$R$2292,12,0)</f>
        <v>28.9679</v>
      </c>
      <c r="I18" s="66">
        <f t="shared" si="2"/>
        <v>13</v>
      </c>
      <c r="J18" s="65">
        <f>VLOOKUP($A18,'Return Data'!$B$7:$R$2292,13,0)</f>
        <v>50.646000000000001</v>
      </c>
      <c r="K18" s="66">
        <f t="shared" si="3"/>
        <v>14</v>
      </c>
      <c r="L18" s="65">
        <f>VLOOKUP($A18,'Return Data'!$B$7:$R$2292,17,0)</f>
        <v>22.6968</v>
      </c>
      <c r="M18" s="66">
        <f t="shared" si="4"/>
        <v>14</v>
      </c>
      <c r="N18" s="65">
        <f>VLOOKUP($A18,'Return Data'!$B$7:$R$2292,14,0)</f>
        <v>16.307600000000001</v>
      </c>
      <c r="O18" s="66">
        <f t="shared" si="5"/>
        <v>9</v>
      </c>
      <c r="P18" s="65">
        <f>VLOOKUP($A18,'Return Data'!$B$7:$R$2292,15,0)</f>
        <v>14.9476</v>
      </c>
      <c r="Q18" s="66">
        <f t="shared" si="7"/>
        <v>6</v>
      </c>
      <c r="R18" s="65">
        <f>VLOOKUP($A18,'Return Data'!$B$7:$R$2292,16,0)</f>
        <v>17.866499999999998</v>
      </c>
      <c r="S18" s="67">
        <f t="shared" si="6"/>
        <v>5</v>
      </c>
    </row>
    <row r="19" spans="1:21" s="68" customFormat="1" x14ac:dyDescent="0.3">
      <c r="A19" s="63" t="s">
        <v>24</v>
      </c>
      <c r="B19" s="64">
        <f>VLOOKUP($A19,'Return Data'!$B$7:$R$2292,3,0)</f>
        <v>44467</v>
      </c>
      <c r="C19" s="65">
        <f>VLOOKUP($A19,'Return Data'!$B$7:$R$2292,4,0)</f>
        <v>418.43990000000002</v>
      </c>
      <c r="D19" s="65">
        <f>VLOOKUP($A19,'Return Data'!$B$7:$R$2292,10,0)</f>
        <v>9.9711999999999996</v>
      </c>
      <c r="E19" s="66">
        <f t="shared" si="0"/>
        <v>10</v>
      </c>
      <c r="F19" s="65">
        <f>VLOOKUP($A19,'Return Data'!$B$7:$R$2292,11,0)</f>
        <v>25.9483</v>
      </c>
      <c r="G19" s="66">
        <f t="shared" si="1"/>
        <v>6</v>
      </c>
      <c r="H19" s="65">
        <f>VLOOKUP($A19,'Return Data'!$B$7:$R$2292,12,0)</f>
        <v>46.395400000000002</v>
      </c>
      <c r="I19" s="66">
        <f t="shared" si="2"/>
        <v>2</v>
      </c>
      <c r="J19" s="65">
        <f>VLOOKUP($A19,'Return Data'!$B$7:$R$2292,13,0)</f>
        <v>84.865899999999996</v>
      </c>
      <c r="K19" s="66">
        <f t="shared" si="3"/>
        <v>2</v>
      </c>
      <c r="L19" s="65">
        <f>VLOOKUP($A19,'Return Data'!$B$7:$R$2292,17,0)</f>
        <v>30.956900000000001</v>
      </c>
      <c r="M19" s="66">
        <f t="shared" si="4"/>
        <v>3</v>
      </c>
      <c r="N19" s="65">
        <f>VLOOKUP($A19,'Return Data'!$B$7:$R$2292,14,0)</f>
        <v>18.129100000000001</v>
      </c>
      <c r="O19" s="66">
        <f t="shared" si="5"/>
        <v>7</v>
      </c>
      <c r="P19" s="65">
        <f>VLOOKUP($A19,'Return Data'!$B$7:$R$2292,15,0)</f>
        <v>13.786099999999999</v>
      </c>
      <c r="Q19" s="66">
        <f t="shared" si="7"/>
        <v>9</v>
      </c>
      <c r="R19" s="65">
        <f>VLOOKUP($A19,'Return Data'!$B$7:$R$2292,16,0)</f>
        <v>14.7187</v>
      </c>
      <c r="S19" s="67">
        <f t="shared" si="6"/>
        <v>11</v>
      </c>
    </row>
    <row r="20" spans="1:21" s="68" customFormat="1" x14ac:dyDescent="0.3">
      <c r="A20" s="63" t="s">
        <v>25</v>
      </c>
      <c r="B20" s="64">
        <f>VLOOKUP($A20,'Return Data'!$B$7:$R$2292,3,0)</f>
        <v>44467</v>
      </c>
      <c r="C20" s="65">
        <f>VLOOKUP($A20,'Return Data'!$B$7:$R$2292,4,0)</f>
        <v>17.07</v>
      </c>
      <c r="D20" s="65">
        <f>VLOOKUP($A20,'Return Data'!$B$7:$R$2292,10,0)</f>
        <v>12.2288</v>
      </c>
      <c r="E20" s="66">
        <f t="shared" si="0"/>
        <v>1</v>
      </c>
      <c r="F20" s="65">
        <f>VLOOKUP($A20,'Return Data'!$B$7:$R$2292,11,0)</f>
        <v>24.3263</v>
      </c>
      <c r="G20" s="66">
        <f t="shared" si="1"/>
        <v>8</v>
      </c>
      <c r="H20" s="65">
        <f>VLOOKUP($A20,'Return Data'!$B$7:$R$2292,12,0)</f>
        <v>33.4636</v>
      </c>
      <c r="I20" s="66">
        <f t="shared" si="2"/>
        <v>10</v>
      </c>
      <c r="J20" s="65">
        <f>VLOOKUP($A20,'Return Data'!$B$7:$R$2292,13,0)</f>
        <v>61.037700000000001</v>
      </c>
      <c r="K20" s="66">
        <f t="shared" si="3"/>
        <v>10</v>
      </c>
      <c r="L20" s="65">
        <f>VLOOKUP($A20,'Return Data'!$B$7:$R$2292,17,0)</f>
        <v>28.8965</v>
      </c>
      <c r="M20" s="66">
        <f t="shared" si="4"/>
        <v>7</v>
      </c>
      <c r="N20" s="65"/>
      <c r="O20" s="66"/>
      <c r="P20" s="65"/>
      <c r="Q20" s="66"/>
      <c r="R20" s="65">
        <f>VLOOKUP($A20,'Return Data'!$B$7:$R$2292,16,0)</f>
        <v>20.9084</v>
      </c>
      <c r="S20" s="67">
        <f t="shared" si="6"/>
        <v>1</v>
      </c>
    </row>
    <row r="21" spans="1:21" s="68" customFormat="1" x14ac:dyDescent="0.3">
      <c r="A21" s="63" t="s">
        <v>26</v>
      </c>
      <c r="B21" s="64">
        <f>VLOOKUP($A21,'Return Data'!$B$7:$R$2292,3,0)</f>
        <v>44467</v>
      </c>
      <c r="C21" s="65">
        <f>VLOOKUP($A21,'Return Data'!$B$7:$R$2292,4,0)</f>
        <v>106.9768</v>
      </c>
      <c r="D21" s="65">
        <f>VLOOKUP($A21,'Return Data'!$B$7:$R$2292,10,0)</f>
        <v>9.8933999999999997</v>
      </c>
      <c r="E21" s="66">
        <f t="shared" si="0"/>
        <v>12</v>
      </c>
      <c r="F21" s="65">
        <f>VLOOKUP($A21,'Return Data'!$B$7:$R$2292,11,0)</f>
        <v>23.4819</v>
      </c>
      <c r="G21" s="66">
        <f t="shared" si="1"/>
        <v>9</v>
      </c>
      <c r="H21" s="65">
        <f>VLOOKUP($A21,'Return Data'!$B$7:$R$2292,12,0)</f>
        <v>32.768999999999998</v>
      </c>
      <c r="I21" s="66">
        <f t="shared" si="2"/>
        <v>11</v>
      </c>
      <c r="J21" s="65">
        <f>VLOOKUP($A21,'Return Data'!$B$7:$R$2292,13,0)</f>
        <v>62.502699999999997</v>
      </c>
      <c r="K21" s="66">
        <f t="shared" si="3"/>
        <v>8</v>
      </c>
      <c r="L21" s="65">
        <f>VLOOKUP($A21,'Return Data'!$B$7:$R$2292,17,0)</f>
        <v>29.515999999999998</v>
      </c>
      <c r="M21" s="66">
        <f t="shared" si="4"/>
        <v>5</v>
      </c>
      <c r="N21" s="65">
        <f>VLOOKUP($A21,'Return Data'!$B$7:$R$2292,14,0)</f>
        <v>20.074100000000001</v>
      </c>
      <c r="O21" s="66">
        <f>RANK(N21,N$8:N$21,0)</f>
        <v>4</v>
      </c>
      <c r="P21" s="65">
        <f>VLOOKUP($A21,'Return Data'!$B$7:$R$2292,15,0)</f>
        <v>15.5404</v>
      </c>
      <c r="Q21" s="66">
        <f>RANK(P21,P$8:P$21,0)</f>
        <v>4</v>
      </c>
      <c r="R21" s="65">
        <f>VLOOKUP($A21,'Return Data'!$B$7:$R$2292,16,0)</f>
        <v>14.6553</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10.601128571428571</v>
      </c>
      <c r="E23" s="74"/>
      <c r="F23" s="75">
        <f>AVERAGE(F8:F21)</f>
        <v>25.205978571428574</v>
      </c>
      <c r="G23" s="74"/>
      <c r="H23" s="75">
        <f>AVERAGE(H8:H21)</f>
        <v>37.11897142857142</v>
      </c>
      <c r="I23" s="74"/>
      <c r="J23" s="75">
        <f>AVERAGE(J8:J21)</f>
        <v>66.137385714285713</v>
      </c>
      <c r="K23" s="74"/>
      <c r="L23" s="75">
        <f>AVERAGE(L8:L21)</f>
        <v>27.841600000000003</v>
      </c>
      <c r="M23" s="74"/>
      <c r="N23" s="75">
        <f>AVERAGE(N8:N21)</f>
        <v>17.706723076923076</v>
      </c>
      <c r="O23" s="74"/>
      <c r="P23" s="75">
        <f>AVERAGE(P8:P21)</f>
        <v>14.188466666666669</v>
      </c>
      <c r="Q23" s="74"/>
      <c r="R23" s="75">
        <f>AVERAGE(R8:R21)</f>
        <v>16.824500000000004</v>
      </c>
      <c r="S23" s="76"/>
    </row>
    <row r="24" spans="1:21" s="68" customFormat="1" x14ac:dyDescent="0.3">
      <c r="A24" s="73" t="s">
        <v>28</v>
      </c>
      <c r="B24" s="74"/>
      <c r="C24" s="74"/>
      <c r="D24" s="75">
        <f>MIN(D8:D21)</f>
        <v>6.7439</v>
      </c>
      <c r="E24" s="74"/>
      <c r="F24" s="75">
        <f>MIN(F8:F21)</f>
        <v>19.091000000000001</v>
      </c>
      <c r="G24" s="74"/>
      <c r="H24" s="75">
        <f>MIN(H8:H21)</f>
        <v>28.825500000000002</v>
      </c>
      <c r="I24" s="74"/>
      <c r="J24" s="75">
        <f>MIN(J8:J21)</f>
        <v>50.646000000000001</v>
      </c>
      <c r="K24" s="74"/>
      <c r="L24" s="75">
        <f>MIN(L8:L21)</f>
        <v>22.6968</v>
      </c>
      <c r="M24" s="74"/>
      <c r="N24" s="75">
        <f>MIN(N8:N21)</f>
        <v>13.259399999999999</v>
      </c>
      <c r="O24" s="74"/>
      <c r="P24" s="75">
        <f>MIN(P8:P21)</f>
        <v>9.8939000000000004</v>
      </c>
      <c r="Q24" s="74"/>
      <c r="R24" s="75">
        <f>MIN(R8:R21)</f>
        <v>11.356999999999999</v>
      </c>
      <c r="S24" s="76"/>
    </row>
    <row r="25" spans="1:21" s="68" customFormat="1" ht="15" thickBot="1" x14ac:dyDescent="0.35">
      <c r="A25" s="77" t="s">
        <v>29</v>
      </c>
      <c r="B25" s="78"/>
      <c r="C25" s="78"/>
      <c r="D25" s="79">
        <f>MAX(D8:D21)</f>
        <v>12.2288</v>
      </c>
      <c r="E25" s="78"/>
      <c r="F25" s="79">
        <f>MAX(F8:F21)</f>
        <v>32.493099999999998</v>
      </c>
      <c r="G25" s="78"/>
      <c r="H25" s="79">
        <f>MAX(H8:H21)</f>
        <v>54.669199999999996</v>
      </c>
      <c r="I25" s="78"/>
      <c r="J25" s="79">
        <f>MAX(J8:J21)</f>
        <v>89.555999999999997</v>
      </c>
      <c r="K25" s="78"/>
      <c r="L25" s="79">
        <f>MAX(L8:L21)</f>
        <v>35.2181</v>
      </c>
      <c r="M25" s="78"/>
      <c r="N25" s="79">
        <f>MAX(N8:N21)</f>
        <v>22.117999999999999</v>
      </c>
      <c r="O25" s="78"/>
      <c r="P25" s="79">
        <f>MAX(P8:P21)</f>
        <v>17.4665</v>
      </c>
      <c r="Q25" s="78"/>
      <c r="R25" s="79">
        <f>MAX(R8:R21)</f>
        <v>20.9084</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44467</v>
      </c>
      <c r="C8" s="65">
        <f>VLOOKUP($A8,'Return Data'!$B$7:$R$2292,4,0)</f>
        <v>266.70999999999998</v>
      </c>
      <c r="D8" s="65">
        <f>VLOOKUP($A8,'Return Data'!$B$7:$R$2292,10,0)</f>
        <v>7.9492000000000003</v>
      </c>
      <c r="E8" s="66">
        <f t="shared" ref="E8:E13" si="0">RANK(D8,D$8:D$13,0)</f>
        <v>5</v>
      </c>
      <c r="F8" s="65">
        <f>VLOOKUP($A8,'Return Data'!$B$7:$R$2292,11,0)</f>
        <v>30.868500000000001</v>
      </c>
      <c r="G8" s="66">
        <f t="shared" ref="G8:G13" si="1">RANK(F8,F$8:F$13,0)</f>
        <v>3</v>
      </c>
      <c r="H8" s="65">
        <f>VLOOKUP($A8,'Return Data'!$B$7:$R$2292,12,0)</f>
        <v>33.308300000000003</v>
      </c>
      <c r="I8" s="66">
        <f t="shared" ref="I8:I13" si="2">RANK(H8,H$8:H$13,0)</f>
        <v>5</v>
      </c>
      <c r="J8" s="65">
        <f>VLOOKUP($A8,'Return Data'!$B$7:$R$2292,13,0)</f>
        <v>56.418999999999997</v>
      </c>
      <c r="K8" s="66">
        <f t="shared" ref="K8:K13" si="3">RANK(J8,J$8:J$13,0)</f>
        <v>5</v>
      </c>
      <c r="L8" s="65">
        <f>VLOOKUP($A8,'Return Data'!$B$7:$R$2292,17,0)</f>
        <v>27.8185</v>
      </c>
      <c r="M8" s="66">
        <f>RANK(L8,L$8:L$13,0)</f>
        <v>5</v>
      </c>
      <c r="N8" s="65">
        <f>VLOOKUP($A8,'Return Data'!$B$7:$R$2292,14,0)</f>
        <v>17.155899999999999</v>
      </c>
      <c r="O8" s="66">
        <f>RANK(N8,N$8:N$13,0)</f>
        <v>4</v>
      </c>
      <c r="P8" s="65">
        <f>VLOOKUP($A8,'Return Data'!$B$7:$R$2292,15,0)</f>
        <v>11.8132</v>
      </c>
      <c r="Q8" s="66">
        <f>RANK(P8,P$8:P$13,0)</f>
        <v>5</v>
      </c>
      <c r="R8" s="65">
        <f>VLOOKUP($A8,'Return Data'!$B$7:$R$2292,16,0)</f>
        <v>12.465400000000001</v>
      </c>
      <c r="S8" s="67">
        <f t="shared" ref="S8:S13" si="4">RANK(R8,R$8:R$13,0)</f>
        <v>6</v>
      </c>
    </row>
    <row r="9" spans="1:20" x14ac:dyDescent="0.3">
      <c r="A9" s="63" t="s">
        <v>767</v>
      </c>
      <c r="B9" s="64">
        <f>VLOOKUP($A9,'Return Data'!$B$7:$R$2292,3,0)</f>
        <v>44467</v>
      </c>
      <c r="C9" s="65">
        <f>VLOOKUP($A9,'Return Data'!$B$7:$R$2292,4,0)</f>
        <v>27.32</v>
      </c>
      <c r="D9" s="65">
        <f>VLOOKUP($A9,'Return Data'!$B$7:$R$2292,10,0)</f>
        <v>13.7859</v>
      </c>
      <c r="E9" s="66">
        <f t="shared" si="0"/>
        <v>1</v>
      </c>
      <c r="F9" s="65">
        <f>VLOOKUP($A9,'Return Data'!$B$7:$R$2292,11,0)</f>
        <v>31.662700000000001</v>
      </c>
      <c r="G9" s="66">
        <f t="shared" si="1"/>
        <v>2</v>
      </c>
      <c r="H9" s="65">
        <f>VLOOKUP($A9,'Return Data'!$B$7:$R$2292,12,0)</f>
        <v>43.638300000000001</v>
      </c>
      <c r="I9" s="66">
        <f t="shared" si="2"/>
        <v>1</v>
      </c>
      <c r="J9" s="65">
        <f>VLOOKUP($A9,'Return Data'!$B$7:$R$2292,13,0)</f>
        <v>74.568700000000007</v>
      </c>
      <c r="K9" s="66">
        <f t="shared" si="3"/>
        <v>1</v>
      </c>
      <c r="L9" s="65">
        <f>VLOOKUP($A9,'Return Data'!$B$7:$R$2292,17,0)</f>
        <v>29.135100000000001</v>
      </c>
      <c r="M9" s="66">
        <f>RANK(L9,L$8:L$13,0)</f>
        <v>4</v>
      </c>
      <c r="N9" s="65">
        <f>VLOOKUP($A9,'Return Data'!$B$7:$R$2292,14,0)</f>
        <v>16.955400000000001</v>
      </c>
      <c r="O9" s="66">
        <f>RANK(N9,N$8:N$13,0)</f>
        <v>5</v>
      </c>
      <c r="P9" s="65">
        <f>VLOOKUP($A9,'Return Data'!$B$7:$R$2292,15,0)</f>
        <v>13.958399999999999</v>
      </c>
      <c r="Q9" s="66">
        <f>RANK(P9,P$8:P$13,0)</f>
        <v>4</v>
      </c>
      <c r="R9" s="65">
        <f>VLOOKUP($A9,'Return Data'!$B$7:$R$2292,16,0)</f>
        <v>14.5991</v>
      </c>
      <c r="S9" s="67">
        <f t="shared" si="4"/>
        <v>4</v>
      </c>
    </row>
    <row r="10" spans="1:20" x14ac:dyDescent="0.3">
      <c r="A10" s="63" t="s">
        <v>768</v>
      </c>
      <c r="B10" s="64">
        <f>VLOOKUP($A10,'Return Data'!$B$7:$R$2292,3,0)</f>
        <v>44467</v>
      </c>
      <c r="C10" s="65">
        <f>VLOOKUP($A10,'Return Data'!$B$7:$R$2292,4,0)</f>
        <v>17.54</v>
      </c>
      <c r="D10" s="65">
        <f>VLOOKUP($A10,'Return Data'!$B$7:$R$2292,10,0)</f>
        <v>10.1759</v>
      </c>
      <c r="E10" s="66">
        <f t="shared" si="0"/>
        <v>3</v>
      </c>
      <c r="F10" s="65">
        <f>VLOOKUP($A10,'Return Data'!$B$7:$R$2292,11,0)</f>
        <v>23.2607</v>
      </c>
      <c r="G10" s="66">
        <f t="shared" si="1"/>
        <v>6</v>
      </c>
      <c r="H10" s="65">
        <f>VLOOKUP($A10,'Return Data'!$B$7:$R$2292,12,0)</f>
        <v>26.9175</v>
      </c>
      <c r="I10" s="66">
        <f t="shared" si="2"/>
        <v>6</v>
      </c>
      <c r="J10" s="65">
        <f>VLOOKUP($A10,'Return Data'!$B$7:$R$2292,13,0)</f>
        <v>49.786499999999997</v>
      </c>
      <c r="K10" s="66">
        <f t="shared" si="3"/>
        <v>6</v>
      </c>
      <c r="L10" s="65"/>
      <c r="M10" s="66"/>
      <c r="N10" s="65"/>
      <c r="O10" s="66"/>
      <c r="P10" s="65"/>
      <c r="Q10" s="66"/>
      <c r="R10" s="65">
        <f>VLOOKUP($A10,'Return Data'!$B$7:$R$2292,16,0)</f>
        <v>22.465699999999998</v>
      </c>
      <c r="S10" s="67">
        <f t="shared" si="4"/>
        <v>1</v>
      </c>
    </row>
    <row r="11" spans="1:20" x14ac:dyDescent="0.3">
      <c r="A11" s="63" t="s">
        <v>771</v>
      </c>
      <c r="B11" s="64">
        <f>VLOOKUP($A11,'Return Data'!$B$7:$R$2292,3,0)</f>
        <v>44467</v>
      </c>
      <c r="C11" s="65">
        <f>VLOOKUP($A11,'Return Data'!$B$7:$R$2292,4,0)</f>
        <v>90.2</v>
      </c>
      <c r="D11" s="65">
        <f>VLOOKUP($A11,'Return Data'!$B$7:$R$2292,10,0)</f>
        <v>9.8927999999999994</v>
      </c>
      <c r="E11" s="66">
        <f t="shared" si="0"/>
        <v>4</v>
      </c>
      <c r="F11" s="65">
        <f>VLOOKUP($A11,'Return Data'!$B$7:$R$2292,11,0)</f>
        <v>25.103999999999999</v>
      </c>
      <c r="G11" s="66">
        <f t="shared" si="1"/>
        <v>5</v>
      </c>
      <c r="H11" s="65">
        <f>VLOOKUP($A11,'Return Data'!$B$7:$R$2292,12,0)</f>
        <v>33.530700000000003</v>
      </c>
      <c r="I11" s="66">
        <f t="shared" si="2"/>
        <v>4</v>
      </c>
      <c r="J11" s="65">
        <f>VLOOKUP($A11,'Return Data'!$B$7:$R$2292,13,0)</f>
        <v>59.8157</v>
      </c>
      <c r="K11" s="66">
        <f t="shared" si="3"/>
        <v>4</v>
      </c>
      <c r="L11" s="65">
        <f>VLOOKUP($A11,'Return Data'!$B$7:$R$2292,17,0)</f>
        <v>29.176100000000002</v>
      </c>
      <c r="M11" s="66">
        <f>RANK(L11,L$8:L$13,0)</f>
        <v>3</v>
      </c>
      <c r="N11" s="65">
        <f>VLOOKUP($A11,'Return Data'!$B$7:$R$2292,14,0)</f>
        <v>18.933900000000001</v>
      </c>
      <c r="O11" s="66">
        <f>RANK(N11,N$8:N$13,0)</f>
        <v>3</v>
      </c>
      <c r="P11" s="65">
        <f>VLOOKUP($A11,'Return Data'!$B$7:$R$2292,15,0)</f>
        <v>17.2943</v>
      </c>
      <c r="Q11" s="66">
        <f>RANK(P11,P$8:P$13,0)</f>
        <v>1</v>
      </c>
      <c r="R11" s="65">
        <f>VLOOKUP($A11,'Return Data'!$B$7:$R$2292,16,0)</f>
        <v>15.054600000000001</v>
      </c>
      <c r="S11" s="67">
        <f t="shared" si="4"/>
        <v>3</v>
      </c>
    </row>
    <row r="12" spans="1:20" x14ac:dyDescent="0.3">
      <c r="A12" s="63" t="s">
        <v>773</v>
      </c>
      <c r="B12" s="64">
        <f>VLOOKUP($A12,'Return Data'!$B$7:$R$2292,3,0)</f>
        <v>44467</v>
      </c>
      <c r="C12" s="65">
        <f>VLOOKUP($A12,'Return Data'!$B$7:$R$2292,4,0)</f>
        <v>82.867599999999996</v>
      </c>
      <c r="D12" s="65">
        <f>VLOOKUP($A12,'Return Data'!$B$7:$R$2292,10,0)</f>
        <v>6.2470999999999997</v>
      </c>
      <c r="E12" s="66">
        <f t="shared" si="0"/>
        <v>6</v>
      </c>
      <c r="F12" s="65">
        <f>VLOOKUP($A12,'Return Data'!$B$7:$R$2292,11,0)</f>
        <v>25.908200000000001</v>
      </c>
      <c r="G12" s="66">
        <f t="shared" si="1"/>
        <v>4</v>
      </c>
      <c r="H12" s="65">
        <f>VLOOKUP($A12,'Return Data'!$B$7:$R$2292,12,0)</f>
        <v>38.504600000000003</v>
      </c>
      <c r="I12" s="66">
        <f t="shared" si="2"/>
        <v>3</v>
      </c>
      <c r="J12" s="65">
        <f>VLOOKUP($A12,'Return Data'!$B$7:$R$2292,13,0)</f>
        <v>72.310199999999995</v>
      </c>
      <c r="K12" s="66">
        <f t="shared" si="3"/>
        <v>2</v>
      </c>
      <c r="L12" s="65">
        <f>VLOOKUP($A12,'Return Data'!$B$7:$R$2292,17,0)</f>
        <v>32.432000000000002</v>
      </c>
      <c r="M12" s="66">
        <f>RANK(L12,L$8:L$13,0)</f>
        <v>1</v>
      </c>
      <c r="N12" s="65">
        <f>VLOOKUP($A12,'Return Data'!$B$7:$R$2292,14,0)</f>
        <v>21.096900000000002</v>
      </c>
      <c r="O12" s="66">
        <f>RANK(N12,N$8:N$13,0)</f>
        <v>1</v>
      </c>
      <c r="P12" s="65">
        <f>VLOOKUP($A12,'Return Data'!$B$7:$R$2292,15,0)</f>
        <v>16.364699999999999</v>
      </c>
      <c r="Q12" s="66">
        <f>RANK(P12,P$8:P$13,0)</f>
        <v>3</v>
      </c>
      <c r="R12" s="65">
        <f>VLOOKUP($A12,'Return Data'!$B$7:$R$2292,16,0)</f>
        <v>15.571400000000001</v>
      </c>
      <c r="S12" s="67">
        <f t="shared" si="4"/>
        <v>2</v>
      </c>
    </row>
    <row r="13" spans="1:20" x14ac:dyDescent="0.3">
      <c r="A13" s="63" t="s">
        <v>774</v>
      </c>
      <c r="B13" s="64">
        <f>VLOOKUP($A13,'Return Data'!$B$7:$R$2292,3,0)</f>
        <v>44467</v>
      </c>
      <c r="C13" s="65">
        <f>VLOOKUP($A13,'Return Data'!$B$7:$R$2292,4,0)</f>
        <v>114.41459999999999</v>
      </c>
      <c r="D13" s="65">
        <f>VLOOKUP($A13,'Return Data'!$B$7:$R$2292,10,0)</f>
        <v>13.397</v>
      </c>
      <c r="E13" s="66">
        <f t="shared" si="0"/>
        <v>2</v>
      </c>
      <c r="F13" s="65">
        <f>VLOOKUP($A13,'Return Data'!$B$7:$R$2292,11,0)</f>
        <v>32.247399999999999</v>
      </c>
      <c r="G13" s="66">
        <f t="shared" si="1"/>
        <v>1</v>
      </c>
      <c r="H13" s="65">
        <f>VLOOKUP($A13,'Return Data'!$B$7:$R$2292,12,0)</f>
        <v>39.923699999999997</v>
      </c>
      <c r="I13" s="66">
        <f t="shared" si="2"/>
        <v>2</v>
      </c>
      <c r="J13" s="65">
        <f>VLOOKUP($A13,'Return Data'!$B$7:$R$2292,13,0)</f>
        <v>65.213399999999993</v>
      </c>
      <c r="K13" s="66">
        <f t="shared" si="3"/>
        <v>3</v>
      </c>
      <c r="L13" s="65">
        <f>VLOOKUP($A13,'Return Data'!$B$7:$R$2292,17,0)</f>
        <v>29.9893</v>
      </c>
      <c r="M13" s="66">
        <f>RANK(L13,L$8:L$13,0)</f>
        <v>2</v>
      </c>
      <c r="N13" s="65">
        <f>VLOOKUP($A13,'Return Data'!$B$7:$R$2292,14,0)</f>
        <v>19.692599999999999</v>
      </c>
      <c r="O13" s="66">
        <f>RANK(N13,N$8:N$13,0)</f>
        <v>2</v>
      </c>
      <c r="P13" s="65">
        <f>VLOOKUP($A13,'Return Data'!$B$7:$R$2292,15,0)</f>
        <v>16.730499999999999</v>
      </c>
      <c r="Q13" s="66">
        <f>RANK(P13,P$8:P$13,0)</f>
        <v>2</v>
      </c>
      <c r="R13" s="65">
        <f>VLOOKUP($A13,'Return Data'!$B$7:$R$2292,16,0)</f>
        <v>14.579499999999999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10.241316666666666</v>
      </c>
      <c r="E15" s="74"/>
      <c r="F15" s="75">
        <f>AVERAGE(F8:F13)</f>
        <v>28.175250000000002</v>
      </c>
      <c r="G15" s="74"/>
      <c r="H15" s="75">
        <f>AVERAGE(H8:H13)</f>
        <v>35.970516666666668</v>
      </c>
      <c r="I15" s="74"/>
      <c r="J15" s="75">
        <f>AVERAGE(J8:J13)</f>
        <v>63.018916666666662</v>
      </c>
      <c r="K15" s="74"/>
      <c r="L15" s="75">
        <f>AVERAGE(L8:L13)</f>
        <v>29.710199999999997</v>
      </c>
      <c r="M15" s="74"/>
      <c r="N15" s="75">
        <f>AVERAGE(N8:N13)</f>
        <v>18.766939999999998</v>
      </c>
      <c r="O15" s="74"/>
      <c r="P15" s="75">
        <f>AVERAGE(P8:P13)</f>
        <v>15.232220000000002</v>
      </c>
      <c r="Q15" s="74"/>
      <c r="R15" s="75">
        <f>AVERAGE(R8:R13)</f>
        <v>15.789283333333332</v>
      </c>
      <c r="S15" s="76"/>
    </row>
    <row r="16" spans="1:20" x14ac:dyDescent="0.3">
      <c r="A16" s="73" t="s">
        <v>28</v>
      </c>
      <c r="B16" s="74"/>
      <c r="C16" s="74"/>
      <c r="D16" s="75">
        <f>MIN(D8:D13)</f>
        <v>6.2470999999999997</v>
      </c>
      <c r="E16" s="74"/>
      <c r="F16" s="75">
        <f>MIN(F8:F13)</f>
        <v>23.2607</v>
      </c>
      <c r="G16" s="74"/>
      <c r="H16" s="75">
        <f>MIN(H8:H13)</f>
        <v>26.9175</v>
      </c>
      <c r="I16" s="74"/>
      <c r="J16" s="75">
        <f>MIN(J8:J13)</f>
        <v>49.786499999999997</v>
      </c>
      <c r="K16" s="74"/>
      <c r="L16" s="75">
        <f>MIN(L8:L13)</f>
        <v>27.8185</v>
      </c>
      <c r="M16" s="74"/>
      <c r="N16" s="75">
        <f>MIN(N8:N13)</f>
        <v>16.955400000000001</v>
      </c>
      <c r="O16" s="74"/>
      <c r="P16" s="75">
        <f>MIN(P8:P13)</f>
        <v>11.8132</v>
      </c>
      <c r="Q16" s="74"/>
      <c r="R16" s="75">
        <f>MIN(R8:R13)</f>
        <v>12.465400000000001</v>
      </c>
      <c r="S16" s="76"/>
    </row>
    <row r="17" spans="1:19" ht="15" thickBot="1" x14ac:dyDescent="0.35">
      <c r="A17" s="77" t="s">
        <v>29</v>
      </c>
      <c r="B17" s="78"/>
      <c r="C17" s="78"/>
      <c r="D17" s="79">
        <f>MAX(D8:D13)</f>
        <v>13.7859</v>
      </c>
      <c r="E17" s="78"/>
      <c r="F17" s="79">
        <f>MAX(F8:F13)</f>
        <v>32.247399999999999</v>
      </c>
      <c r="G17" s="78"/>
      <c r="H17" s="79">
        <f>MAX(H8:H13)</f>
        <v>43.638300000000001</v>
      </c>
      <c r="I17" s="78"/>
      <c r="J17" s="79">
        <f>MAX(J8:J13)</f>
        <v>74.568700000000007</v>
      </c>
      <c r="K17" s="78"/>
      <c r="L17" s="79">
        <f>MAX(L8:L13)</f>
        <v>32.432000000000002</v>
      </c>
      <c r="M17" s="78"/>
      <c r="N17" s="79">
        <f>MAX(N8:N13)</f>
        <v>21.096900000000002</v>
      </c>
      <c r="O17" s="78"/>
      <c r="P17" s="79">
        <f>MAX(P8:P13)</f>
        <v>17.2943</v>
      </c>
      <c r="Q17" s="78"/>
      <c r="R17" s="79">
        <f>MAX(R8:R13)</f>
        <v>22.465699999999998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44467</v>
      </c>
      <c r="C8" s="65">
        <f>VLOOKUP($A8,'Return Data'!$B$7:$R$2292,4,0)</f>
        <v>250.07</v>
      </c>
      <c r="D8" s="65">
        <f>VLOOKUP($A8,'Return Data'!$B$7:$R$2292,10,0)</f>
        <v>7.7840999999999996</v>
      </c>
      <c r="E8" s="66">
        <f t="shared" ref="E8:E13" si="0">RANK(D8,D$8:D$13,0)</f>
        <v>5</v>
      </c>
      <c r="F8" s="65">
        <f>VLOOKUP($A8,'Return Data'!$B$7:$R$2292,11,0)</f>
        <v>30.448599999999999</v>
      </c>
      <c r="G8" s="66">
        <f t="shared" ref="G8:G13" si="1">RANK(F8,F$8:F$13,0)</f>
        <v>3</v>
      </c>
      <c r="H8" s="65">
        <f>VLOOKUP($A8,'Return Data'!$B$7:$R$2292,12,0)</f>
        <v>32.691299999999998</v>
      </c>
      <c r="I8" s="66">
        <f t="shared" ref="I8:I13" si="2">RANK(H8,H$8:H$13,0)</f>
        <v>5</v>
      </c>
      <c r="J8" s="65">
        <f>VLOOKUP($A8,'Return Data'!$B$7:$R$2292,13,0)</f>
        <v>55.4099</v>
      </c>
      <c r="K8" s="66">
        <f t="shared" ref="K8:K13" si="3">RANK(J8,J$8:J$13,0)</f>
        <v>5</v>
      </c>
      <c r="L8" s="65">
        <f>VLOOKUP($A8,'Return Data'!$B$7:$R$2292,17,0)</f>
        <v>26.971699999999998</v>
      </c>
      <c r="M8" s="66">
        <f>RANK(L8,L$8:L$13,0)</f>
        <v>5</v>
      </c>
      <c r="N8" s="65">
        <f>VLOOKUP($A8,'Return Data'!$B$7:$R$2292,14,0)</f>
        <v>16.379799999999999</v>
      </c>
      <c r="O8" s="66">
        <f>RANK(N8,N$8:N$13,0)</f>
        <v>4</v>
      </c>
      <c r="P8" s="65">
        <f>VLOOKUP($A8,'Return Data'!$B$7:$R$2292,15,0)</f>
        <v>11.0212</v>
      </c>
      <c r="Q8" s="66">
        <f>RANK(P8,P$8:P$13,0)</f>
        <v>5</v>
      </c>
      <c r="R8" s="65">
        <f>VLOOKUP($A8,'Return Data'!$B$7:$R$2292,16,0)</f>
        <v>18.846900000000002</v>
      </c>
      <c r="S8" s="67">
        <f t="shared" ref="S8:S13" si="4">RANK(R8,R$8:R$13,0)</f>
        <v>2</v>
      </c>
    </row>
    <row r="9" spans="1:20" x14ac:dyDescent="0.3">
      <c r="A9" s="63" t="s">
        <v>766</v>
      </c>
      <c r="B9" s="64">
        <f>VLOOKUP($A9,'Return Data'!$B$7:$R$2292,3,0)</f>
        <v>44467</v>
      </c>
      <c r="C9" s="65">
        <f>VLOOKUP($A9,'Return Data'!$B$7:$R$2292,4,0)</f>
        <v>25.82</v>
      </c>
      <c r="D9" s="65">
        <f>VLOOKUP($A9,'Return Data'!$B$7:$R$2292,10,0)</f>
        <v>13.4945</v>
      </c>
      <c r="E9" s="66">
        <f t="shared" si="0"/>
        <v>1</v>
      </c>
      <c r="F9" s="65">
        <f>VLOOKUP($A9,'Return Data'!$B$7:$R$2292,11,0)</f>
        <v>30.999500000000001</v>
      </c>
      <c r="G9" s="66">
        <f t="shared" si="1"/>
        <v>2</v>
      </c>
      <c r="H9" s="65">
        <f>VLOOKUP($A9,'Return Data'!$B$7:$R$2292,12,0)</f>
        <v>42.5732</v>
      </c>
      <c r="I9" s="66">
        <f t="shared" si="2"/>
        <v>1</v>
      </c>
      <c r="J9" s="65">
        <f>VLOOKUP($A9,'Return Data'!$B$7:$R$2292,13,0)</f>
        <v>72.940399999999997</v>
      </c>
      <c r="K9" s="66">
        <f t="shared" si="3"/>
        <v>1</v>
      </c>
      <c r="L9" s="65">
        <f>VLOOKUP($A9,'Return Data'!$B$7:$R$2292,17,0)</f>
        <v>28.032399999999999</v>
      </c>
      <c r="M9" s="66">
        <f>RANK(L9,L$8:L$13,0)</f>
        <v>4</v>
      </c>
      <c r="N9" s="65">
        <f>VLOOKUP($A9,'Return Data'!$B$7:$R$2292,14,0)</f>
        <v>15.9885</v>
      </c>
      <c r="O9" s="66">
        <f>RANK(N9,N$8:N$13,0)</f>
        <v>5</v>
      </c>
      <c r="P9" s="65">
        <f>VLOOKUP($A9,'Return Data'!$B$7:$R$2292,15,0)</f>
        <v>13.0474</v>
      </c>
      <c r="Q9" s="66">
        <f>RANK(P9,P$8:P$13,0)</f>
        <v>4</v>
      </c>
      <c r="R9" s="65">
        <f>VLOOKUP($A9,'Return Data'!$B$7:$R$2292,16,0)</f>
        <v>13.725</v>
      </c>
      <c r="S9" s="67">
        <f t="shared" si="4"/>
        <v>5</v>
      </c>
    </row>
    <row r="10" spans="1:20" x14ac:dyDescent="0.3">
      <c r="A10" s="63" t="s">
        <v>769</v>
      </c>
      <c r="B10" s="64">
        <f>VLOOKUP($A10,'Return Data'!$B$7:$R$2292,3,0)</f>
        <v>44467</v>
      </c>
      <c r="C10" s="65">
        <f>VLOOKUP($A10,'Return Data'!$B$7:$R$2292,4,0)</f>
        <v>16.89</v>
      </c>
      <c r="D10" s="65">
        <f>VLOOKUP($A10,'Return Data'!$B$7:$R$2292,10,0)</f>
        <v>9.8894000000000002</v>
      </c>
      <c r="E10" s="66">
        <f t="shared" si="0"/>
        <v>3</v>
      </c>
      <c r="F10" s="65">
        <f>VLOOKUP($A10,'Return Data'!$B$7:$R$2292,11,0)</f>
        <v>22.658000000000001</v>
      </c>
      <c r="G10" s="66">
        <f t="shared" si="1"/>
        <v>6</v>
      </c>
      <c r="H10" s="65">
        <f>VLOOKUP($A10,'Return Data'!$B$7:$R$2292,12,0)</f>
        <v>26.044799999999999</v>
      </c>
      <c r="I10" s="66">
        <f t="shared" si="2"/>
        <v>6</v>
      </c>
      <c r="J10" s="65">
        <f>VLOOKUP($A10,'Return Data'!$B$7:$R$2292,13,0)</f>
        <v>48.418300000000002</v>
      </c>
      <c r="K10" s="66">
        <f t="shared" si="3"/>
        <v>6</v>
      </c>
      <c r="L10" s="65"/>
      <c r="M10" s="66"/>
      <c r="N10" s="65"/>
      <c r="O10" s="66"/>
      <c r="P10" s="65"/>
      <c r="Q10" s="66"/>
      <c r="R10" s="65">
        <f>VLOOKUP($A10,'Return Data'!$B$7:$R$2292,16,0)</f>
        <v>20.809100000000001</v>
      </c>
      <c r="S10" s="67">
        <f t="shared" si="4"/>
        <v>1</v>
      </c>
    </row>
    <row r="11" spans="1:20" x14ac:dyDescent="0.3">
      <c r="A11" s="63" t="s">
        <v>770</v>
      </c>
      <c r="B11" s="64">
        <f>VLOOKUP($A11,'Return Data'!$B$7:$R$2292,3,0)</f>
        <v>44467</v>
      </c>
      <c r="C11" s="65">
        <f>VLOOKUP($A11,'Return Data'!$B$7:$R$2292,4,0)</f>
        <v>86.21</v>
      </c>
      <c r="D11" s="65">
        <f>VLOOKUP($A11,'Return Data'!$B$7:$R$2292,10,0)</f>
        <v>9.7517999999999994</v>
      </c>
      <c r="E11" s="66">
        <f t="shared" si="0"/>
        <v>4</v>
      </c>
      <c r="F11" s="65">
        <f>VLOOKUP($A11,'Return Data'!$B$7:$R$2292,11,0)</f>
        <v>24.7973</v>
      </c>
      <c r="G11" s="66">
        <f t="shared" si="1"/>
        <v>5</v>
      </c>
      <c r="H11" s="65">
        <f>VLOOKUP($A11,'Return Data'!$B$7:$R$2292,12,0)</f>
        <v>33.101700000000001</v>
      </c>
      <c r="I11" s="66">
        <f t="shared" si="2"/>
        <v>4</v>
      </c>
      <c r="J11" s="65">
        <f>VLOOKUP($A11,'Return Data'!$B$7:$R$2292,13,0)</f>
        <v>59.0884</v>
      </c>
      <c r="K11" s="66">
        <f t="shared" si="3"/>
        <v>4</v>
      </c>
      <c r="L11" s="65">
        <f>VLOOKUP($A11,'Return Data'!$B$7:$R$2292,17,0)</f>
        <v>28.534500000000001</v>
      </c>
      <c r="M11" s="66">
        <f>RANK(L11,L$8:L$13,0)</f>
        <v>3</v>
      </c>
      <c r="N11" s="65">
        <f>VLOOKUP($A11,'Return Data'!$B$7:$R$2292,14,0)</f>
        <v>18.2455</v>
      </c>
      <c r="O11" s="66">
        <f>RANK(N11,N$8:N$13,0)</f>
        <v>3</v>
      </c>
      <c r="P11" s="65">
        <f>VLOOKUP($A11,'Return Data'!$B$7:$R$2292,15,0)</f>
        <v>16.713200000000001</v>
      </c>
      <c r="Q11" s="66">
        <f>RANK(P11,P$8:P$13,0)</f>
        <v>1</v>
      </c>
      <c r="R11" s="65">
        <f>VLOOKUP($A11,'Return Data'!$B$7:$R$2292,16,0)</f>
        <v>13.539899999999999</v>
      </c>
      <c r="S11" s="67">
        <f t="shared" si="4"/>
        <v>6</v>
      </c>
    </row>
    <row r="12" spans="1:20" x14ac:dyDescent="0.3">
      <c r="A12" s="63" t="s">
        <v>772</v>
      </c>
      <c r="B12" s="64">
        <f>VLOOKUP($A12,'Return Data'!$B$7:$R$2292,3,0)</f>
        <v>44467</v>
      </c>
      <c r="C12" s="65">
        <f>VLOOKUP($A12,'Return Data'!$B$7:$R$2292,4,0)</f>
        <v>78.041399999999996</v>
      </c>
      <c r="D12" s="65">
        <f>VLOOKUP($A12,'Return Data'!$B$7:$R$2292,10,0)</f>
        <v>6.0609000000000002</v>
      </c>
      <c r="E12" s="66">
        <f t="shared" si="0"/>
        <v>6</v>
      </c>
      <c r="F12" s="65">
        <f>VLOOKUP($A12,'Return Data'!$B$7:$R$2292,11,0)</f>
        <v>25.461200000000002</v>
      </c>
      <c r="G12" s="66">
        <f t="shared" si="1"/>
        <v>4</v>
      </c>
      <c r="H12" s="65">
        <f>VLOOKUP($A12,'Return Data'!$B$7:$R$2292,12,0)</f>
        <v>37.747</v>
      </c>
      <c r="I12" s="66">
        <f t="shared" si="2"/>
        <v>3</v>
      </c>
      <c r="J12" s="65">
        <f>VLOOKUP($A12,'Return Data'!$B$7:$R$2292,13,0)</f>
        <v>70.966099999999997</v>
      </c>
      <c r="K12" s="66">
        <f t="shared" si="3"/>
        <v>2</v>
      </c>
      <c r="L12" s="65">
        <f>VLOOKUP($A12,'Return Data'!$B$7:$R$2292,17,0)</f>
        <v>31.2026</v>
      </c>
      <c r="M12" s="66">
        <f>RANK(L12,L$8:L$13,0)</f>
        <v>1</v>
      </c>
      <c r="N12" s="65">
        <f>VLOOKUP($A12,'Return Data'!$B$7:$R$2292,14,0)</f>
        <v>20.109300000000001</v>
      </c>
      <c r="O12" s="66">
        <f>RANK(N12,N$8:N$13,0)</f>
        <v>1</v>
      </c>
      <c r="P12" s="65">
        <f>VLOOKUP($A12,'Return Data'!$B$7:$R$2292,15,0)</f>
        <v>15.4649</v>
      </c>
      <c r="Q12" s="66">
        <f>RANK(P12,P$8:P$13,0)</f>
        <v>3</v>
      </c>
      <c r="R12" s="65">
        <f>VLOOKUP($A12,'Return Data'!$B$7:$R$2292,16,0)</f>
        <v>14.2973</v>
      </c>
      <c r="S12" s="67">
        <f t="shared" si="4"/>
        <v>4</v>
      </c>
    </row>
    <row r="13" spans="1:20" x14ac:dyDescent="0.3">
      <c r="A13" s="63" t="s">
        <v>775</v>
      </c>
      <c r="B13" s="64">
        <f>VLOOKUP($A13,'Return Data'!$B$7:$R$2292,3,0)</f>
        <v>44467</v>
      </c>
      <c r="C13" s="65">
        <f>VLOOKUP($A13,'Return Data'!$B$7:$R$2292,4,0)</f>
        <v>108.4834</v>
      </c>
      <c r="D13" s="65">
        <f>VLOOKUP($A13,'Return Data'!$B$7:$R$2292,10,0)</f>
        <v>13.228199999999999</v>
      </c>
      <c r="E13" s="66">
        <f t="shared" si="0"/>
        <v>2</v>
      </c>
      <c r="F13" s="65">
        <f>VLOOKUP($A13,'Return Data'!$B$7:$R$2292,11,0)</f>
        <v>31.860399999999998</v>
      </c>
      <c r="G13" s="66">
        <f t="shared" si="1"/>
        <v>1</v>
      </c>
      <c r="H13" s="65">
        <f>VLOOKUP($A13,'Return Data'!$B$7:$R$2292,12,0)</f>
        <v>39.319400000000002</v>
      </c>
      <c r="I13" s="66">
        <f t="shared" si="2"/>
        <v>2</v>
      </c>
      <c r="J13" s="65">
        <f>VLOOKUP($A13,'Return Data'!$B$7:$R$2292,13,0)</f>
        <v>64.264499999999998</v>
      </c>
      <c r="K13" s="66">
        <f t="shared" si="3"/>
        <v>3</v>
      </c>
      <c r="L13" s="65">
        <f>VLOOKUP($A13,'Return Data'!$B$7:$R$2292,17,0)</f>
        <v>29.2636</v>
      </c>
      <c r="M13" s="66">
        <f>RANK(L13,L$8:L$13,0)</f>
        <v>2</v>
      </c>
      <c r="N13" s="65">
        <f>VLOOKUP($A13,'Return Data'!$B$7:$R$2292,14,0)</f>
        <v>19.000499999999999</v>
      </c>
      <c r="O13" s="66">
        <f>RANK(N13,N$8:N$13,0)</f>
        <v>2</v>
      </c>
      <c r="P13" s="65">
        <f>VLOOKUP($A13,'Return Data'!$B$7:$R$2292,15,0)</f>
        <v>16.028500000000001</v>
      </c>
      <c r="Q13" s="66">
        <f>RANK(P13,P$8:P$13,0)</f>
        <v>2</v>
      </c>
      <c r="R13" s="65">
        <f>VLOOKUP($A13,'Return Data'!$B$7:$R$2292,16,0)</f>
        <v>15.6295</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10.034816666666666</v>
      </c>
      <c r="E15" s="74"/>
      <c r="F15" s="75">
        <f>AVERAGE(F8:F13)</f>
        <v>27.704166666666666</v>
      </c>
      <c r="G15" s="74"/>
      <c r="H15" s="75">
        <f>AVERAGE(H8:H13)</f>
        <v>35.246233333333336</v>
      </c>
      <c r="I15" s="74"/>
      <c r="J15" s="75">
        <f>AVERAGE(J8:J13)</f>
        <v>61.847933333333337</v>
      </c>
      <c r="K15" s="74"/>
      <c r="L15" s="75">
        <f>AVERAGE(L8:L13)</f>
        <v>28.800960000000003</v>
      </c>
      <c r="M15" s="74"/>
      <c r="N15" s="75">
        <f>AVERAGE(N8:N13)</f>
        <v>17.94472</v>
      </c>
      <c r="O15" s="74"/>
      <c r="P15" s="75">
        <f>AVERAGE(P8:P13)</f>
        <v>14.455040000000002</v>
      </c>
      <c r="Q15" s="74"/>
      <c r="R15" s="75">
        <f>AVERAGE(R8:R13)</f>
        <v>16.141283333333334</v>
      </c>
      <c r="S15" s="76"/>
    </row>
    <row r="16" spans="1:20" x14ac:dyDescent="0.3">
      <c r="A16" s="73" t="s">
        <v>28</v>
      </c>
      <c r="B16" s="74"/>
      <c r="C16" s="74"/>
      <c r="D16" s="75">
        <f>MIN(D8:D13)</f>
        <v>6.0609000000000002</v>
      </c>
      <c r="E16" s="74"/>
      <c r="F16" s="75">
        <f>MIN(F8:F13)</f>
        <v>22.658000000000001</v>
      </c>
      <c r="G16" s="74"/>
      <c r="H16" s="75">
        <f>MIN(H8:H13)</f>
        <v>26.044799999999999</v>
      </c>
      <c r="I16" s="74"/>
      <c r="J16" s="75">
        <f>MIN(J8:J13)</f>
        <v>48.418300000000002</v>
      </c>
      <c r="K16" s="74"/>
      <c r="L16" s="75">
        <f>MIN(L8:L13)</f>
        <v>26.971699999999998</v>
      </c>
      <c r="M16" s="74"/>
      <c r="N16" s="75">
        <f>MIN(N8:N13)</f>
        <v>15.9885</v>
      </c>
      <c r="O16" s="74"/>
      <c r="P16" s="75">
        <f>MIN(P8:P13)</f>
        <v>11.0212</v>
      </c>
      <c r="Q16" s="74"/>
      <c r="R16" s="75">
        <f>MIN(R8:R13)</f>
        <v>13.539899999999999</v>
      </c>
      <c r="S16" s="76"/>
    </row>
    <row r="17" spans="1:19" ht="15" thickBot="1" x14ac:dyDescent="0.35">
      <c r="A17" s="77" t="s">
        <v>29</v>
      </c>
      <c r="B17" s="78"/>
      <c r="C17" s="78"/>
      <c r="D17" s="79">
        <f>MAX(D8:D13)</f>
        <v>13.4945</v>
      </c>
      <c r="E17" s="78"/>
      <c r="F17" s="79">
        <f>MAX(F8:F13)</f>
        <v>31.860399999999998</v>
      </c>
      <c r="G17" s="78"/>
      <c r="H17" s="79">
        <f>MAX(H8:H13)</f>
        <v>42.5732</v>
      </c>
      <c r="I17" s="78"/>
      <c r="J17" s="79">
        <f>MAX(J8:J13)</f>
        <v>72.940399999999997</v>
      </c>
      <c r="K17" s="78"/>
      <c r="L17" s="79">
        <f>MAX(L8:L13)</f>
        <v>31.2026</v>
      </c>
      <c r="M17" s="78"/>
      <c r="N17" s="79">
        <f>MAX(N8:N13)</f>
        <v>20.109300000000001</v>
      </c>
      <c r="O17" s="78"/>
      <c r="P17" s="79">
        <f>MAX(P8:P13)</f>
        <v>16.713200000000001</v>
      </c>
      <c r="Q17" s="78"/>
      <c r="R17" s="79">
        <f>MAX(R8:R13)</f>
        <v>20.809100000000001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44467</v>
      </c>
      <c r="C8" s="65">
        <f>VLOOKUP($A8,'Return Data'!$B$7:$R$2292,4,0)</f>
        <v>100.82080000000001</v>
      </c>
      <c r="D8" s="65">
        <f>VLOOKUP($A8,'Return Data'!$B$7:$R$2292,10,0)</f>
        <v>12.0015</v>
      </c>
      <c r="E8" s="66">
        <f t="shared" ref="E8:E29" si="0">RANK(D8,D$8:D$29,0)</f>
        <v>11</v>
      </c>
      <c r="F8" s="65">
        <f>VLOOKUP($A8,'Return Data'!$B$7:$R$2292,11,0)</f>
        <v>24.678100000000001</v>
      </c>
      <c r="G8" s="66">
        <f t="shared" ref="G8:G29" si="1">RANK(F8,F$8:F$29,0)</f>
        <v>11</v>
      </c>
      <c r="H8" s="65">
        <f>VLOOKUP($A8,'Return Data'!$B$7:$R$2292,12,0)</f>
        <v>29.5549</v>
      </c>
      <c r="I8" s="66">
        <f t="shared" ref="I8:I27" si="2">RANK(H8,H$8:H$29,0)</f>
        <v>14</v>
      </c>
      <c r="J8" s="65">
        <f>VLOOKUP($A8,'Return Data'!$B$7:$R$2292,13,0)</f>
        <v>60.035299999999999</v>
      </c>
      <c r="K8" s="66">
        <f t="shared" ref="K8:K26" si="3">RANK(J8,J$8:J$29,0)</f>
        <v>14</v>
      </c>
      <c r="L8" s="65">
        <f>VLOOKUP($A8,'Return Data'!$B$7:$R$2292,17,0)</f>
        <v>25.936900000000001</v>
      </c>
      <c r="M8" s="66">
        <f t="shared" ref="M8:M26" si="4">RANK(L8,L$8:L$29,0)</f>
        <v>9</v>
      </c>
      <c r="N8" s="65">
        <f>VLOOKUP($A8,'Return Data'!$B$7:$R$2292,14,0)</f>
        <v>19.4467</v>
      </c>
      <c r="O8" s="66">
        <f t="shared" ref="O8" si="5">RANK(N8,N$8:N$29,0)</f>
        <v>10</v>
      </c>
      <c r="P8" s="65">
        <f>VLOOKUP($A8,'Return Data'!$B$7:$R$2292,15,0)</f>
        <v>15.2346</v>
      </c>
      <c r="Q8" s="66">
        <f t="shared" ref="Q8" si="6">RANK(P8,P$8:P$29,0)</f>
        <v>11</v>
      </c>
      <c r="R8" s="65">
        <f>VLOOKUP($A8,'Return Data'!$B$7:$R$2292,16,0)</f>
        <v>16.646100000000001</v>
      </c>
      <c r="S8" s="67">
        <f t="shared" ref="S8:S29" si="7">RANK(R8,R$8:R$29,0)</f>
        <v>13</v>
      </c>
    </row>
    <row r="9" spans="1:20" x14ac:dyDescent="0.3">
      <c r="A9" s="63" t="s">
        <v>821</v>
      </c>
      <c r="B9" s="64">
        <f>VLOOKUP($A9,'Return Data'!$B$7:$R$2292,3,0)</f>
        <v>44467</v>
      </c>
      <c r="C9" s="65">
        <f>VLOOKUP($A9,'Return Data'!$B$7:$R$2292,4,0)</f>
        <v>53.02</v>
      </c>
      <c r="D9" s="65">
        <f>VLOOKUP($A9,'Return Data'!$B$7:$R$2292,10,0)</f>
        <v>16.093699999999998</v>
      </c>
      <c r="E9" s="66">
        <f t="shared" si="0"/>
        <v>1</v>
      </c>
      <c r="F9" s="65">
        <f>VLOOKUP($A9,'Return Data'!$B$7:$R$2292,11,0)</f>
        <v>29.002400000000002</v>
      </c>
      <c r="G9" s="66">
        <f t="shared" si="1"/>
        <v>2</v>
      </c>
      <c r="H9" s="65">
        <f>VLOOKUP($A9,'Return Data'!$B$7:$R$2292,12,0)</f>
        <v>30.6555</v>
      </c>
      <c r="I9" s="66">
        <f t="shared" si="2"/>
        <v>13</v>
      </c>
      <c r="J9" s="65">
        <f>VLOOKUP($A9,'Return Data'!$B$7:$R$2292,13,0)</f>
        <v>66.206900000000005</v>
      </c>
      <c r="K9" s="66">
        <f t="shared" si="3"/>
        <v>7</v>
      </c>
      <c r="L9" s="65">
        <f>VLOOKUP($A9,'Return Data'!$B$7:$R$2292,17,0)</f>
        <v>28.6309</v>
      </c>
      <c r="M9" s="66">
        <f t="shared" si="4"/>
        <v>7</v>
      </c>
      <c r="N9" s="65">
        <f>VLOOKUP($A9,'Return Data'!$B$7:$R$2292,14,0)</f>
        <v>22.836400000000001</v>
      </c>
      <c r="O9" s="66">
        <f t="shared" ref="O9:O27" si="8">RANK(N9,N$8:N$29,0)</f>
        <v>3</v>
      </c>
      <c r="P9" s="65">
        <f>VLOOKUP($A9,'Return Data'!$B$7:$R$2292,15,0)</f>
        <v>20.486699999999999</v>
      </c>
      <c r="Q9" s="66">
        <f t="shared" ref="Q9:Q27" si="9">RANK(P9,P$8:P$29,0)</f>
        <v>1</v>
      </c>
      <c r="R9" s="65">
        <f>VLOOKUP($A9,'Return Data'!$B$7:$R$2292,16,0)</f>
        <v>18.908200000000001</v>
      </c>
      <c r="S9" s="67">
        <f t="shared" si="7"/>
        <v>8</v>
      </c>
    </row>
    <row r="10" spans="1:20" x14ac:dyDescent="0.3">
      <c r="A10" s="63" t="s">
        <v>823</v>
      </c>
      <c r="B10" s="64">
        <f>VLOOKUP($A10,'Return Data'!$B$7:$R$2292,3,0)</f>
        <v>44467</v>
      </c>
      <c r="C10" s="65">
        <f>VLOOKUP($A10,'Return Data'!$B$7:$R$2292,4,0)</f>
        <v>15.66</v>
      </c>
      <c r="D10" s="65">
        <f>VLOOKUP($A10,'Return Data'!$B$7:$R$2292,10,0)</f>
        <v>13.133900000000001</v>
      </c>
      <c r="E10" s="66">
        <f t="shared" si="0"/>
        <v>5</v>
      </c>
      <c r="F10" s="65">
        <f>VLOOKUP($A10,'Return Data'!$B$7:$R$2292,11,0)</f>
        <v>24.344899999999999</v>
      </c>
      <c r="G10" s="66">
        <f t="shared" si="1"/>
        <v>12</v>
      </c>
      <c r="H10" s="65">
        <f>VLOOKUP($A10,'Return Data'!$B$7:$R$2292,12,0)</f>
        <v>27.513999999999999</v>
      </c>
      <c r="I10" s="66">
        <f t="shared" si="2"/>
        <v>17</v>
      </c>
      <c r="J10" s="65">
        <f>VLOOKUP($A10,'Return Data'!$B$7:$R$2292,13,0)</f>
        <v>57.799300000000002</v>
      </c>
      <c r="K10" s="66">
        <f t="shared" si="3"/>
        <v>15</v>
      </c>
      <c r="L10" s="65">
        <f>VLOOKUP($A10,'Return Data'!$B$7:$R$2292,17,0)</f>
        <v>23.9253</v>
      </c>
      <c r="M10" s="66">
        <f t="shared" si="4"/>
        <v>11</v>
      </c>
      <c r="N10" s="65">
        <f>VLOOKUP($A10,'Return Data'!$B$7:$R$2292,14,0)</f>
        <v>20.207999999999998</v>
      </c>
      <c r="O10" s="66">
        <f t="shared" si="8"/>
        <v>8</v>
      </c>
      <c r="P10" s="65"/>
      <c r="Q10" s="66"/>
      <c r="R10" s="65">
        <f>VLOOKUP($A10,'Return Data'!$B$7:$R$2292,16,0)</f>
        <v>11.926399999999999</v>
      </c>
      <c r="S10" s="67">
        <f t="shared" si="7"/>
        <v>22</v>
      </c>
    </row>
    <row r="11" spans="1:20" x14ac:dyDescent="0.3">
      <c r="A11" s="63" t="s">
        <v>825</v>
      </c>
      <c r="B11" s="64">
        <f>VLOOKUP($A11,'Return Data'!$B$7:$R$2292,3,0)</f>
        <v>44467</v>
      </c>
      <c r="C11" s="65">
        <f>VLOOKUP($A11,'Return Data'!$B$7:$R$2292,4,0)</f>
        <v>37.155000000000001</v>
      </c>
      <c r="D11" s="65">
        <f>VLOOKUP($A11,'Return Data'!$B$7:$R$2292,10,0)</f>
        <v>6.7488000000000001</v>
      </c>
      <c r="E11" s="66">
        <f t="shared" si="0"/>
        <v>22</v>
      </c>
      <c r="F11" s="65">
        <f>VLOOKUP($A11,'Return Data'!$B$7:$R$2292,11,0)</f>
        <v>20.301100000000002</v>
      </c>
      <c r="G11" s="66">
        <f t="shared" si="1"/>
        <v>18</v>
      </c>
      <c r="H11" s="65">
        <f>VLOOKUP($A11,'Return Data'!$B$7:$R$2292,12,0)</f>
        <v>24.953800000000001</v>
      </c>
      <c r="I11" s="66">
        <f t="shared" si="2"/>
        <v>19</v>
      </c>
      <c r="J11" s="65">
        <f>VLOOKUP($A11,'Return Data'!$B$7:$R$2292,13,0)</f>
        <v>51.165599999999998</v>
      </c>
      <c r="K11" s="66">
        <f t="shared" si="3"/>
        <v>20</v>
      </c>
      <c r="L11" s="65">
        <f>VLOOKUP($A11,'Return Data'!$B$7:$R$2292,17,0)</f>
        <v>21.538799999999998</v>
      </c>
      <c r="M11" s="66">
        <f t="shared" si="4"/>
        <v>16</v>
      </c>
      <c r="N11" s="65">
        <f>VLOOKUP($A11,'Return Data'!$B$7:$R$2292,14,0)</f>
        <v>19.0105</v>
      </c>
      <c r="O11" s="66">
        <f t="shared" si="8"/>
        <v>11</v>
      </c>
      <c r="P11" s="65">
        <f>VLOOKUP($A11,'Return Data'!$B$7:$R$2292,15,0)</f>
        <v>12.9983</v>
      </c>
      <c r="Q11" s="66">
        <f t="shared" si="9"/>
        <v>13</v>
      </c>
      <c r="R11" s="65">
        <f>VLOOKUP($A11,'Return Data'!$B$7:$R$2292,16,0)</f>
        <v>14.8466</v>
      </c>
      <c r="S11" s="67">
        <f t="shared" si="7"/>
        <v>17</v>
      </c>
    </row>
    <row r="12" spans="1:20" x14ac:dyDescent="0.3">
      <c r="A12" s="63" t="s">
        <v>828</v>
      </c>
      <c r="B12" s="64">
        <f>VLOOKUP($A12,'Return Data'!$B$7:$R$2292,3,0)</f>
        <v>44467</v>
      </c>
      <c r="C12" s="65">
        <f>VLOOKUP($A12,'Return Data'!$B$7:$R$2292,4,0)</f>
        <v>70.979200000000006</v>
      </c>
      <c r="D12" s="65">
        <f>VLOOKUP($A12,'Return Data'!$B$7:$R$2292,10,0)</f>
        <v>10.596</v>
      </c>
      <c r="E12" s="66">
        <f t="shared" si="0"/>
        <v>15</v>
      </c>
      <c r="F12" s="65">
        <f>VLOOKUP($A12,'Return Data'!$B$7:$R$2292,11,0)</f>
        <v>25.839600000000001</v>
      </c>
      <c r="G12" s="66">
        <f t="shared" si="1"/>
        <v>7</v>
      </c>
      <c r="H12" s="65">
        <f>VLOOKUP($A12,'Return Data'!$B$7:$R$2292,12,0)</f>
        <v>41.004600000000003</v>
      </c>
      <c r="I12" s="66">
        <f t="shared" si="2"/>
        <v>1</v>
      </c>
      <c r="J12" s="65">
        <f>VLOOKUP($A12,'Return Data'!$B$7:$R$2292,13,0)</f>
        <v>83.506500000000003</v>
      </c>
      <c r="K12" s="66">
        <f t="shared" si="3"/>
        <v>1</v>
      </c>
      <c r="L12" s="65">
        <f>VLOOKUP($A12,'Return Data'!$B$7:$R$2292,17,0)</f>
        <v>28.4102</v>
      </c>
      <c r="M12" s="66">
        <f t="shared" si="4"/>
        <v>8</v>
      </c>
      <c r="N12" s="65">
        <f>VLOOKUP($A12,'Return Data'!$B$7:$R$2292,14,0)</f>
        <v>21.385200000000001</v>
      </c>
      <c r="O12" s="66">
        <f t="shared" si="8"/>
        <v>6</v>
      </c>
      <c r="P12" s="65">
        <f>VLOOKUP($A12,'Return Data'!$B$7:$R$2292,15,0)</f>
        <v>16.2896</v>
      </c>
      <c r="Q12" s="66">
        <f t="shared" si="9"/>
        <v>7</v>
      </c>
      <c r="R12" s="65">
        <f>VLOOKUP($A12,'Return Data'!$B$7:$R$2292,16,0)</f>
        <v>19.803899999999999</v>
      </c>
      <c r="S12" s="67">
        <f t="shared" si="7"/>
        <v>5</v>
      </c>
    </row>
    <row r="13" spans="1:20" x14ac:dyDescent="0.3">
      <c r="A13" s="63" t="s">
        <v>830</v>
      </c>
      <c r="B13" s="64">
        <f>VLOOKUP($A13,'Return Data'!$B$7:$R$2292,3,0)</f>
        <v>44467</v>
      </c>
      <c r="C13" s="65">
        <f>VLOOKUP($A13,'Return Data'!$B$7:$R$2292,4,0)</f>
        <v>116.057</v>
      </c>
      <c r="D13" s="65">
        <f>VLOOKUP($A13,'Return Data'!$B$7:$R$2292,10,0)</f>
        <v>10.1591</v>
      </c>
      <c r="E13" s="66">
        <f t="shared" si="0"/>
        <v>16</v>
      </c>
      <c r="F13" s="65">
        <f>VLOOKUP($A13,'Return Data'!$B$7:$R$2292,11,0)</f>
        <v>23.6069</v>
      </c>
      <c r="G13" s="66">
        <f t="shared" si="1"/>
        <v>14</v>
      </c>
      <c r="H13" s="65">
        <f>VLOOKUP($A13,'Return Data'!$B$7:$R$2292,12,0)</f>
        <v>34.6509</v>
      </c>
      <c r="I13" s="66">
        <f t="shared" si="2"/>
        <v>10</v>
      </c>
      <c r="J13" s="65">
        <f>VLOOKUP($A13,'Return Data'!$B$7:$R$2292,13,0)</f>
        <v>64.577799999999996</v>
      </c>
      <c r="K13" s="66">
        <f t="shared" si="3"/>
        <v>10</v>
      </c>
      <c r="L13" s="65">
        <f>VLOOKUP($A13,'Return Data'!$B$7:$R$2292,17,0)</f>
        <v>19.569600000000001</v>
      </c>
      <c r="M13" s="66">
        <f t="shared" si="4"/>
        <v>17</v>
      </c>
      <c r="N13" s="65">
        <f>VLOOKUP($A13,'Return Data'!$B$7:$R$2292,14,0)</f>
        <v>14.1614</v>
      </c>
      <c r="O13" s="66">
        <f t="shared" si="8"/>
        <v>17</v>
      </c>
      <c r="P13" s="65">
        <f>VLOOKUP($A13,'Return Data'!$B$7:$R$2292,15,0)</f>
        <v>11.4909</v>
      </c>
      <c r="Q13" s="66">
        <f t="shared" si="9"/>
        <v>15</v>
      </c>
      <c r="R13" s="65">
        <f>VLOOKUP($A13,'Return Data'!$B$7:$R$2292,16,0)</f>
        <v>13.020200000000001</v>
      </c>
      <c r="S13" s="67">
        <f t="shared" si="7"/>
        <v>21</v>
      </c>
    </row>
    <row r="14" spans="1:20" x14ac:dyDescent="0.3">
      <c r="A14" s="63" t="s">
        <v>833</v>
      </c>
      <c r="B14" s="64">
        <f>VLOOKUP($A14,'Return Data'!$B$7:$R$2292,3,0)</f>
        <v>44467</v>
      </c>
      <c r="C14" s="65">
        <f>VLOOKUP($A14,'Return Data'!$B$7:$R$2292,4,0)</f>
        <v>53.75</v>
      </c>
      <c r="D14" s="65">
        <f>VLOOKUP($A14,'Return Data'!$B$7:$R$2292,10,0)</f>
        <v>12.3302</v>
      </c>
      <c r="E14" s="66">
        <f t="shared" si="0"/>
        <v>9</v>
      </c>
      <c r="F14" s="65">
        <f>VLOOKUP($A14,'Return Data'!$B$7:$R$2292,11,0)</f>
        <v>26.9785</v>
      </c>
      <c r="G14" s="66">
        <f t="shared" si="1"/>
        <v>4</v>
      </c>
      <c r="H14" s="65">
        <f>VLOOKUP($A14,'Return Data'!$B$7:$R$2292,12,0)</f>
        <v>37.2224</v>
      </c>
      <c r="I14" s="66">
        <f t="shared" si="2"/>
        <v>5</v>
      </c>
      <c r="J14" s="65">
        <f>VLOOKUP($A14,'Return Data'!$B$7:$R$2292,13,0)</f>
        <v>62.681600000000003</v>
      </c>
      <c r="K14" s="66">
        <f t="shared" si="3"/>
        <v>11</v>
      </c>
      <c r="L14" s="65">
        <f>VLOOKUP($A14,'Return Data'!$B$7:$R$2292,17,0)</f>
        <v>32.195700000000002</v>
      </c>
      <c r="M14" s="66">
        <f t="shared" si="4"/>
        <v>3</v>
      </c>
      <c r="N14" s="65">
        <f>VLOOKUP($A14,'Return Data'!$B$7:$R$2292,14,0)</f>
        <v>18.191800000000001</v>
      </c>
      <c r="O14" s="66">
        <f t="shared" si="8"/>
        <v>13</v>
      </c>
      <c r="P14" s="65">
        <f>VLOOKUP($A14,'Return Data'!$B$7:$R$2292,15,0)</f>
        <v>15.2103</v>
      </c>
      <c r="Q14" s="66">
        <f t="shared" si="9"/>
        <v>12</v>
      </c>
      <c r="R14" s="65">
        <f>VLOOKUP($A14,'Return Data'!$B$7:$R$2292,16,0)</f>
        <v>15.4497</v>
      </c>
      <c r="S14" s="67">
        <f t="shared" si="7"/>
        <v>15</v>
      </c>
    </row>
    <row r="15" spans="1:20" x14ac:dyDescent="0.3">
      <c r="A15" s="63" t="s">
        <v>834</v>
      </c>
      <c r="B15" s="64">
        <f>VLOOKUP($A15,'Return Data'!$B$7:$R$2292,3,0)</f>
        <v>44467</v>
      </c>
      <c r="C15" s="65">
        <f>VLOOKUP($A15,'Return Data'!$B$7:$R$2292,4,0)</f>
        <v>16.260000000000002</v>
      </c>
      <c r="D15" s="65">
        <f>VLOOKUP($A15,'Return Data'!$B$7:$R$2292,10,0)</f>
        <v>14.265599999999999</v>
      </c>
      <c r="E15" s="66">
        <f t="shared" si="0"/>
        <v>2</v>
      </c>
      <c r="F15" s="65">
        <f>VLOOKUP($A15,'Return Data'!$B$7:$R$2292,11,0)</f>
        <v>25.559799999999999</v>
      </c>
      <c r="G15" s="66">
        <f t="shared" si="1"/>
        <v>9</v>
      </c>
      <c r="H15" s="65">
        <f>VLOOKUP($A15,'Return Data'!$B$7:$R$2292,12,0)</f>
        <v>28.436</v>
      </c>
      <c r="I15" s="66">
        <f t="shared" si="2"/>
        <v>16</v>
      </c>
      <c r="J15" s="65">
        <f>VLOOKUP($A15,'Return Data'!$B$7:$R$2292,13,0)</f>
        <v>57.710999999999999</v>
      </c>
      <c r="K15" s="66">
        <f t="shared" si="3"/>
        <v>16</v>
      </c>
      <c r="L15" s="65">
        <f>VLOOKUP($A15,'Return Data'!$B$7:$R$2292,17,0)</f>
        <v>25.6874</v>
      </c>
      <c r="M15" s="66">
        <f t="shared" si="4"/>
        <v>10</v>
      </c>
      <c r="N15" s="65">
        <f>VLOOKUP($A15,'Return Data'!$B$7:$R$2292,14,0)</f>
        <v>17.6126</v>
      </c>
      <c r="O15" s="66">
        <f t="shared" si="8"/>
        <v>14</v>
      </c>
      <c r="P15" s="65"/>
      <c r="Q15" s="66"/>
      <c r="R15" s="65">
        <f>VLOOKUP($A15,'Return Data'!$B$7:$R$2292,16,0)</f>
        <v>13.4</v>
      </c>
      <c r="S15" s="67">
        <f t="shared" si="7"/>
        <v>19</v>
      </c>
    </row>
    <row r="16" spans="1:20" x14ac:dyDescent="0.3">
      <c r="A16" s="63" t="s">
        <v>836</v>
      </c>
      <c r="B16" s="64">
        <f>VLOOKUP($A16,'Return Data'!$B$7:$R$2292,3,0)</f>
        <v>44467</v>
      </c>
      <c r="C16" s="65">
        <f>VLOOKUP($A16,'Return Data'!$B$7:$R$2292,4,0)</f>
        <v>59.81</v>
      </c>
      <c r="D16" s="65">
        <f>VLOOKUP($A16,'Return Data'!$B$7:$R$2292,10,0)</f>
        <v>7.6494</v>
      </c>
      <c r="E16" s="66">
        <f t="shared" si="0"/>
        <v>19</v>
      </c>
      <c r="F16" s="65">
        <f>VLOOKUP($A16,'Return Data'!$B$7:$R$2292,11,0)</f>
        <v>18.131499999999999</v>
      </c>
      <c r="G16" s="66">
        <f t="shared" si="1"/>
        <v>21</v>
      </c>
      <c r="H16" s="65">
        <f>VLOOKUP($A16,'Return Data'!$B$7:$R$2292,12,0)</f>
        <v>22.160900000000002</v>
      </c>
      <c r="I16" s="66">
        <f t="shared" si="2"/>
        <v>21</v>
      </c>
      <c r="J16" s="65">
        <f>VLOOKUP($A16,'Return Data'!$B$7:$R$2292,13,0)</f>
        <v>37.97</v>
      </c>
      <c r="K16" s="66">
        <f t="shared" si="3"/>
        <v>22</v>
      </c>
      <c r="L16" s="65">
        <f>VLOOKUP($A16,'Return Data'!$B$7:$R$2292,17,0)</f>
        <v>23.0288</v>
      </c>
      <c r="M16" s="66">
        <f t="shared" si="4"/>
        <v>15</v>
      </c>
      <c r="N16" s="65">
        <f>VLOOKUP($A16,'Return Data'!$B$7:$R$2292,14,0)</f>
        <v>14.942600000000001</v>
      </c>
      <c r="O16" s="66">
        <f t="shared" si="8"/>
        <v>16</v>
      </c>
      <c r="P16" s="65">
        <f>VLOOKUP($A16,'Return Data'!$B$7:$R$2292,15,0)</f>
        <v>15.2591</v>
      </c>
      <c r="Q16" s="66">
        <f t="shared" si="9"/>
        <v>10</v>
      </c>
      <c r="R16" s="65">
        <f>VLOOKUP($A16,'Return Data'!$B$7:$R$2292,16,0)</f>
        <v>13.356999999999999</v>
      </c>
      <c r="S16" s="67">
        <f t="shared" si="7"/>
        <v>20</v>
      </c>
    </row>
    <row r="17" spans="1:19" x14ac:dyDescent="0.3">
      <c r="A17" s="63" t="s">
        <v>838</v>
      </c>
      <c r="B17" s="64">
        <f>VLOOKUP($A17,'Return Data'!$B$7:$R$2292,3,0)</f>
        <v>44467</v>
      </c>
      <c r="C17" s="65">
        <f>VLOOKUP($A17,'Return Data'!$B$7:$R$2292,4,0)</f>
        <v>32.436700000000002</v>
      </c>
      <c r="D17" s="65">
        <f>VLOOKUP($A17,'Return Data'!$B$7:$R$2292,10,0)</f>
        <v>12.7363</v>
      </c>
      <c r="E17" s="66">
        <f t="shared" si="0"/>
        <v>7</v>
      </c>
      <c r="F17" s="65">
        <f>VLOOKUP($A17,'Return Data'!$B$7:$R$2292,11,0)</f>
        <v>27.071200000000001</v>
      </c>
      <c r="G17" s="66">
        <f t="shared" si="1"/>
        <v>3</v>
      </c>
      <c r="H17" s="65">
        <f>VLOOKUP($A17,'Return Data'!$B$7:$R$2292,12,0)</f>
        <v>34.218400000000003</v>
      </c>
      <c r="I17" s="66">
        <f t="shared" si="2"/>
        <v>12</v>
      </c>
      <c r="J17" s="65">
        <f>VLOOKUP($A17,'Return Data'!$B$7:$R$2292,13,0)</f>
        <v>65.769099999999995</v>
      </c>
      <c r="K17" s="66">
        <f t="shared" si="3"/>
        <v>8</v>
      </c>
      <c r="L17" s="65">
        <f>VLOOKUP($A17,'Return Data'!$B$7:$R$2292,17,0)</f>
        <v>33.411200000000001</v>
      </c>
      <c r="M17" s="66">
        <f t="shared" si="4"/>
        <v>1</v>
      </c>
      <c r="N17" s="65">
        <f>VLOOKUP($A17,'Return Data'!$B$7:$R$2292,14,0)</f>
        <v>29.7698</v>
      </c>
      <c r="O17" s="66">
        <f t="shared" si="8"/>
        <v>1</v>
      </c>
      <c r="P17" s="65">
        <f>VLOOKUP($A17,'Return Data'!$B$7:$R$2292,15,0)</f>
        <v>19.6479</v>
      </c>
      <c r="Q17" s="66">
        <f t="shared" si="9"/>
        <v>2</v>
      </c>
      <c r="R17" s="65">
        <f>VLOOKUP($A17,'Return Data'!$B$7:$R$2292,16,0)</f>
        <v>18.542100000000001</v>
      </c>
      <c r="S17" s="67">
        <f t="shared" si="7"/>
        <v>9</v>
      </c>
    </row>
    <row r="18" spans="1:19" x14ac:dyDescent="0.3">
      <c r="A18" s="63" t="s">
        <v>841</v>
      </c>
      <c r="B18" s="64">
        <f>VLOOKUP($A18,'Return Data'!$B$7:$R$2292,3,0)</f>
        <v>44467</v>
      </c>
      <c r="C18" s="65">
        <f>VLOOKUP($A18,'Return Data'!$B$7:$R$2292,4,0)</f>
        <v>13.1953</v>
      </c>
      <c r="D18" s="65">
        <f>VLOOKUP($A18,'Return Data'!$B$7:$R$2292,10,0)</f>
        <v>12.123900000000001</v>
      </c>
      <c r="E18" s="66">
        <f t="shared" si="0"/>
        <v>10</v>
      </c>
      <c r="F18" s="65">
        <f>VLOOKUP($A18,'Return Data'!$B$7:$R$2292,11,0)</f>
        <v>19.588699999999999</v>
      </c>
      <c r="G18" s="66">
        <f t="shared" si="1"/>
        <v>20</v>
      </c>
      <c r="H18" s="65">
        <f>VLOOKUP($A18,'Return Data'!$B$7:$R$2292,12,0)</f>
        <v>20.639399999999998</v>
      </c>
      <c r="I18" s="66">
        <f t="shared" si="2"/>
        <v>22</v>
      </c>
      <c r="J18" s="65">
        <f>VLOOKUP($A18,'Return Data'!$B$7:$R$2292,13,0)</f>
        <v>55.5518</v>
      </c>
      <c r="K18" s="66">
        <f t="shared" si="3"/>
        <v>18</v>
      </c>
      <c r="L18" s="65">
        <f>VLOOKUP($A18,'Return Data'!$B$7:$R$2292,17,0)</f>
        <v>14.4314</v>
      </c>
      <c r="M18" s="66">
        <f t="shared" si="4"/>
        <v>18</v>
      </c>
      <c r="N18" s="65">
        <f>VLOOKUP($A18,'Return Data'!$B$7:$R$2292,14,0)</f>
        <v>15.340299999999999</v>
      </c>
      <c r="O18" s="66">
        <f t="shared" si="8"/>
        <v>15</v>
      </c>
      <c r="P18" s="65">
        <f>VLOOKUP($A18,'Return Data'!$B$7:$R$2292,15,0)</f>
        <v>12.207100000000001</v>
      </c>
      <c r="Q18" s="66">
        <f t="shared" si="9"/>
        <v>14</v>
      </c>
      <c r="R18" s="65">
        <f>VLOOKUP($A18,'Return Data'!$B$7:$R$2292,16,0)</f>
        <v>15.0044</v>
      </c>
      <c r="S18" s="67">
        <f t="shared" si="7"/>
        <v>16</v>
      </c>
    </row>
    <row r="19" spans="1:19" x14ac:dyDescent="0.3">
      <c r="A19" s="63" t="s">
        <v>842</v>
      </c>
      <c r="B19" s="64">
        <f>VLOOKUP($A19,'Return Data'!$B$7:$R$2292,3,0)</f>
        <v>44467</v>
      </c>
      <c r="C19" s="65">
        <f>VLOOKUP($A19,'Return Data'!$B$7:$R$2292,4,0)</f>
        <v>16.975000000000001</v>
      </c>
      <c r="D19" s="65">
        <f>VLOOKUP($A19,'Return Data'!$B$7:$R$2292,10,0)</f>
        <v>11.165699999999999</v>
      </c>
      <c r="E19" s="66">
        <f t="shared" si="0"/>
        <v>14</v>
      </c>
      <c r="F19" s="65">
        <f>VLOOKUP($A19,'Return Data'!$B$7:$R$2292,11,0)</f>
        <v>23.6434</v>
      </c>
      <c r="G19" s="66">
        <f t="shared" si="1"/>
        <v>13</v>
      </c>
      <c r="H19" s="65">
        <f>VLOOKUP($A19,'Return Data'!$B$7:$R$2292,12,0)</f>
        <v>35.496499999999997</v>
      </c>
      <c r="I19" s="66">
        <f t="shared" si="2"/>
        <v>9</v>
      </c>
      <c r="J19" s="65">
        <f>VLOOKUP($A19,'Return Data'!$B$7:$R$2292,13,0)</f>
        <v>61.635899999999999</v>
      </c>
      <c r="K19" s="66">
        <f t="shared" si="3"/>
        <v>13</v>
      </c>
      <c r="L19" s="65"/>
      <c r="M19" s="66"/>
      <c r="N19" s="65"/>
      <c r="O19" s="66"/>
      <c r="P19" s="65"/>
      <c r="Q19" s="66"/>
      <c r="R19" s="65">
        <f>VLOOKUP($A19,'Return Data'!$B$7:$R$2292,16,0)</f>
        <v>27.1158</v>
      </c>
      <c r="S19" s="67">
        <f t="shared" si="7"/>
        <v>4</v>
      </c>
    </row>
    <row r="20" spans="1:19" x14ac:dyDescent="0.3">
      <c r="A20" s="63" t="s">
        <v>844</v>
      </c>
      <c r="B20" s="64">
        <f>VLOOKUP($A20,'Return Data'!$B$7:$R$2292,3,0)</f>
        <v>44467</v>
      </c>
      <c r="C20" s="65">
        <f>VLOOKUP($A20,'Return Data'!$B$7:$R$2292,4,0)</f>
        <v>16.808</v>
      </c>
      <c r="D20" s="65">
        <f>VLOOKUP($A20,'Return Data'!$B$7:$R$2292,10,0)</f>
        <v>7.2485999999999997</v>
      </c>
      <c r="E20" s="66">
        <f t="shared" si="0"/>
        <v>20</v>
      </c>
      <c r="F20" s="65">
        <f>VLOOKUP($A20,'Return Data'!$B$7:$R$2292,11,0)</f>
        <v>20.108599999999999</v>
      </c>
      <c r="G20" s="66">
        <f t="shared" si="1"/>
        <v>19</v>
      </c>
      <c r="H20" s="65">
        <f>VLOOKUP($A20,'Return Data'!$B$7:$R$2292,12,0)</f>
        <v>25.7425</v>
      </c>
      <c r="I20" s="66">
        <f t="shared" si="2"/>
        <v>18</v>
      </c>
      <c r="J20" s="65">
        <f>VLOOKUP($A20,'Return Data'!$B$7:$R$2292,13,0)</f>
        <v>43.010300000000001</v>
      </c>
      <c r="K20" s="66">
        <f t="shared" si="3"/>
        <v>21</v>
      </c>
      <c r="L20" s="65">
        <f>VLOOKUP($A20,'Return Data'!$B$7:$R$2292,17,0)</f>
        <v>23.423300000000001</v>
      </c>
      <c r="M20" s="66">
        <f t="shared" si="4"/>
        <v>13</v>
      </c>
      <c r="N20" s="65"/>
      <c r="O20" s="66"/>
      <c r="P20" s="65"/>
      <c r="Q20" s="66"/>
      <c r="R20" s="65">
        <f>VLOOKUP($A20,'Return Data'!$B$7:$R$2292,16,0)</f>
        <v>19.619199999999999</v>
      </c>
      <c r="S20" s="67">
        <f t="shared" si="7"/>
        <v>6</v>
      </c>
    </row>
    <row r="21" spans="1:19" x14ac:dyDescent="0.3">
      <c r="A21" s="63" t="s">
        <v>846</v>
      </c>
      <c r="B21" s="64">
        <f>VLOOKUP($A21,'Return Data'!$B$7:$R$2292,3,0)</f>
        <v>44467</v>
      </c>
      <c r="C21" s="65">
        <f>VLOOKUP($A21,'Return Data'!$B$7:$R$2292,4,0)</f>
        <v>20.297999999999998</v>
      </c>
      <c r="D21" s="65">
        <f>VLOOKUP($A21,'Return Data'!$B$7:$R$2292,10,0)</f>
        <v>12.867000000000001</v>
      </c>
      <c r="E21" s="66">
        <f t="shared" si="0"/>
        <v>6</v>
      </c>
      <c r="F21" s="65">
        <f>VLOOKUP($A21,'Return Data'!$B$7:$R$2292,11,0)</f>
        <v>26.767399999999999</v>
      </c>
      <c r="G21" s="66">
        <f t="shared" si="1"/>
        <v>5</v>
      </c>
      <c r="H21" s="65">
        <f>VLOOKUP($A21,'Return Data'!$B$7:$R$2292,12,0)</f>
        <v>39.141800000000003</v>
      </c>
      <c r="I21" s="66">
        <f t="shared" si="2"/>
        <v>3</v>
      </c>
      <c r="J21" s="65">
        <f>VLOOKUP($A21,'Return Data'!$B$7:$R$2292,13,0)</f>
        <v>66.938100000000006</v>
      </c>
      <c r="K21" s="66">
        <f t="shared" si="3"/>
        <v>5</v>
      </c>
      <c r="L21" s="65"/>
      <c r="M21" s="66"/>
      <c r="N21" s="65"/>
      <c r="O21" s="66"/>
      <c r="P21" s="65"/>
      <c r="Q21" s="66"/>
      <c r="R21" s="65">
        <f>VLOOKUP($A21,'Return Data'!$B$7:$R$2292,16,0)</f>
        <v>34.674799999999998</v>
      </c>
      <c r="S21" s="67">
        <f t="shared" si="7"/>
        <v>1</v>
      </c>
    </row>
    <row r="22" spans="1:19" x14ac:dyDescent="0.3">
      <c r="A22" s="63" t="s">
        <v>848</v>
      </c>
      <c r="B22" s="64">
        <f>VLOOKUP($A22,'Return Data'!$B$7:$R$2292,3,0)</f>
        <v>44467</v>
      </c>
      <c r="C22" s="65">
        <f>VLOOKUP($A22,'Return Data'!$B$7:$R$2292,4,0)</f>
        <v>38.361400000000003</v>
      </c>
      <c r="D22" s="65">
        <f>VLOOKUP($A22,'Return Data'!$B$7:$R$2292,10,0)</f>
        <v>7.8913000000000002</v>
      </c>
      <c r="E22" s="66">
        <f t="shared" si="0"/>
        <v>18</v>
      </c>
      <c r="F22" s="65">
        <f>VLOOKUP($A22,'Return Data'!$B$7:$R$2292,11,0)</f>
        <v>17.510400000000001</v>
      </c>
      <c r="G22" s="66">
        <f t="shared" si="1"/>
        <v>22</v>
      </c>
      <c r="H22" s="65">
        <f>VLOOKUP($A22,'Return Data'!$B$7:$R$2292,12,0)</f>
        <v>22.524799999999999</v>
      </c>
      <c r="I22" s="66">
        <f t="shared" si="2"/>
        <v>20</v>
      </c>
      <c r="J22" s="65">
        <f>VLOOKUP($A22,'Return Data'!$B$7:$R$2292,13,0)</f>
        <v>52.031100000000002</v>
      </c>
      <c r="K22" s="66">
        <f t="shared" si="3"/>
        <v>19</v>
      </c>
      <c r="L22" s="65">
        <f>VLOOKUP($A22,'Return Data'!$B$7:$R$2292,17,0)</f>
        <v>23.5337</v>
      </c>
      <c r="M22" s="66">
        <f t="shared" si="4"/>
        <v>12</v>
      </c>
      <c r="N22" s="65">
        <f>VLOOKUP($A22,'Return Data'!$B$7:$R$2292,14,0)</f>
        <v>20.1158</v>
      </c>
      <c r="O22" s="66">
        <f t="shared" si="8"/>
        <v>9</v>
      </c>
      <c r="P22" s="65">
        <f>VLOOKUP($A22,'Return Data'!$B$7:$R$2292,15,0)</f>
        <v>15.891500000000001</v>
      </c>
      <c r="Q22" s="66">
        <f t="shared" si="9"/>
        <v>8</v>
      </c>
      <c r="R22" s="65">
        <f>VLOOKUP($A22,'Return Data'!$B$7:$R$2292,16,0)</f>
        <v>17.394400000000001</v>
      </c>
      <c r="S22" s="67">
        <f t="shared" si="7"/>
        <v>12</v>
      </c>
    </row>
    <row r="23" spans="1:19" x14ac:dyDescent="0.3">
      <c r="A23" s="63" t="s">
        <v>851</v>
      </c>
      <c r="B23" s="64">
        <f>VLOOKUP($A23,'Return Data'!$B$7:$R$2292,3,0)</f>
        <v>44467</v>
      </c>
      <c r="C23" s="65">
        <f>VLOOKUP($A23,'Return Data'!$B$7:$R$2292,4,0)</f>
        <v>82.662499999999994</v>
      </c>
      <c r="D23" s="65">
        <f>VLOOKUP($A23,'Return Data'!$B$7:$R$2292,10,0)</f>
        <v>11.625500000000001</v>
      </c>
      <c r="E23" s="66">
        <f t="shared" si="0"/>
        <v>13</v>
      </c>
      <c r="F23" s="65">
        <f>VLOOKUP($A23,'Return Data'!$B$7:$R$2292,11,0)</f>
        <v>22.804600000000001</v>
      </c>
      <c r="G23" s="66">
        <f t="shared" si="1"/>
        <v>15</v>
      </c>
      <c r="H23" s="65">
        <f>VLOOKUP($A23,'Return Data'!$B$7:$R$2292,12,0)</f>
        <v>40.856999999999999</v>
      </c>
      <c r="I23" s="66">
        <f t="shared" si="2"/>
        <v>2</v>
      </c>
      <c r="J23" s="65">
        <f>VLOOKUP($A23,'Return Data'!$B$7:$R$2292,13,0)</f>
        <v>74.020499999999998</v>
      </c>
      <c r="K23" s="66">
        <f t="shared" si="3"/>
        <v>2</v>
      </c>
      <c r="L23" s="65">
        <f>VLOOKUP($A23,'Return Data'!$B$7:$R$2292,17,0)</f>
        <v>31.8721</v>
      </c>
      <c r="M23" s="66">
        <f t="shared" si="4"/>
        <v>4</v>
      </c>
      <c r="N23" s="65">
        <f>VLOOKUP($A23,'Return Data'!$B$7:$R$2292,14,0)</f>
        <v>21.8935</v>
      </c>
      <c r="O23" s="66">
        <f t="shared" si="8"/>
        <v>5</v>
      </c>
      <c r="P23" s="65">
        <f>VLOOKUP($A23,'Return Data'!$B$7:$R$2292,15,0)</f>
        <v>15.4869</v>
      </c>
      <c r="Q23" s="66">
        <f t="shared" si="9"/>
        <v>9</v>
      </c>
      <c r="R23" s="65">
        <f>VLOOKUP($A23,'Return Data'!$B$7:$R$2292,16,0)</f>
        <v>19.593299999999999</v>
      </c>
      <c r="S23" s="67">
        <f t="shared" si="7"/>
        <v>7</v>
      </c>
    </row>
    <row r="24" spans="1:19" x14ac:dyDescent="0.3">
      <c r="A24" s="63" t="s">
        <v>853</v>
      </c>
      <c r="B24" s="64">
        <f>VLOOKUP($A24,'Return Data'!$B$7:$R$2292,3,0)</f>
        <v>44467</v>
      </c>
      <c r="C24" s="65">
        <f>VLOOKUP($A24,'Return Data'!$B$7:$R$2292,4,0)</f>
        <v>115.87</v>
      </c>
      <c r="D24" s="65">
        <f>VLOOKUP($A24,'Return Data'!$B$7:$R$2292,10,0)</f>
        <v>9.1569000000000003</v>
      </c>
      <c r="E24" s="66">
        <f t="shared" si="0"/>
        <v>17</v>
      </c>
      <c r="F24" s="65">
        <f>VLOOKUP($A24,'Return Data'!$B$7:$R$2292,11,0)</f>
        <v>24.765799999999999</v>
      </c>
      <c r="G24" s="66">
        <f t="shared" si="1"/>
        <v>10</v>
      </c>
      <c r="H24" s="65">
        <f>VLOOKUP($A24,'Return Data'!$B$7:$R$2292,12,0)</f>
        <v>34.373199999999997</v>
      </c>
      <c r="I24" s="66">
        <f t="shared" si="2"/>
        <v>11</v>
      </c>
      <c r="J24" s="65">
        <f>VLOOKUP($A24,'Return Data'!$B$7:$R$2292,13,0)</f>
        <v>65.080500000000001</v>
      </c>
      <c r="K24" s="66">
        <f t="shared" si="3"/>
        <v>9</v>
      </c>
      <c r="L24" s="65">
        <f>VLOOKUP($A24,'Return Data'!$B$7:$R$2292,17,0)</f>
        <v>30.5274</v>
      </c>
      <c r="M24" s="66">
        <f t="shared" si="4"/>
        <v>5</v>
      </c>
      <c r="N24" s="65">
        <f>VLOOKUP($A24,'Return Data'!$B$7:$R$2292,14,0)</f>
        <v>22.5047</v>
      </c>
      <c r="O24" s="66">
        <f t="shared" si="8"/>
        <v>4</v>
      </c>
      <c r="P24" s="65">
        <f>VLOOKUP($A24,'Return Data'!$B$7:$R$2292,15,0)</f>
        <v>16.972100000000001</v>
      </c>
      <c r="Q24" s="66">
        <f t="shared" si="9"/>
        <v>5</v>
      </c>
      <c r="R24" s="65">
        <f>VLOOKUP($A24,'Return Data'!$B$7:$R$2292,16,0)</f>
        <v>16.2682</v>
      </c>
      <c r="S24" s="67">
        <f t="shared" si="7"/>
        <v>14</v>
      </c>
    </row>
    <row r="25" spans="1:19" x14ac:dyDescent="0.3">
      <c r="A25" s="63" t="s">
        <v>855</v>
      </c>
      <c r="B25" s="64">
        <f>VLOOKUP($A25,'Return Data'!$B$7:$R$2292,3,0)</f>
        <v>44467</v>
      </c>
      <c r="C25" s="65">
        <f>VLOOKUP($A25,'Return Data'!$B$7:$R$2292,4,0)</f>
        <v>55.323599999999999</v>
      </c>
      <c r="D25" s="65">
        <f>VLOOKUP($A25,'Return Data'!$B$7:$R$2292,10,0)</f>
        <v>7.1276000000000002</v>
      </c>
      <c r="E25" s="66">
        <f t="shared" si="0"/>
        <v>21</v>
      </c>
      <c r="F25" s="65">
        <f>VLOOKUP($A25,'Return Data'!$B$7:$R$2292,11,0)</f>
        <v>22.3749</v>
      </c>
      <c r="G25" s="66">
        <f t="shared" si="1"/>
        <v>16</v>
      </c>
      <c r="H25" s="65">
        <f>VLOOKUP($A25,'Return Data'!$B$7:$R$2292,12,0)</f>
        <v>37.565100000000001</v>
      </c>
      <c r="I25" s="66">
        <f t="shared" si="2"/>
        <v>4</v>
      </c>
      <c r="J25" s="65">
        <f>VLOOKUP($A25,'Return Data'!$B$7:$R$2292,13,0)</f>
        <v>68.325199999999995</v>
      </c>
      <c r="K25" s="66">
        <f t="shared" si="3"/>
        <v>3</v>
      </c>
      <c r="L25" s="65">
        <f>VLOOKUP($A25,'Return Data'!$B$7:$R$2292,17,0)</f>
        <v>32.217100000000002</v>
      </c>
      <c r="M25" s="66">
        <f t="shared" si="4"/>
        <v>2</v>
      </c>
      <c r="N25" s="65">
        <f>VLOOKUP($A25,'Return Data'!$B$7:$R$2292,14,0)</f>
        <v>20.918500000000002</v>
      </c>
      <c r="O25" s="66">
        <f t="shared" si="8"/>
        <v>7</v>
      </c>
      <c r="P25" s="65">
        <f>VLOOKUP($A25,'Return Data'!$B$7:$R$2292,15,0)</f>
        <v>16.3552</v>
      </c>
      <c r="Q25" s="66">
        <f t="shared" si="9"/>
        <v>6</v>
      </c>
      <c r="R25" s="65">
        <f>VLOOKUP($A25,'Return Data'!$B$7:$R$2292,16,0)</f>
        <v>18.461600000000001</v>
      </c>
      <c r="S25" s="67">
        <f t="shared" si="7"/>
        <v>10</v>
      </c>
    </row>
    <row r="26" spans="1:19" x14ac:dyDescent="0.3">
      <c r="A26" s="63" t="s">
        <v>856</v>
      </c>
      <c r="B26" s="64">
        <f>VLOOKUP($A26,'Return Data'!$B$7:$R$2292,3,0)</f>
        <v>44467</v>
      </c>
      <c r="C26" s="65">
        <f>VLOOKUP($A26,'Return Data'!$B$7:$R$2292,4,0)</f>
        <v>258.10000000000002</v>
      </c>
      <c r="D26" s="65">
        <f>VLOOKUP($A26,'Return Data'!$B$7:$R$2292,10,0)</f>
        <v>13.7075</v>
      </c>
      <c r="E26" s="66">
        <f t="shared" si="0"/>
        <v>3</v>
      </c>
      <c r="F26" s="65">
        <f>VLOOKUP($A26,'Return Data'!$B$7:$R$2292,11,0)</f>
        <v>29.4405</v>
      </c>
      <c r="G26" s="66">
        <f t="shared" si="1"/>
        <v>1</v>
      </c>
      <c r="H26" s="65">
        <f>VLOOKUP($A26,'Return Data'!$B$7:$R$2292,12,0)</f>
        <v>37.158200000000001</v>
      </c>
      <c r="I26" s="66">
        <f t="shared" si="2"/>
        <v>6</v>
      </c>
      <c r="J26" s="65">
        <f>VLOOKUP($A26,'Return Data'!$B$7:$R$2292,13,0)</f>
        <v>68.252799999999993</v>
      </c>
      <c r="K26" s="66">
        <f t="shared" si="3"/>
        <v>4</v>
      </c>
      <c r="L26" s="65">
        <f>VLOOKUP($A26,'Return Data'!$B$7:$R$2292,17,0)</f>
        <v>29.013300000000001</v>
      </c>
      <c r="M26" s="66">
        <f t="shared" si="4"/>
        <v>6</v>
      </c>
      <c r="N26" s="65">
        <f>VLOOKUP($A26,'Return Data'!$B$7:$R$2292,14,0)</f>
        <v>24.3477</v>
      </c>
      <c r="O26" s="66">
        <f t="shared" si="8"/>
        <v>2</v>
      </c>
      <c r="P26" s="65">
        <f>VLOOKUP($A26,'Return Data'!$B$7:$R$2292,15,0)</f>
        <v>18.683199999999999</v>
      </c>
      <c r="Q26" s="66">
        <f t="shared" si="9"/>
        <v>3</v>
      </c>
      <c r="R26" s="65">
        <f>VLOOKUP($A26,'Return Data'!$B$7:$R$2292,16,0)</f>
        <v>17.831499999999998</v>
      </c>
      <c r="S26" s="67">
        <f t="shared" si="7"/>
        <v>11</v>
      </c>
    </row>
    <row r="27" spans="1:19" x14ac:dyDescent="0.3">
      <c r="A27" s="63" t="s">
        <v>859</v>
      </c>
      <c r="B27" s="64">
        <f>VLOOKUP($A27,'Return Data'!$B$7:$R$2292,3,0)</f>
        <v>44467</v>
      </c>
      <c r="C27" s="65">
        <f>VLOOKUP($A27,'Return Data'!$B$7:$R$2292,4,0)</f>
        <v>293.0265</v>
      </c>
      <c r="D27" s="65">
        <f>VLOOKUP($A27,'Return Data'!$B$7:$R$2292,10,0)</f>
        <v>11.6828</v>
      </c>
      <c r="E27" s="66">
        <f t="shared" si="0"/>
        <v>12</v>
      </c>
      <c r="F27" s="65">
        <f>VLOOKUP($A27,'Return Data'!$B$7:$R$2292,11,0)</f>
        <v>22.246500000000001</v>
      </c>
      <c r="G27" s="66">
        <f t="shared" si="1"/>
        <v>17</v>
      </c>
      <c r="H27" s="65">
        <f>VLOOKUP($A27,'Return Data'!$B$7:$R$2292,12,0)</f>
        <v>28.936399999999999</v>
      </c>
      <c r="I27" s="66">
        <f t="shared" si="2"/>
        <v>15</v>
      </c>
      <c r="J27" s="65">
        <f>VLOOKUP($A27,'Return Data'!$B$7:$R$2292,13,0)</f>
        <v>55.5871</v>
      </c>
      <c r="K27" s="66">
        <f t="shared" ref="K27" si="10">RANK(J27,J$8:J$29,0)</f>
        <v>17</v>
      </c>
      <c r="L27" s="65">
        <f>VLOOKUP($A27,'Return Data'!$B$7:$R$2292,17,0)</f>
        <v>23.2986</v>
      </c>
      <c r="M27" s="66">
        <f t="shared" ref="M27" si="11">RANK(L27,L$8:L$29,0)</f>
        <v>14</v>
      </c>
      <c r="N27" s="65">
        <f>VLOOKUP($A27,'Return Data'!$B$7:$R$2292,14,0)</f>
        <v>18.491900000000001</v>
      </c>
      <c r="O27" s="66">
        <f t="shared" si="8"/>
        <v>12</v>
      </c>
      <c r="P27" s="65">
        <f>VLOOKUP($A27,'Return Data'!$B$7:$R$2292,15,0)</f>
        <v>17.2865</v>
      </c>
      <c r="Q27" s="66">
        <f t="shared" si="9"/>
        <v>4</v>
      </c>
      <c r="R27" s="65">
        <f>VLOOKUP($A27,'Return Data'!$B$7:$R$2292,16,0)</f>
        <v>14.255800000000001</v>
      </c>
      <c r="S27" s="67">
        <f t="shared" si="7"/>
        <v>18</v>
      </c>
    </row>
    <row r="28" spans="1:19" x14ac:dyDescent="0.3">
      <c r="A28" s="63" t="s">
        <v>860</v>
      </c>
      <c r="B28" s="64">
        <f>VLOOKUP($A28,'Return Data'!$B$7:$R$2292,3,0)</f>
        <v>44467</v>
      </c>
      <c r="C28" s="65">
        <f>VLOOKUP($A28,'Return Data'!$B$7:$R$2292,4,0)</f>
        <v>15.6342</v>
      </c>
      <c r="D28" s="65">
        <f>VLOOKUP($A28,'Return Data'!$B$7:$R$2292,10,0)</f>
        <v>12.549099999999999</v>
      </c>
      <c r="E28" s="66">
        <f t="shared" si="0"/>
        <v>8</v>
      </c>
      <c r="F28" s="65">
        <f>VLOOKUP($A28,'Return Data'!$B$7:$R$2292,11,0)</f>
        <v>25.665700000000001</v>
      </c>
      <c r="G28" s="66">
        <f t="shared" si="1"/>
        <v>8</v>
      </c>
      <c r="H28" s="65">
        <f>VLOOKUP($A28,'Return Data'!$B$7:$R$2292,12,0)</f>
        <v>36.960700000000003</v>
      </c>
      <c r="I28" s="66">
        <f t="shared" ref="I28" si="12">RANK(H28,H$8:H$29,0)</f>
        <v>7</v>
      </c>
      <c r="J28" s="65">
        <f>VLOOKUP($A28,'Return Data'!$B$7:$R$2292,13,0)</f>
        <v>66.539199999999994</v>
      </c>
      <c r="K28" s="66">
        <f t="shared" ref="K28:K29" si="13">RANK(J28,J$8:J$29,0)</f>
        <v>6</v>
      </c>
      <c r="L28" s="65"/>
      <c r="M28" s="66"/>
      <c r="N28" s="65"/>
      <c r="O28" s="66"/>
      <c r="P28" s="65"/>
      <c r="Q28" s="66"/>
      <c r="R28" s="65">
        <f>VLOOKUP($A28,'Return Data'!$B$7:$R$2292,16,0)</f>
        <v>27.892199999999999</v>
      </c>
      <c r="S28" s="67">
        <f t="shared" si="7"/>
        <v>3</v>
      </c>
    </row>
    <row r="29" spans="1:19" x14ac:dyDescent="0.3">
      <c r="A29" s="63" t="s">
        <v>862</v>
      </c>
      <c r="B29" s="64">
        <f>VLOOKUP($A29,'Return Data'!$B$7:$R$2292,3,0)</f>
        <v>44467</v>
      </c>
      <c r="C29" s="65">
        <f>VLOOKUP($A29,'Return Data'!$B$7:$R$2292,4,0)</f>
        <v>18.47</v>
      </c>
      <c r="D29" s="65">
        <f>VLOOKUP($A29,'Return Data'!$B$7:$R$2292,10,0)</f>
        <v>13.5916</v>
      </c>
      <c r="E29" s="66">
        <f t="shared" si="0"/>
        <v>4</v>
      </c>
      <c r="F29" s="65">
        <f>VLOOKUP($A29,'Return Data'!$B$7:$R$2292,11,0)</f>
        <v>26.506799999999998</v>
      </c>
      <c r="G29" s="66">
        <f t="shared" si="1"/>
        <v>6</v>
      </c>
      <c r="H29" s="65">
        <f>VLOOKUP($A29,'Return Data'!$B$7:$R$2292,12,0)</f>
        <v>35.509900000000002</v>
      </c>
      <c r="I29" s="66">
        <f>RANK(H29,H$8:H$29,0)</f>
        <v>8</v>
      </c>
      <c r="J29" s="65">
        <f>VLOOKUP($A29,'Return Data'!$B$7:$R$2292,13,0)</f>
        <v>62.445</v>
      </c>
      <c r="K29" s="66">
        <f t="shared" si="13"/>
        <v>12</v>
      </c>
      <c r="L29" s="65"/>
      <c r="M29" s="66"/>
      <c r="N29" s="65"/>
      <c r="O29" s="66"/>
      <c r="P29" s="65"/>
      <c r="Q29" s="66"/>
      <c r="R29" s="65">
        <f>VLOOKUP($A29,'Return Data'!$B$7:$R$2292,16,0)</f>
        <v>33.014400000000002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11.202363636363637</v>
      </c>
      <c r="E31" s="74"/>
      <c r="F31" s="75">
        <f>AVERAGE(F8:F29)</f>
        <v>23.951695454545458</v>
      </c>
      <c r="G31" s="74"/>
      <c r="H31" s="75">
        <f>AVERAGE(H8:H29)</f>
        <v>32.058040909090906</v>
      </c>
      <c r="I31" s="74"/>
      <c r="J31" s="75">
        <f>AVERAGE(J8:J29)</f>
        <v>61.220027272727265</v>
      </c>
      <c r="K31" s="74"/>
      <c r="L31" s="75">
        <f>AVERAGE(L8:L29)</f>
        <v>26.147316666666669</v>
      </c>
      <c r="M31" s="74"/>
      <c r="N31" s="75">
        <f>AVERAGE(N8:N29)</f>
        <v>20.06925882352941</v>
      </c>
      <c r="O31" s="74"/>
      <c r="P31" s="75">
        <f>AVERAGE(P8:P29)</f>
        <v>15.966659999999999</v>
      </c>
      <c r="Q31" s="74"/>
      <c r="R31" s="75">
        <f>AVERAGE(R8:R29)</f>
        <v>18.955718181818185</v>
      </c>
      <c r="S31" s="76"/>
    </row>
    <row r="32" spans="1:19" x14ac:dyDescent="0.3">
      <c r="A32" s="73" t="s">
        <v>28</v>
      </c>
      <c r="B32" s="74"/>
      <c r="C32" s="74"/>
      <c r="D32" s="75">
        <f>MIN(D8:D29)</f>
        <v>6.7488000000000001</v>
      </c>
      <c r="E32" s="74"/>
      <c r="F32" s="75">
        <f>MIN(F8:F29)</f>
        <v>17.510400000000001</v>
      </c>
      <c r="G32" s="74"/>
      <c r="H32" s="75">
        <f>MIN(H8:H29)</f>
        <v>20.639399999999998</v>
      </c>
      <c r="I32" s="74"/>
      <c r="J32" s="75">
        <f>MIN(J8:J29)</f>
        <v>37.97</v>
      </c>
      <c r="K32" s="74"/>
      <c r="L32" s="75">
        <f>MIN(L8:L29)</f>
        <v>14.4314</v>
      </c>
      <c r="M32" s="74"/>
      <c r="N32" s="75">
        <f>MIN(N8:N29)</f>
        <v>14.1614</v>
      </c>
      <c r="O32" s="74"/>
      <c r="P32" s="75">
        <f>MIN(P8:P29)</f>
        <v>11.4909</v>
      </c>
      <c r="Q32" s="74"/>
      <c r="R32" s="75">
        <f>MIN(R8:R29)</f>
        <v>11.926399999999999</v>
      </c>
      <c r="S32" s="76"/>
    </row>
    <row r="33" spans="1:19" ht="15" thickBot="1" x14ac:dyDescent="0.35">
      <c r="A33" s="77" t="s">
        <v>29</v>
      </c>
      <c r="B33" s="78"/>
      <c r="C33" s="78"/>
      <c r="D33" s="79">
        <f>MAX(D8:D29)</f>
        <v>16.093699999999998</v>
      </c>
      <c r="E33" s="78"/>
      <c r="F33" s="79">
        <f>MAX(F8:F29)</f>
        <v>29.4405</v>
      </c>
      <c r="G33" s="78"/>
      <c r="H33" s="79">
        <f>MAX(H8:H29)</f>
        <v>41.004600000000003</v>
      </c>
      <c r="I33" s="78"/>
      <c r="J33" s="79">
        <f>MAX(J8:J29)</f>
        <v>83.506500000000003</v>
      </c>
      <c r="K33" s="78"/>
      <c r="L33" s="79">
        <f>MAX(L8:L29)</f>
        <v>33.411200000000001</v>
      </c>
      <c r="M33" s="78"/>
      <c r="N33" s="79">
        <f>MAX(N8:N29)</f>
        <v>29.7698</v>
      </c>
      <c r="O33" s="78"/>
      <c r="P33" s="79">
        <f>MAX(P8:P29)</f>
        <v>20.486699999999999</v>
      </c>
      <c r="Q33" s="78"/>
      <c r="R33" s="79">
        <f>MAX(R8:R29)</f>
        <v>34.674799999999998</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44467</v>
      </c>
      <c r="C8" s="65">
        <f>VLOOKUP($A8,'Return Data'!$B$7:$R$2292,4,0)</f>
        <v>92.802899999999994</v>
      </c>
      <c r="D8" s="65">
        <f>VLOOKUP($A8,'Return Data'!$B$7:$R$2292,10,0)</f>
        <v>11.754</v>
      </c>
      <c r="E8" s="66">
        <f t="shared" ref="E8:E29" si="0">RANK(D8,D$8:D$29,0)</f>
        <v>11</v>
      </c>
      <c r="F8" s="65">
        <f>VLOOKUP($A8,'Return Data'!$B$7:$R$2292,11,0)</f>
        <v>24.119499999999999</v>
      </c>
      <c r="G8" s="66">
        <f t="shared" ref="G8:G29" si="1">RANK(F8,F$8:F$29,0)</f>
        <v>11</v>
      </c>
      <c r="H8" s="65">
        <f>VLOOKUP($A8,'Return Data'!$B$7:$R$2292,12,0)</f>
        <v>28.7258</v>
      </c>
      <c r="I8" s="66">
        <f t="shared" ref="I8:I27" si="2">RANK(H8,H$8:H$29,0)</f>
        <v>14</v>
      </c>
      <c r="J8" s="65">
        <f>VLOOKUP($A8,'Return Data'!$B$7:$R$2292,13,0)</f>
        <v>58.633099999999999</v>
      </c>
      <c r="K8" s="66">
        <f t="shared" ref="K8:K18" si="3">RANK(J8,J$8:J$29,0)</f>
        <v>14</v>
      </c>
      <c r="L8" s="65">
        <f>VLOOKUP($A8,'Return Data'!$B$7:$R$2292,17,0)</f>
        <v>24.824400000000001</v>
      </c>
      <c r="M8" s="66">
        <f t="shared" ref="M8:M18" si="4">RANK(L8,L$8:L$29,0)</f>
        <v>9</v>
      </c>
      <c r="N8" s="65">
        <f>VLOOKUP($A8,'Return Data'!$B$7:$R$2292,14,0)</f>
        <v>18.396799999999999</v>
      </c>
      <c r="O8" s="66">
        <f t="shared" ref="O8:O14" si="5">RANK(N8,N$8:N$29,0)</f>
        <v>10</v>
      </c>
      <c r="P8" s="65">
        <f>VLOOKUP($A8,'Return Data'!$B$7:$R$2292,15,0)</f>
        <v>14.0754</v>
      </c>
      <c r="Q8" s="66">
        <f>RANK(P8,P$8:P$29,0)</f>
        <v>10</v>
      </c>
      <c r="R8" s="65">
        <f>VLOOKUP($A8,'Return Data'!$B$7:$R$2292,16,0)</f>
        <v>15.0009</v>
      </c>
      <c r="S8" s="67">
        <f t="shared" ref="S8:S29" si="6">RANK(R8,R$8:R$29,0)</f>
        <v>12</v>
      </c>
    </row>
    <row r="9" spans="1:20" x14ac:dyDescent="0.3">
      <c r="A9" s="63" t="s">
        <v>822</v>
      </c>
      <c r="B9" s="64">
        <f>VLOOKUP($A9,'Return Data'!$B$7:$R$2292,3,0)</f>
        <v>44467</v>
      </c>
      <c r="C9" s="65">
        <f>VLOOKUP($A9,'Return Data'!$B$7:$R$2292,4,0)</f>
        <v>47.71</v>
      </c>
      <c r="D9" s="65">
        <f>VLOOKUP($A9,'Return Data'!$B$7:$R$2292,10,0)</f>
        <v>15.7448</v>
      </c>
      <c r="E9" s="66">
        <f t="shared" si="0"/>
        <v>1</v>
      </c>
      <c r="F9" s="65">
        <f>VLOOKUP($A9,'Return Data'!$B$7:$R$2292,11,0)</f>
        <v>28.252700000000001</v>
      </c>
      <c r="G9" s="66">
        <f t="shared" si="1"/>
        <v>2</v>
      </c>
      <c r="H9" s="65">
        <f>VLOOKUP($A9,'Return Data'!$B$7:$R$2292,12,0)</f>
        <v>29.5763</v>
      </c>
      <c r="I9" s="66">
        <f t="shared" si="2"/>
        <v>13</v>
      </c>
      <c r="J9" s="65">
        <f>VLOOKUP($A9,'Return Data'!$B$7:$R$2292,13,0)</f>
        <v>64.347200000000001</v>
      </c>
      <c r="K9" s="66">
        <f t="shared" si="3"/>
        <v>6</v>
      </c>
      <c r="L9" s="65">
        <f>VLOOKUP($A9,'Return Data'!$B$7:$R$2292,17,0)</f>
        <v>27.132100000000001</v>
      </c>
      <c r="M9" s="66">
        <f t="shared" si="4"/>
        <v>8</v>
      </c>
      <c r="N9" s="65">
        <f>VLOOKUP($A9,'Return Data'!$B$7:$R$2292,14,0)</f>
        <v>21.326599999999999</v>
      </c>
      <c r="O9" s="66">
        <f t="shared" si="5"/>
        <v>4</v>
      </c>
      <c r="P9" s="65">
        <f>VLOOKUP($A9,'Return Data'!$B$7:$R$2292,15,0)</f>
        <v>19.0397</v>
      </c>
      <c r="Q9" s="66">
        <f>RANK(P9,P$8:P$29,0)</f>
        <v>1</v>
      </c>
      <c r="R9" s="65">
        <f>VLOOKUP($A9,'Return Data'!$B$7:$R$2292,16,0)</f>
        <v>18.392800000000001</v>
      </c>
      <c r="S9" s="67">
        <f t="shared" si="6"/>
        <v>7</v>
      </c>
    </row>
    <row r="10" spans="1:20" x14ac:dyDescent="0.3">
      <c r="A10" s="63" t="s">
        <v>824</v>
      </c>
      <c r="B10" s="64">
        <f>VLOOKUP($A10,'Return Data'!$B$7:$R$2292,3,0)</f>
        <v>44467</v>
      </c>
      <c r="C10" s="65">
        <f>VLOOKUP($A10,'Return Data'!$B$7:$R$2292,4,0)</f>
        <v>14.795</v>
      </c>
      <c r="D10" s="65">
        <f>VLOOKUP($A10,'Return Data'!$B$7:$R$2292,10,0)</f>
        <v>12.6637</v>
      </c>
      <c r="E10" s="66">
        <f t="shared" si="0"/>
        <v>5</v>
      </c>
      <c r="F10" s="65">
        <f>VLOOKUP($A10,'Return Data'!$B$7:$R$2292,11,0)</f>
        <v>23.312200000000001</v>
      </c>
      <c r="G10" s="66">
        <f t="shared" si="1"/>
        <v>12</v>
      </c>
      <c r="H10" s="65">
        <f>VLOOKUP($A10,'Return Data'!$B$7:$R$2292,12,0)</f>
        <v>25.968499999999999</v>
      </c>
      <c r="I10" s="66">
        <f t="shared" si="2"/>
        <v>17</v>
      </c>
      <c r="J10" s="65">
        <f>VLOOKUP($A10,'Return Data'!$B$7:$R$2292,13,0)</f>
        <v>55.328099999999999</v>
      </c>
      <c r="K10" s="66">
        <f t="shared" si="3"/>
        <v>16</v>
      </c>
      <c r="L10" s="65">
        <f>VLOOKUP($A10,'Return Data'!$B$7:$R$2292,17,0)</f>
        <v>22.0943</v>
      </c>
      <c r="M10" s="66">
        <f t="shared" si="4"/>
        <v>12</v>
      </c>
      <c r="N10" s="65">
        <f>VLOOKUP($A10,'Return Data'!$B$7:$R$2292,14,0)</f>
        <v>18.526900000000001</v>
      </c>
      <c r="O10" s="66">
        <f t="shared" si="5"/>
        <v>9</v>
      </c>
      <c r="P10" s="65"/>
      <c r="Q10" s="66"/>
      <c r="R10" s="65">
        <f>VLOOKUP($A10,'Return Data'!$B$7:$R$2292,16,0)</f>
        <v>10.340199999999999</v>
      </c>
      <c r="S10" s="67">
        <f t="shared" si="6"/>
        <v>21</v>
      </c>
    </row>
    <row r="11" spans="1:20" x14ac:dyDescent="0.3">
      <c r="A11" s="63" t="s">
        <v>826</v>
      </c>
      <c r="B11" s="64">
        <f>VLOOKUP($A11,'Return Data'!$B$7:$R$2292,3,0)</f>
        <v>44467</v>
      </c>
      <c r="C11" s="65">
        <f>VLOOKUP($A11,'Return Data'!$B$7:$R$2292,4,0)</f>
        <v>34.640999999999998</v>
      </c>
      <c r="D11" s="65">
        <f>VLOOKUP($A11,'Return Data'!$B$7:$R$2292,10,0)</f>
        <v>6.4729999999999999</v>
      </c>
      <c r="E11" s="66">
        <f t="shared" si="0"/>
        <v>22</v>
      </c>
      <c r="F11" s="65">
        <f>VLOOKUP($A11,'Return Data'!$B$7:$R$2292,11,0)</f>
        <v>19.658000000000001</v>
      </c>
      <c r="G11" s="66">
        <f t="shared" si="1"/>
        <v>18</v>
      </c>
      <c r="H11" s="65">
        <f>VLOOKUP($A11,'Return Data'!$B$7:$R$2292,12,0)</f>
        <v>23.974699999999999</v>
      </c>
      <c r="I11" s="66">
        <f t="shared" si="2"/>
        <v>19</v>
      </c>
      <c r="J11" s="65">
        <f>VLOOKUP($A11,'Return Data'!$B$7:$R$2292,13,0)</f>
        <v>49.579000000000001</v>
      </c>
      <c r="K11" s="66">
        <f t="shared" si="3"/>
        <v>20</v>
      </c>
      <c r="L11" s="65">
        <f>VLOOKUP($A11,'Return Data'!$B$7:$R$2292,17,0)</f>
        <v>20.247800000000002</v>
      </c>
      <c r="M11" s="66">
        <f t="shared" si="4"/>
        <v>16</v>
      </c>
      <c r="N11" s="65">
        <f>VLOOKUP($A11,'Return Data'!$B$7:$R$2292,14,0)</f>
        <v>17.7531</v>
      </c>
      <c r="O11" s="66">
        <f t="shared" si="5"/>
        <v>11</v>
      </c>
      <c r="P11" s="65">
        <f>VLOOKUP($A11,'Return Data'!$B$7:$R$2292,15,0)</f>
        <v>11.9421</v>
      </c>
      <c r="Q11" s="66">
        <f>RANK(P11,P$8:P$29,0)</f>
        <v>13</v>
      </c>
      <c r="R11" s="65">
        <f>VLOOKUP($A11,'Return Data'!$B$7:$R$2292,16,0)</f>
        <v>11.612</v>
      </c>
      <c r="S11" s="67">
        <f t="shared" si="6"/>
        <v>19</v>
      </c>
    </row>
    <row r="12" spans="1:20" x14ac:dyDescent="0.3">
      <c r="A12" s="63" t="s">
        <v>827</v>
      </c>
      <c r="B12" s="64">
        <f>VLOOKUP($A12,'Return Data'!$B$7:$R$2292,3,0)</f>
        <v>44467</v>
      </c>
      <c r="C12" s="65">
        <f>VLOOKUP($A12,'Return Data'!$B$7:$R$2292,4,0)</f>
        <v>64.982799999999997</v>
      </c>
      <c r="D12" s="65">
        <f>VLOOKUP($A12,'Return Data'!$B$7:$R$2292,10,0)</f>
        <v>10.3796</v>
      </c>
      <c r="E12" s="66">
        <f t="shared" si="0"/>
        <v>15</v>
      </c>
      <c r="F12" s="65">
        <f>VLOOKUP($A12,'Return Data'!$B$7:$R$2292,11,0)</f>
        <v>25.334199999999999</v>
      </c>
      <c r="G12" s="66">
        <f t="shared" si="1"/>
        <v>7</v>
      </c>
      <c r="H12" s="65">
        <f>VLOOKUP($A12,'Return Data'!$B$7:$R$2292,12,0)</f>
        <v>40.14</v>
      </c>
      <c r="I12" s="66">
        <f t="shared" si="2"/>
        <v>2</v>
      </c>
      <c r="J12" s="65">
        <f>VLOOKUP($A12,'Return Data'!$B$7:$R$2292,13,0)</f>
        <v>82.011899999999997</v>
      </c>
      <c r="K12" s="66">
        <f t="shared" si="3"/>
        <v>1</v>
      </c>
      <c r="L12" s="65">
        <f>VLOOKUP($A12,'Return Data'!$B$7:$R$2292,17,0)</f>
        <v>27.3476</v>
      </c>
      <c r="M12" s="66">
        <f t="shared" si="4"/>
        <v>7</v>
      </c>
      <c r="N12" s="65">
        <f>VLOOKUP($A12,'Return Data'!$B$7:$R$2292,14,0)</f>
        <v>20.308</v>
      </c>
      <c r="O12" s="66">
        <f t="shared" si="5"/>
        <v>6</v>
      </c>
      <c r="P12" s="65">
        <f>VLOOKUP($A12,'Return Data'!$B$7:$R$2292,15,0)</f>
        <v>15.1433</v>
      </c>
      <c r="Q12" s="66">
        <f>RANK(P12,P$8:P$29,0)</f>
        <v>7</v>
      </c>
      <c r="R12" s="65">
        <f>VLOOKUP($A12,'Return Data'!$B$7:$R$2292,16,0)</f>
        <v>14.102399999999999</v>
      </c>
      <c r="S12" s="67">
        <f t="shared" si="6"/>
        <v>15</v>
      </c>
    </row>
    <row r="13" spans="1:20" x14ac:dyDescent="0.3">
      <c r="A13" s="63" t="s">
        <v>829</v>
      </c>
      <c r="B13" s="64">
        <f>VLOOKUP($A13,'Return Data'!$B$7:$R$2292,3,0)</f>
        <v>44467</v>
      </c>
      <c r="C13" s="65">
        <f>VLOOKUP($A13,'Return Data'!$B$7:$R$2292,4,0)</f>
        <v>107.357</v>
      </c>
      <c r="D13" s="65">
        <f>VLOOKUP($A13,'Return Data'!$B$7:$R$2292,10,0)</f>
        <v>9.8574000000000002</v>
      </c>
      <c r="E13" s="66">
        <f t="shared" si="0"/>
        <v>16</v>
      </c>
      <c r="F13" s="65">
        <f>VLOOKUP($A13,'Return Data'!$B$7:$R$2292,11,0)</f>
        <v>22.91</v>
      </c>
      <c r="G13" s="66">
        <f t="shared" si="1"/>
        <v>13</v>
      </c>
      <c r="H13" s="65">
        <f>VLOOKUP($A13,'Return Data'!$B$7:$R$2292,12,0)</f>
        <v>33.497100000000003</v>
      </c>
      <c r="I13" s="66">
        <f t="shared" si="2"/>
        <v>10</v>
      </c>
      <c r="J13" s="65">
        <f>VLOOKUP($A13,'Return Data'!$B$7:$R$2292,13,0)</f>
        <v>62.770600000000002</v>
      </c>
      <c r="K13" s="66">
        <f t="shared" si="3"/>
        <v>10</v>
      </c>
      <c r="L13" s="65">
        <f>VLOOKUP($A13,'Return Data'!$B$7:$R$2292,17,0)</f>
        <v>18.359300000000001</v>
      </c>
      <c r="M13" s="66">
        <f t="shared" si="4"/>
        <v>17</v>
      </c>
      <c r="N13" s="65">
        <f>VLOOKUP($A13,'Return Data'!$B$7:$R$2292,14,0)</f>
        <v>13.072900000000001</v>
      </c>
      <c r="O13" s="66">
        <f t="shared" si="5"/>
        <v>17</v>
      </c>
      <c r="P13" s="65">
        <f>VLOOKUP($A13,'Return Data'!$B$7:$R$2292,15,0)</f>
        <v>10.346</v>
      </c>
      <c r="Q13" s="66">
        <f>RANK(P13,P$8:P$29,0)</f>
        <v>15</v>
      </c>
      <c r="R13" s="65">
        <f>VLOOKUP($A13,'Return Data'!$B$7:$R$2292,16,0)</f>
        <v>14.9452</v>
      </c>
      <c r="S13" s="67">
        <f t="shared" si="6"/>
        <v>13</v>
      </c>
    </row>
    <row r="14" spans="1:20" x14ac:dyDescent="0.3">
      <c r="A14" s="63" t="s">
        <v>832</v>
      </c>
      <c r="B14" s="64">
        <f>VLOOKUP($A14,'Return Data'!$B$7:$R$2292,3,0)</f>
        <v>44467</v>
      </c>
      <c r="C14" s="65">
        <f>VLOOKUP($A14,'Return Data'!$B$7:$R$2292,4,0)</f>
        <v>49.15</v>
      </c>
      <c r="D14" s="65">
        <f>VLOOKUP($A14,'Return Data'!$B$7:$R$2292,10,0)</f>
        <v>11.984500000000001</v>
      </c>
      <c r="E14" s="66">
        <f t="shared" si="0"/>
        <v>9</v>
      </c>
      <c r="F14" s="65">
        <f>VLOOKUP($A14,'Return Data'!$B$7:$R$2292,11,0)</f>
        <v>26.219799999999999</v>
      </c>
      <c r="G14" s="66">
        <f t="shared" si="1"/>
        <v>4</v>
      </c>
      <c r="H14" s="65">
        <f>VLOOKUP($A14,'Return Data'!$B$7:$R$2292,12,0)</f>
        <v>35.998899999999999</v>
      </c>
      <c r="I14" s="66">
        <f t="shared" si="2"/>
        <v>5</v>
      </c>
      <c r="J14" s="65">
        <f>VLOOKUP($A14,'Return Data'!$B$7:$R$2292,13,0)</f>
        <v>60.725999999999999</v>
      </c>
      <c r="K14" s="66">
        <f t="shared" si="3"/>
        <v>12</v>
      </c>
      <c r="L14" s="65">
        <f>VLOOKUP($A14,'Return Data'!$B$7:$R$2292,17,0)</f>
        <v>30.7226</v>
      </c>
      <c r="M14" s="66">
        <f t="shared" si="4"/>
        <v>3</v>
      </c>
      <c r="N14" s="65">
        <f>VLOOKUP($A14,'Return Data'!$B$7:$R$2292,14,0)</f>
        <v>16.8917</v>
      </c>
      <c r="O14" s="66">
        <f t="shared" si="5"/>
        <v>13</v>
      </c>
      <c r="P14" s="65">
        <f>VLOOKUP($A14,'Return Data'!$B$7:$R$2292,15,0)</f>
        <v>13.9445</v>
      </c>
      <c r="Q14" s="66">
        <f>RANK(P14,P$8:P$29,0)</f>
        <v>11</v>
      </c>
      <c r="R14" s="65">
        <f>VLOOKUP($A14,'Return Data'!$B$7:$R$2292,16,0)</f>
        <v>13.7668</v>
      </c>
      <c r="S14" s="67">
        <f t="shared" si="6"/>
        <v>16</v>
      </c>
    </row>
    <row r="15" spans="1:20" x14ac:dyDescent="0.3">
      <c r="A15" s="63" t="s">
        <v>835</v>
      </c>
      <c r="B15" s="64">
        <f>VLOOKUP($A15,'Return Data'!$B$7:$R$2292,3,0)</f>
        <v>44467</v>
      </c>
      <c r="C15" s="65">
        <f>VLOOKUP($A15,'Return Data'!$B$7:$R$2292,4,0)</f>
        <v>15.32</v>
      </c>
      <c r="D15" s="65">
        <f>VLOOKUP($A15,'Return Data'!$B$7:$R$2292,10,0)</f>
        <v>13.988099999999999</v>
      </c>
      <c r="E15" s="66">
        <f t="shared" si="0"/>
        <v>2</v>
      </c>
      <c r="F15" s="65">
        <f>VLOOKUP($A15,'Return Data'!$B$7:$R$2292,11,0)</f>
        <v>25.061199999999999</v>
      </c>
      <c r="G15" s="66">
        <f t="shared" si="1"/>
        <v>8</v>
      </c>
      <c r="H15" s="65">
        <f>VLOOKUP($A15,'Return Data'!$B$7:$R$2292,12,0)</f>
        <v>27.666699999999999</v>
      </c>
      <c r="I15" s="66">
        <f t="shared" si="2"/>
        <v>16</v>
      </c>
      <c r="J15" s="65">
        <f>VLOOKUP($A15,'Return Data'!$B$7:$R$2292,13,0)</f>
        <v>56.326500000000003</v>
      </c>
      <c r="K15" s="66">
        <f t="shared" si="3"/>
        <v>15</v>
      </c>
      <c r="L15" s="65">
        <f>VLOOKUP($A15,'Return Data'!$B$7:$R$2292,17,0)</f>
        <v>24.5746</v>
      </c>
      <c r="M15" s="66">
        <f t="shared" si="4"/>
        <v>10</v>
      </c>
      <c r="N15" s="65">
        <f>VLOOKUP($A15,'Return Data'!$B$7:$R$2292,14,0)</f>
        <v>16.2407</v>
      </c>
      <c r="O15" s="66">
        <f>RANK(N15,N$8:N$29,0)</f>
        <v>14</v>
      </c>
      <c r="P15" s="65"/>
      <c r="Q15" s="66"/>
      <c r="R15" s="65">
        <f>VLOOKUP($A15,'Return Data'!$B$7:$R$2292,16,0)</f>
        <v>11.666499999999999</v>
      </c>
      <c r="S15" s="67">
        <f t="shared" si="6"/>
        <v>18</v>
      </c>
    </row>
    <row r="16" spans="1:20" x14ac:dyDescent="0.3">
      <c r="A16" s="63" t="s">
        <v>837</v>
      </c>
      <c r="B16" s="64">
        <f>VLOOKUP($A16,'Return Data'!$B$7:$R$2292,3,0)</f>
        <v>44467</v>
      </c>
      <c r="C16" s="65">
        <f>VLOOKUP($A16,'Return Data'!$B$7:$R$2292,4,0)</f>
        <v>53.38</v>
      </c>
      <c r="D16" s="65">
        <f>VLOOKUP($A16,'Return Data'!$B$7:$R$2292,10,0)</f>
        <v>7.2748999999999997</v>
      </c>
      <c r="E16" s="66">
        <f t="shared" si="0"/>
        <v>19</v>
      </c>
      <c r="F16" s="65">
        <f>VLOOKUP($A16,'Return Data'!$B$7:$R$2292,11,0)</f>
        <v>17.292899999999999</v>
      </c>
      <c r="G16" s="66">
        <f t="shared" si="1"/>
        <v>21</v>
      </c>
      <c r="H16" s="65">
        <f>VLOOKUP($A16,'Return Data'!$B$7:$R$2292,12,0)</f>
        <v>20.933399999999999</v>
      </c>
      <c r="I16" s="66">
        <f t="shared" si="2"/>
        <v>21</v>
      </c>
      <c r="J16" s="65">
        <f>VLOOKUP($A16,'Return Data'!$B$7:$R$2292,13,0)</f>
        <v>36.103999999999999</v>
      </c>
      <c r="K16" s="66">
        <f t="shared" si="3"/>
        <v>22</v>
      </c>
      <c r="L16" s="65">
        <f>VLOOKUP($A16,'Return Data'!$B$7:$R$2292,17,0)</f>
        <v>21.384799999999998</v>
      </c>
      <c r="M16" s="66">
        <f t="shared" si="4"/>
        <v>15</v>
      </c>
      <c r="N16" s="65">
        <f>VLOOKUP($A16,'Return Data'!$B$7:$R$2292,14,0)</f>
        <v>13.392099999999999</v>
      </c>
      <c r="O16" s="66">
        <f>RANK(N16,N$8:N$29,0)</f>
        <v>16</v>
      </c>
      <c r="P16" s="65">
        <f>VLOOKUP($A16,'Return Data'!$B$7:$R$2292,15,0)</f>
        <v>13.5792</v>
      </c>
      <c r="Q16" s="66">
        <f>RANK(P16,P$8:P$29,0)</f>
        <v>12</v>
      </c>
      <c r="R16" s="65">
        <f>VLOOKUP($A16,'Return Data'!$B$7:$R$2292,16,0)</f>
        <v>11.373799999999999</v>
      </c>
      <c r="S16" s="67">
        <f t="shared" si="6"/>
        <v>20</v>
      </c>
    </row>
    <row r="17" spans="1:19" x14ac:dyDescent="0.3">
      <c r="A17" s="63" t="s">
        <v>839</v>
      </c>
      <c r="B17" s="64">
        <f>VLOOKUP($A17,'Return Data'!$B$7:$R$2292,3,0)</f>
        <v>44467</v>
      </c>
      <c r="C17" s="65">
        <f>VLOOKUP($A17,'Return Data'!$B$7:$R$2292,4,0)</f>
        <v>29.7319</v>
      </c>
      <c r="D17" s="65">
        <f>VLOOKUP($A17,'Return Data'!$B$7:$R$2292,10,0)</f>
        <v>12.416</v>
      </c>
      <c r="E17" s="66">
        <f t="shared" si="0"/>
        <v>7</v>
      </c>
      <c r="F17" s="65">
        <f>VLOOKUP($A17,'Return Data'!$B$7:$R$2292,11,0)</f>
        <v>26.332699999999999</v>
      </c>
      <c r="G17" s="66">
        <f t="shared" si="1"/>
        <v>3</v>
      </c>
      <c r="H17" s="65">
        <f>VLOOKUP($A17,'Return Data'!$B$7:$R$2292,12,0)</f>
        <v>33.1526</v>
      </c>
      <c r="I17" s="66">
        <f t="shared" si="2"/>
        <v>12</v>
      </c>
      <c r="J17" s="65">
        <f>VLOOKUP($A17,'Return Data'!$B$7:$R$2292,13,0)</f>
        <v>63.927700000000002</v>
      </c>
      <c r="K17" s="66">
        <f t="shared" si="3"/>
        <v>7</v>
      </c>
      <c r="L17" s="65">
        <f>VLOOKUP($A17,'Return Data'!$B$7:$R$2292,17,0)</f>
        <v>31.735099999999999</v>
      </c>
      <c r="M17" s="66">
        <f t="shared" si="4"/>
        <v>1</v>
      </c>
      <c r="N17" s="65">
        <f>VLOOKUP($A17,'Return Data'!$B$7:$R$2292,14,0)</f>
        <v>28.037299999999998</v>
      </c>
      <c r="O17" s="66">
        <f>RANK(N17,N$8:N$29,0)</f>
        <v>1</v>
      </c>
      <c r="P17" s="65">
        <f>VLOOKUP($A17,'Return Data'!$B$7:$R$2292,15,0)</f>
        <v>18.037099999999999</v>
      </c>
      <c r="Q17" s="66">
        <f>RANK(P17,P$8:P$29,0)</f>
        <v>2</v>
      </c>
      <c r="R17" s="65">
        <f>VLOOKUP($A17,'Return Data'!$B$7:$R$2292,16,0)</f>
        <v>17.0594</v>
      </c>
      <c r="S17" s="67">
        <f t="shared" si="6"/>
        <v>9</v>
      </c>
    </row>
    <row r="18" spans="1:19" x14ac:dyDescent="0.3">
      <c r="A18" s="63" t="s">
        <v>840</v>
      </c>
      <c r="B18" s="64">
        <f>VLOOKUP($A18,'Return Data'!$B$7:$R$2292,3,0)</f>
        <v>44467</v>
      </c>
      <c r="C18" s="65">
        <f>VLOOKUP($A18,'Return Data'!$B$7:$R$2292,4,0)</f>
        <v>11.8081</v>
      </c>
      <c r="D18" s="65">
        <f>VLOOKUP($A18,'Return Data'!$B$7:$R$2292,10,0)</f>
        <v>11.812799999999999</v>
      </c>
      <c r="E18" s="66">
        <f t="shared" si="0"/>
        <v>10</v>
      </c>
      <c r="F18" s="65">
        <f>VLOOKUP($A18,'Return Data'!$B$7:$R$2292,11,0)</f>
        <v>18.9194</v>
      </c>
      <c r="G18" s="66">
        <f t="shared" si="1"/>
        <v>20</v>
      </c>
      <c r="H18" s="65">
        <f>VLOOKUP($A18,'Return Data'!$B$7:$R$2292,12,0)</f>
        <v>19.647200000000002</v>
      </c>
      <c r="I18" s="66">
        <f t="shared" si="2"/>
        <v>22</v>
      </c>
      <c r="J18" s="65">
        <f>VLOOKUP($A18,'Return Data'!$B$7:$R$2292,13,0)</f>
        <v>53.847499999999997</v>
      </c>
      <c r="K18" s="66">
        <f t="shared" si="3"/>
        <v>18</v>
      </c>
      <c r="L18" s="65">
        <f>VLOOKUP($A18,'Return Data'!$B$7:$R$2292,17,0)</f>
        <v>12.8733</v>
      </c>
      <c r="M18" s="66">
        <f t="shared" si="4"/>
        <v>18</v>
      </c>
      <c r="N18" s="65">
        <f>VLOOKUP($A18,'Return Data'!$B$7:$R$2292,14,0)</f>
        <v>13.584099999999999</v>
      </c>
      <c r="O18" s="66">
        <f>RANK(N18,N$8:N$29,0)</f>
        <v>15</v>
      </c>
      <c r="P18" s="65">
        <f>VLOOKUP($A18,'Return Data'!$B$7:$R$2292,15,0)</f>
        <v>10.741899999999999</v>
      </c>
      <c r="Q18" s="66">
        <f>RANK(P18,P$8:P$29,0)</f>
        <v>14</v>
      </c>
      <c r="R18" s="65">
        <f>VLOOKUP($A18,'Return Data'!$B$7:$R$2292,16,0)</f>
        <v>1.2318</v>
      </c>
      <c r="S18" s="67">
        <f t="shared" si="6"/>
        <v>22</v>
      </c>
    </row>
    <row r="19" spans="1:19" x14ac:dyDescent="0.3">
      <c r="A19" s="63" t="s">
        <v>843</v>
      </c>
      <c r="B19" s="64">
        <f>VLOOKUP($A19,'Return Data'!$B$7:$R$2292,3,0)</f>
        <v>44467</v>
      </c>
      <c r="C19" s="65">
        <f>VLOOKUP($A19,'Return Data'!$B$7:$R$2292,4,0)</f>
        <v>16.335999999999999</v>
      </c>
      <c r="D19" s="65">
        <f>VLOOKUP($A19,'Return Data'!$B$7:$R$2292,10,0)</f>
        <v>10.7075</v>
      </c>
      <c r="E19" s="66">
        <f t="shared" si="0"/>
        <v>14</v>
      </c>
      <c r="F19" s="65">
        <f>VLOOKUP($A19,'Return Data'!$B$7:$R$2292,11,0)</f>
        <v>22.605799999999999</v>
      </c>
      <c r="G19" s="66">
        <f t="shared" si="1"/>
        <v>14</v>
      </c>
      <c r="H19" s="65">
        <f>VLOOKUP($A19,'Return Data'!$B$7:$R$2292,12,0)</f>
        <v>33.780999999999999</v>
      </c>
      <c r="I19" s="66">
        <f t="shared" si="2"/>
        <v>9</v>
      </c>
      <c r="J19" s="65">
        <f>VLOOKUP($A19,'Return Data'!$B$7:$R$2292,13,0)</f>
        <v>58.910499999999999</v>
      </c>
      <c r="K19" s="66">
        <f t="shared" ref="K19" si="7">RANK(J19,J$8:J$29,0)</f>
        <v>13</v>
      </c>
      <c r="L19" s="65"/>
      <c r="M19" s="66"/>
      <c r="N19" s="65"/>
      <c r="O19" s="66"/>
      <c r="P19" s="65"/>
      <c r="Q19" s="66"/>
      <c r="R19" s="65">
        <f>VLOOKUP($A19,'Return Data'!$B$7:$R$2292,16,0)</f>
        <v>24.923400000000001</v>
      </c>
      <c r="S19" s="67">
        <f t="shared" si="6"/>
        <v>4</v>
      </c>
    </row>
    <row r="20" spans="1:19" x14ac:dyDescent="0.3">
      <c r="A20" s="63" t="s">
        <v>845</v>
      </c>
      <c r="B20" s="64">
        <f>VLOOKUP($A20,'Return Data'!$B$7:$R$2292,3,0)</f>
        <v>44467</v>
      </c>
      <c r="C20" s="65">
        <f>VLOOKUP($A20,'Return Data'!$B$7:$R$2292,4,0)</f>
        <v>16.265000000000001</v>
      </c>
      <c r="D20" s="65">
        <f>VLOOKUP($A20,'Return Data'!$B$7:$R$2292,10,0)</f>
        <v>6.9150999999999998</v>
      </c>
      <c r="E20" s="66">
        <f t="shared" si="0"/>
        <v>20</v>
      </c>
      <c r="F20" s="65">
        <f>VLOOKUP($A20,'Return Data'!$B$7:$R$2292,11,0)</f>
        <v>19.3674</v>
      </c>
      <c r="G20" s="66">
        <f t="shared" si="1"/>
        <v>19</v>
      </c>
      <c r="H20" s="65">
        <f>VLOOKUP($A20,'Return Data'!$B$7:$R$2292,12,0)</f>
        <v>24.616900000000001</v>
      </c>
      <c r="I20" s="66">
        <f t="shared" si="2"/>
        <v>18</v>
      </c>
      <c r="J20" s="65">
        <f>VLOOKUP($A20,'Return Data'!$B$7:$R$2292,13,0)</f>
        <v>41.336500000000001</v>
      </c>
      <c r="K20" s="66">
        <f t="shared" ref="K20:K27" si="8">RANK(J20,J$8:J$29,0)</f>
        <v>21</v>
      </c>
      <c r="L20" s="65">
        <f>VLOOKUP($A20,'Return Data'!$B$7:$R$2292,17,0)</f>
        <v>21.999700000000001</v>
      </c>
      <c r="M20" s="66">
        <f t="shared" ref="M20" si="9">RANK(L20,L$8:L$29,0)</f>
        <v>14</v>
      </c>
      <c r="N20" s="65"/>
      <c r="O20" s="66"/>
      <c r="P20" s="65"/>
      <c r="Q20" s="66"/>
      <c r="R20" s="65">
        <f>VLOOKUP($A20,'Return Data'!$B$7:$R$2292,16,0)</f>
        <v>18.271699999999999</v>
      </c>
      <c r="S20" s="67">
        <f t="shared" si="6"/>
        <v>8</v>
      </c>
    </row>
    <row r="21" spans="1:19" x14ac:dyDescent="0.3">
      <c r="A21" s="63" t="s">
        <v>847</v>
      </c>
      <c r="B21" s="64">
        <f>VLOOKUP($A21,'Return Data'!$B$7:$R$2292,3,0)</f>
        <v>44467</v>
      </c>
      <c r="C21" s="65">
        <f>VLOOKUP($A21,'Return Data'!$B$7:$R$2292,4,0)</f>
        <v>19.54</v>
      </c>
      <c r="D21" s="65">
        <f>VLOOKUP($A21,'Return Data'!$B$7:$R$2292,10,0)</f>
        <v>12.4604</v>
      </c>
      <c r="E21" s="66">
        <f t="shared" si="0"/>
        <v>6</v>
      </c>
      <c r="F21" s="65">
        <f>VLOOKUP($A21,'Return Data'!$B$7:$R$2292,11,0)</f>
        <v>25.837199999999999</v>
      </c>
      <c r="G21" s="66">
        <f t="shared" si="1"/>
        <v>6</v>
      </c>
      <c r="H21" s="65">
        <f>VLOOKUP($A21,'Return Data'!$B$7:$R$2292,12,0)</f>
        <v>37.5959</v>
      </c>
      <c r="I21" s="66">
        <f t="shared" si="2"/>
        <v>3</v>
      </c>
      <c r="J21" s="65">
        <f>VLOOKUP($A21,'Return Data'!$B$7:$R$2292,13,0)</f>
        <v>64.450400000000002</v>
      </c>
      <c r="K21" s="66">
        <f t="shared" si="8"/>
        <v>5</v>
      </c>
      <c r="L21" s="65"/>
      <c r="M21" s="66"/>
      <c r="N21" s="65"/>
      <c r="O21" s="66"/>
      <c r="P21" s="65"/>
      <c r="Q21" s="66"/>
      <c r="R21" s="65">
        <f>VLOOKUP($A21,'Return Data'!$B$7:$R$2292,16,0)</f>
        <v>32.5366</v>
      </c>
      <c r="S21" s="67">
        <f t="shared" si="6"/>
        <v>1</v>
      </c>
    </row>
    <row r="22" spans="1:19" x14ac:dyDescent="0.3">
      <c r="A22" s="63" t="s">
        <v>849</v>
      </c>
      <c r="B22" s="64">
        <f>VLOOKUP($A22,'Return Data'!$B$7:$R$2292,3,0)</f>
        <v>44467</v>
      </c>
      <c r="C22" s="65">
        <f>VLOOKUP($A22,'Return Data'!$B$7:$R$2292,4,0)</f>
        <v>34.2928</v>
      </c>
      <c r="D22" s="65">
        <f>VLOOKUP($A22,'Return Data'!$B$7:$R$2292,10,0)</f>
        <v>7.5488</v>
      </c>
      <c r="E22" s="66">
        <f t="shared" si="0"/>
        <v>18</v>
      </c>
      <c r="F22" s="65">
        <f>VLOOKUP($A22,'Return Data'!$B$7:$R$2292,11,0)</f>
        <v>16.775600000000001</v>
      </c>
      <c r="G22" s="66">
        <f t="shared" si="1"/>
        <v>22</v>
      </c>
      <c r="H22" s="65">
        <f>VLOOKUP($A22,'Return Data'!$B$7:$R$2292,12,0)</f>
        <v>21.424399999999999</v>
      </c>
      <c r="I22" s="66">
        <f t="shared" si="2"/>
        <v>20</v>
      </c>
      <c r="J22" s="65">
        <f>VLOOKUP($A22,'Return Data'!$B$7:$R$2292,13,0)</f>
        <v>50.227800000000002</v>
      </c>
      <c r="K22" s="66">
        <f t="shared" si="8"/>
        <v>19</v>
      </c>
      <c r="L22" s="65">
        <f>VLOOKUP($A22,'Return Data'!$B$7:$R$2292,17,0)</f>
        <v>22.002800000000001</v>
      </c>
      <c r="M22" s="66">
        <f t="shared" ref="M22:M27" si="10">RANK(L22,L$8:L$29,0)</f>
        <v>13</v>
      </c>
      <c r="N22" s="65">
        <f>VLOOKUP($A22,'Return Data'!$B$7:$R$2292,14,0)</f>
        <v>18.672499999999999</v>
      </c>
      <c r="O22" s="66">
        <f t="shared" ref="O22:O27" si="11">RANK(N22,N$8:N$29,0)</f>
        <v>8</v>
      </c>
      <c r="P22" s="65">
        <f>VLOOKUP($A22,'Return Data'!$B$7:$R$2292,15,0)</f>
        <v>14.417999999999999</v>
      </c>
      <c r="Q22" s="66">
        <f t="shared" ref="Q22:Q27" si="12">RANK(P22,P$8:P$29,0)</f>
        <v>9</v>
      </c>
      <c r="R22" s="65">
        <f>VLOOKUP($A22,'Return Data'!$B$7:$R$2292,16,0)</f>
        <v>15.834899999999999</v>
      </c>
      <c r="S22" s="67">
        <f t="shared" si="6"/>
        <v>11</v>
      </c>
    </row>
    <row r="23" spans="1:19" x14ac:dyDescent="0.3">
      <c r="A23" s="63" t="s">
        <v>850</v>
      </c>
      <c r="B23" s="64">
        <f>VLOOKUP($A23,'Return Data'!$B$7:$R$2292,3,0)</f>
        <v>44467</v>
      </c>
      <c r="C23" s="65">
        <f>VLOOKUP($A23,'Return Data'!$B$7:$R$2292,4,0)</f>
        <v>77.140799999999999</v>
      </c>
      <c r="D23" s="65">
        <f>VLOOKUP($A23,'Return Data'!$B$7:$R$2292,10,0)</f>
        <v>11.4375</v>
      </c>
      <c r="E23" s="66">
        <f t="shared" si="0"/>
        <v>12</v>
      </c>
      <c r="F23" s="65">
        <f>VLOOKUP($A23,'Return Data'!$B$7:$R$2292,11,0)</f>
        <v>22.386700000000001</v>
      </c>
      <c r="G23" s="66">
        <f t="shared" si="1"/>
        <v>15</v>
      </c>
      <c r="H23" s="65">
        <f>VLOOKUP($A23,'Return Data'!$B$7:$R$2292,12,0)</f>
        <v>40.154600000000002</v>
      </c>
      <c r="I23" s="66">
        <f t="shared" si="2"/>
        <v>1</v>
      </c>
      <c r="J23" s="65">
        <f>VLOOKUP($A23,'Return Data'!$B$7:$R$2292,13,0)</f>
        <v>72.839699999999993</v>
      </c>
      <c r="K23" s="66">
        <f t="shared" si="8"/>
        <v>2</v>
      </c>
      <c r="L23" s="65">
        <f>VLOOKUP($A23,'Return Data'!$B$7:$R$2292,17,0)</f>
        <v>30.993500000000001</v>
      </c>
      <c r="M23" s="66">
        <f t="shared" si="10"/>
        <v>2</v>
      </c>
      <c r="N23" s="65">
        <f>VLOOKUP($A23,'Return Data'!$B$7:$R$2292,14,0)</f>
        <v>21.078700000000001</v>
      </c>
      <c r="O23" s="66">
        <f t="shared" si="11"/>
        <v>5</v>
      </c>
      <c r="P23" s="65">
        <f>VLOOKUP($A23,'Return Data'!$B$7:$R$2292,15,0)</f>
        <v>14.552099999999999</v>
      </c>
      <c r="Q23" s="66">
        <f t="shared" si="12"/>
        <v>8</v>
      </c>
      <c r="R23" s="65">
        <f>VLOOKUP($A23,'Return Data'!$B$7:$R$2292,16,0)</f>
        <v>14.837899999999999</v>
      </c>
      <c r="S23" s="67">
        <f t="shared" si="6"/>
        <v>14</v>
      </c>
    </row>
    <row r="24" spans="1:19" x14ac:dyDescent="0.3">
      <c r="A24" s="63" t="s">
        <v>852</v>
      </c>
      <c r="B24" s="64">
        <f>VLOOKUP($A24,'Return Data'!$B$7:$R$2292,3,0)</f>
        <v>44467</v>
      </c>
      <c r="C24" s="65">
        <f>VLOOKUP($A24,'Return Data'!$B$7:$R$2292,4,0)</f>
        <v>108.82</v>
      </c>
      <c r="D24" s="65">
        <f>VLOOKUP($A24,'Return Data'!$B$7:$R$2292,10,0)</f>
        <v>8.8743999999999996</v>
      </c>
      <c r="E24" s="66">
        <f t="shared" si="0"/>
        <v>17</v>
      </c>
      <c r="F24" s="65">
        <f>VLOOKUP($A24,'Return Data'!$B$7:$R$2292,11,0)</f>
        <v>24.1387</v>
      </c>
      <c r="G24" s="66">
        <f t="shared" si="1"/>
        <v>10</v>
      </c>
      <c r="H24" s="65">
        <f>VLOOKUP($A24,'Return Data'!$B$7:$R$2292,12,0)</f>
        <v>33.4069</v>
      </c>
      <c r="I24" s="66">
        <f t="shared" si="2"/>
        <v>11</v>
      </c>
      <c r="J24" s="65">
        <f>VLOOKUP($A24,'Return Data'!$B$7:$R$2292,13,0)</f>
        <v>63.516199999999998</v>
      </c>
      <c r="K24" s="66">
        <f t="shared" si="8"/>
        <v>9</v>
      </c>
      <c r="L24" s="65">
        <f>VLOOKUP($A24,'Return Data'!$B$7:$R$2292,17,0)</f>
        <v>29.447099999999999</v>
      </c>
      <c r="M24" s="66">
        <f t="shared" si="10"/>
        <v>5</v>
      </c>
      <c r="N24" s="65">
        <f>VLOOKUP($A24,'Return Data'!$B$7:$R$2292,14,0)</f>
        <v>21.552399999999999</v>
      </c>
      <c r="O24" s="66">
        <f t="shared" si="11"/>
        <v>3</v>
      </c>
      <c r="P24" s="65">
        <f>VLOOKUP($A24,'Return Data'!$B$7:$R$2292,15,0)</f>
        <v>16.0626</v>
      </c>
      <c r="Q24" s="66">
        <f t="shared" si="12"/>
        <v>5</v>
      </c>
      <c r="R24" s="65">
        <f>VLOOKUP($A24,'Return Data'!$B$7:$R$2292,16,0)</f>
        <v>16.209399999999999</v>
      </c>
      <c r="S24" s="67">
        <f t="shared" si="6"/>
        <v>10</v>
      </c>
    </row>
    <row r="25" spans="1:19" x14ac:dyDescent="0.3">
      <c r="A25" s="63" t="s">
        <v>854</v>
      </c>
      <c r="B25" s="64">
        <f>VLOOKUP($A25,'Return Data'!$B$7:$R$2292,3,0)</f>
        <v>44467</v>
      </c>
      <c r="C25" s="65">
        <f>VLOOKUP($A25,'Return Data'!$B$7:$R$2292,4,0)</f>
        <v>53.221800000000002</v>
      </c>
      <c r="D25" s="65">
        <f>VLOOKUP($A25,'Return Data'!$B$7:$R$2292,10,0)</f>
        <v>6.633</v>
      </c>
      <c r="E25" s="66">
        <f t="shared" si="0"/>
        <v>21</v>
      </c>
      <c r="F25" s="65">
        <f>VLOOKUP($A25,'Return Data'!$B$7:$R$2292,11,0)</f>
        <v>21.002400000000002</v>
      </c>
      <c r="G25" s="66">
        <f t="shared" si="1"/>
        <v>17</v>
      </c>
      <c r="H25" s="65">
        <f>VLOOKUP($A25,'Return Data'!$B$7:$R$2292,12,0)</f>
        <v>35.368299999999998</v>
      </c>
      <c r="I25" s="66">
        <f t="shared" si="2"/>
        <v>6</v>
      </c>
      <c r="J25" s="65">
        <f>VLOOKUP($A25,'Return Data'!$B$7:$R$2292,13,0)</f>
        <v>64.840699999999998</v>
      </c>
      <c r="K25" s="66">
        <f t="shared" si="8"/>
        <v>4</v>
      </c>
      <c r="L25" s="65">
        <f>VLOOKUP($A25,'Return Data'!$B$7:$R$2292,17,0)</f>
        <v>29.877600000000001</v>
      </c>
      <c r="M25" s="66">
        <f t="shared" si="10"/>
        <v>4</v>
      </c>
      <c r="N25" s="65">
        <f>VLOOKUP($A25,'Return Data'!$B$7:$R$2292,14,0)</f>
        <v>19.1264</v>
      </c>
      <c r="O25" s="66">
        <f t="shared" si="11"/>
        <v>7</v>
      </c>
      <c r="P25" s="65">
        <f>VLOOKUP($A25,'Return Data'!$B$7:$R$2292,15,0)</f>
        <v>15.2157</v>
      </c>
      <c r="Q25" s="66">
        <f t="shared" si="12"/>
        <v>6</v>
      </c>
      <c r="R25" s="65">
        <f>VLOOKUP($A25,'Return Data'!$B$7:$R$2292,16,0)</f>
        <v>13.5388</v>
      </c>
      <c r="S25" s="67">
        <f t="shared" si="6"/>
        <v>17</v>
      </c>
    </row>
    <row r="26" spans="1:19" x14ac:dyDescent="0.3">
      <c r="A26" s="63" t="s">
        <v>857</v>
      </c>
      <c r="B26" s="64">
        <f>VLOOKUP($A26,'Return Data'!$B$7:$R$2292,3,0)</f>
        <v>44467</v>
      </c>
      <c r="C26" s="65">
        <f>VLOOKUP($A26,'Return Data'!$B$7:$R$2292,4,0)</f>
        <v>238.0034</v>
      </c>
      <c r="D26" s="65">
        <f>VLOOKUP($A26,'Return Data'!$B$7:$R$2292,10,0)</f>
        <v>13.413399999999999</v>
      </c>
      <c r="E26" s="66">
        <f t="shared" si="0"/>
        <v>3</v>
      </c>
      <c r="F26" s="65">
        <f>VLOOKUP($A26,'Return Data'!$B$7:$R$2292,11,0)</f>
        <v>28.741399999999999</v>
      </c>
      <c r="G26" s="66">
        <f t="shared" si="1"/>
        <v>1</v>
      </c>
      <c r="H26" s="65">
        <f>VLOOKUP($A26,'Return Data'!$B$7:$R$2292,12,0)</f>
        <v>36.0565</v>
      </c>
      <c r="I26" s="66">
        <f t="shared" si="2"/>
        <v>4</v>
      </c>
      <c r="J26" s="65">
        <f>VLOOKUP($A26,'Return Data'!$B$7:$R$2292,13,0)</f>
        <v>66.466300000000004</v>
      </c>
      <c r="K26" s="66">
        <f t="shared" si="8"/>
        <v>3</v>
      </c>
      <c r="L26" s="65">
        <f>VLOOKUP($A26,'Return Data'!$B$7:$R$2292,17,0)</f>
        <v>27.656700000000001</v>
      </c>
      <c r="M26" s="66">
        <f t="shared" si="10"/>
        <v>6</v>
      </c>
      <c r="N26" s="65">
        <f>VLOOKUP($A26,'Return Data'!$B$7:$R$2292,14,0)</f>
        <v>23.086600000000001</v>
      </c>
      <c r="O26" s="66">
        <f t="shared" si="11"/>
        <v>2</v>
      </c>
      <c r="P26" s="65">
        <f>VLOOKUP($A26,'Return Data'!$B$7:$R$2292,15,0)</f>
        <v>17.5153</v>
      </c>
      <c r="Q26" s="66">
        <f t="shared" si="12"/>
        <v>3</v>
      </c>
      <c r="R26" s="65">
        <f>VLOOKUP($A26,'Return Data'!$B$7:$R$2292,16,0)</f>
        <v>20.529399999999999</v>
      </c>
      <c r="S26" s="67">
        <f t="shared" si="6"/>
        <v>5</v>
      </c>
    </row>
    <row r="27" spans="1:19" x14ac:dyDescent="0.3">
      <c r="A27" s="63" t="s">
        <v>858</v>
      </c>
      <c r="B27" s="64">
        <f>VLOOKUP($A27,'Return Data'!$B$7:$R$2292,3,0)</f>
        <v>44467</v>
      </c>
      <c r="C27" s="65">
        <f>VLOOKUP($A27,'Return Data'!$B$7:$R$2292,4,0)</f>
        <v>274.49849999999998</v>
      </c>
      <c r="D27" s="65">
        <f>VLOOKUP($A27,'Return Data'!$B$7:$R$2292,10,0)</f>
        <v>11.406599999999999</v>
      </c>
      <c r="E27" s="66">
        <f t="shared" si="0"/>
        <v>13</v>
      </c>
      <c r="F27" s="65">
        <f>VLOOKUP($A27,'Return Data'!$B$7:$R$2292,11,0)</f>
        <v>21.636199999999999</v>
      </c>
      <c r="G27" s="66">
        <f t="shared" si="1"/>
        <v>16</v>
      </c>
      <c r="H27" s="65">
        <f>VLOOKUP($A27,'Return Data'!$B$7:$R$2292,12,0)</f>
        <v>28.001899999999999</v>
      </c>
      <c r="I27" s="66">
        <f t="shared" si="2"/>
        <v>15</v>
      </c>
      <c r="J27" s="65">
        <f>VLOOKUP($A27,'Return Data'!$B$7:$R$2292,13,0)</f>
        <v>54.0777</v>
      </c>
      <c r="K27" s="66">
        <f t="shared" si="8"/>
        <v>17</v>
      </c>
      <c r="L27" s="65">
        <f>VLOOKUP($A27,'Return Data'!$B$7:$R$2292,17,0)</f>
        <v>22.168500000000002</v>
      </c>
      <c r="M27" s="66">
        <f t="shared" si="10"/>
        <v>11</v>
      </c>
      <c r="N27" s="65">
        <f>VLOOKUP($A27,'Return Data'!$B$7:$R$2292,14,0)</f>
        <v>17.4422</v>
      </c>
      <c r="O27" s="66">
        <f t="shared" si="11"/>
        <v>12</v>
      </c>
      <c r="P27" s="65">
        <f>VLOOKUP($A27,'Return Data'!$B$7:$R$2292,15,0)</f>
        <v>16.1234</v>
      </c>
      <c r="Q27" s="66">
        <f t="shared" si="12"/>
        <v>4</v>
      </c>
      <c r="R27" s="65">
        <f>VLOOKUP($A27,'Return Data'!$B$7:$R$2292,16,0)</f>
        <v>18.852799999999998</v>
      </c>
      <c r="S27" s="67">
        <f t="shared" si="6"/>
        <v>6</v>
      </c>
    </row>
    <row r="28" spans="1:19" x14ac:dyDescent="0.3">
      <c r="A28" s="63" t="s">
        <v>861</v>
      </c>
      <c r="B28" s="64">
        <f>VLOOKUP($A28,'Return Data'!$B$7:$R$2292,3,0)</f>
        <v>44467</v>
      </c>
      <c r="C28" s="65">
        <f>VLOOKUP($A28,'Return Data'!$B$7:$R$2292,4,0)</f>
        <v>15.1046</v>
      </c>
      <c r="D28" s="65">
        <f>VLOOKUP($A28,'Return Data'!$B$7:$R$2292,10,0)</f>
        <v>12.064399999999999</v>
      </c>
      <c r="E28" s="66">
        <f t="shared" si="0"/>
        <v>8</v>
      </c>
      <c r="F28" s="65">
        <f>VLOOKUP($A28,'Return Data'!$B$7:$R$2292,11,0)</f>
        <v>24.685099999999998</v>
      </c>
      <c r="G28" s="66">
        <f t="shared" si="1"/>
        <v>9</v>
      </c>
      <c r="H28" s="65">
        <f>VLOOKUP($A28,'Return Data'!$B$7:$R$2292,12,0)</f>
        <v>35.2804</v>
      </c>
      <c r="I28" s="66">
        <f>RANK(H28,H$8:H$29,0)</f>
        <v>7</v>
      </c>
      <c r="J28" s="65">
        <f>VLOOKUP($A28,'Return Data'!$B$7:$R$2292,13,0)</f>
        <v>63.762099999999997</v>
      </c>
      <c r="K28" s="66">
        <f t="shared" ref="K28" si="13">RANK(J28,J$8:J$29,0)</f>
        <v>8</v>
      </c>
      <c r="L28" s="65"/>
      <c r="M28" s="66"/>
      <c r="N28" s="65"/>
      <c r="O28" s="66"/>
      <c r="P28" s="65"/>
      <c r="Q28" s="66"/>
      <c r="R28" s="65">
        <f>VLOOKUP($A28,'Return Data'!$B$7:$R$2292,16,0)</f>
        <v>25.488700000000001</v>
      </c>
      <c r="S28" s="67">
        <f t="shared" si="6"/>
        <v>3</v>
      </c>
    </row>
    <row r="29" spans="1:19" x14ac:dyDescent="0.3">
      <c r="A29" s="63" t="s">
        <v>863</v>
      </c>
      <c r="B29" s="64">
        <f>VLOOKUP($A29,'Return Data'!$B$7:$R$2292,3,0)</f>
        <v>44467</v>
      </c>
      <c r="C29" s="65">
        <f>VLOOKUP($A29,'Return Data'!$B$7:$R$2292,4,0)</f>
        <v>18.12</v>
      </c>
      <c r="D29" s="65">
        <f>VLOOKUP($A29,'Return Data'!$B$7:$R$2292,10,0)</f>
        <v>13.3208</v>
      </c>
      <c r="E29" s="66">
        <f t="shared" si="0"/>
        <v>4</v>
      </c>
      <c r="F29" s="65">
        <f>VLOOKUP($A29,'Return Data'!$B$7:$R$2292,11,0)</f>
        <v>25.9208</v>
      </c>
      <c r="G29" s="66">
        <f t="shared" si="1"/>
        <v>5</v>
      </c>
      <c r="H29" s="65">
        <f>VLOOKUP($A29,'Return Data'!$B$7:$R$2292,12,0)</f>
        <v>34.821399999999997</v>
      </c>
      <c r="I29" s="66">
        <f>RANK(H29,H$8:H$29,0)</f>
        <v>8</v>
      </c>
      <c r="J29" s="65">
        <f>VLOOKUP($A29,'Return Data'!$B$7:$R$2292,13,0)</f>
        <v>61.21</v>
      </c>
      <c r="K29" s="66">
        <f t="shared" ref="K29" si="14">RANK(J29,J$8:J$29,0)</f>
        <v>11</v>
      </c>
      <c r="L29" s="65"/>
      <c r="M29" s="66"/>
      <c r="N29" s="65"/>
      <c r="O29" s="66"/>
      <c r="P29" s="65"/>
      <c r="Q29" s="66"/>
      <c r="R29" s="65">
        <f>VLOOKUP($A29,'Return Data'!$B$7:$R$2292,16,0)</f>
        <v>31.836400000000001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10.869577272727271</v>
      </c>
      <c r="E31" s="74"/>
      <c r="F31" s="75">
        <f>AVERAGE(F8:F29)</f>
        <v>23.204995454545454</v>
      </c>
      <c r="G31" s="74"/>
      <c r="H31" s="75">
        <f>AVERAGE(H8:H29)</f>
        <v>30.899518181818181</v>
      </c>
      <c r="I31" s="74"/>
      <c r="J31" s="75">
        <f>AVERAGE(J8:J29)</f>
        <v>59.329068181818187</v>
      </c>
      <c r="K31" s="74"/>
      <c r="L31" s="75">
        <f>AVERAGE(L8:L29)</f>
        <v>24.746766666666662</v>
      </c>
      <c r="M31" s="74"/>
      <c r="N31" s="75">
        <f>AVERAGE(N8:N29)</f>
        <v>18.734647058823526</v>
      </c>
      <c r="O31" s="74"/>
      <c r="P31" s="75">
        <f>AVERAGE(P8:P29)</f>
        <v>14.715753333333334</v>
      </c>
      <c r="Q31" s="74"/>
      <c r="R31" s="75">
        <f>AVERAGE(R8:R29)</f>
        <v>16.92508181818182</v>
      </c>
      <c r="S31" s="76"/>
    </row>
    <row r="32" spans="1:19" x14ac:dyDescent="0.3">
      <c r="A32" s="73" t="s">
        <v>28</v>
      </c>
      <c r="B32" s="74"/>
      <c r="C32" s="74"/>
      <c r="D32" s="75">
        <f>MIN(D8:D29)</f>
        <v>6.4729999999999999</v>
      </c>
      <c r="E32" s="74"/>
      <c r="F32" s="75">
        <f>MIN(F8:F29)</f>
        <v>16.775600000000001</v>
      </c>
      <c r="G32" s="74"/>
      <c r="H32" s="75">
        <f>MIN(H8:H29)</f>
        <v>19.647200000000002</v>
      </c>
      <c r="I32" s="74"/>
      <c r="J32" s="75">
        <f>MIN(J8:J29)</f>
        <v>36.103999999999999</v>
      </c>
      <c r="K32" s="74"/>
      <c r="L32" s="75">
        <f>MIN(L8:L29)</f>
        <v>12.8733</v>
      </c>
      <c r="M32" s="74"/>
      <c r="N32" s="75">
        <f>MIN(N8:N29)</f>
        <v>13.072900000000001</v>
      </c>
      <c r="O32" s="74"/>
      <c r="P32" s="75">
        <f>MIN(P8:P29)</f>
        <v>10.346</v>
      </c>
      <c r="Q32" s="74"/>
      <c r="R32" s="75">
        <f>MIN(R8:R29)</f>
        <v>1.2318</v>
      </c>
      <c r="S32" s="76"/>
    </row>
    <row r="33" spans="1:19" ht="15" thickBot="1" x14ac:dyDescent="0.35">
      <c r="A33" s="77" t="s">
        <v>29</v>
      </c>
      <c r="B33" s="78"/>
      <c r="C33" s="78"/>
      <c r="D33" s="79">
        <f>MAX(D8:D29)</f>
        <v>15.7448</v>
      </c>
      <c r="E33" s="78"/>
      <c r="F33" s="79">
        <f>MAX(F8:F29)</f>
        <v>28.741399999999999</v>
      </c>
      <c r="G33" s="78"/>
      <c r="H33" s="79">
        <f>MAX(H8:H29)</f>
        <v>40.154600000000002</v>
      </c>
      <c r="I33" s="78"/>
      <c r="J33" s="79">
        <f>MAX(J8:J29)</f>
        <v>82.011899999999997</v>
      </c>
      <c r="K33" s="78"/>
      <c r="L33" s="79">
        <f>MAX(L8:L29)</f>
        <v>31.735099999999999</v>
      </c>
      <c r="M33" s="78"/>
      <c r="N33" s="79">
        <f>MAX(N8:N29)</f>
        <v>28.037299999999998</v>
      </c>
      <c r="O33" s="78"/>
      <c r="P33" s="79">
        <f>MAX(P8:P29)</f>
        <v>19.0397</v>
      </c>
      <c r="Q33" s="78"/>
      <c r="R33" s="79">
        <f>MAX(R8:R29)</f>
        <v>32.5366</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44467</v>
      </c>
      <c r="C8" s="65">
        <f>VLOOKUP($A8,'Return Data'!$B$7:$R$2292,4,0)</f>
        <v>59.517899999999997</v>
      </c>
      <c r="D8" s="65">
        <f>VLOOKUP($A8,'Return Data'!$B$7:$R$2292,10,0)</f>
        <v>9.8956</v>
      </c>
      <c r="E8" s="66">
        <f t="shared" ref="E8:E30" si="0">RANK(D8,D$8:D$30,0)</f>
        <v>20</v>
      </c>
      <c r="F8" s="65">
        <f>VLOOKUP($A8,'Return Data'!$B$7:$R$2292,11,0)</f>
        <v>31.0623</v>
      </c>
      <c r="G8" s="66">
        <f t="shared" ref="G8:G18" si="1">RANK(F8,F$8:F$30,0)</f>
        <v>21</v>
      </c>
      <c r="H8" s="65">
        <f>VLOOKUP($A8,'Return Data'!$B$7:$R$2292,12,0)</f>
        <v>49.019399999999997</v>
      </c>
      <c r="I8" s="66">
        <f t="shared" ref="I8" si="2">RANK(H8,H$8:H$30,0)</f>
        <v>21</v>
      </c>
      <c r="J8" s="65">
        <f>VLOOKUP($A8,'Return Data'!$B$7:$R$2292,13,0)</f>
        <v>81.5655</v>
      </c>
      <c r="K8" s="66">
        <f t="shared" ref="K8" si="3">RANK(J8,J$8:J$30,0)</f>
        <v>18</v>
      </c>
      <c r="L8" s="65">
        <f>VLOOKUP($A8,'Return Data'!$B$7:$R$2292,17,0)</f>
        <v>34.462800000000001</v>
      </c>
      <c r="M8" s="66">
        <f>RANK(L8,L$8:L$30,0)</f>
        <v>19</v>
      </c>
      <c r="N8" s="65">
        <f>VLOOKUP($A8,'Return Data'!$B$7:$R$2292,14,0)</f>
        <v>17.937200000000001</v>
      </c>
      <c r="O8" s="66">
        <f>RANK(N8,N$8:N$30,0)</f>
        <v>15</v>
      </c>
      <c r="P8" s="65">
        <f>VLOOKUP($A8,'Return Data'!$B$7:$R$2292,15,0)</f>
        <v>12.836399999999999</v>
      </c>
      <c r="Q8" s="66">
        <f>RANK(P8,P$8:P$30,0)</f>
        <v>14</v>
      </c>
      <c r="R8" s="65">
        <f>VLOOKUP($A8,'Return Data'!$B$7:$R$2292,16,0)</f>
        <v>18.722100000000001</v>
      </c>
      <c r="S8" s="67">
        <f t="shared" ref="S8:S30" si="4">RANK(R8,R$8:R$30,0)</f>
        <v>18</v>
      </c>
    </row>
    <row r="9" spans="1:20" x14ac:dyDescent="0.3">
      <c r="A9" s="63" t="s">
        <v>1448</v>
      </c>
      <c r="B9" s="64">
        <f>VLOOKUP($A9,'Return Data'!$B$7:$R$2292,3,0)</f>
        <v>44467</v>
      </c>
      <c r="C9" s="65">
        <f>VLOOKUP($A9,'Return Data'!$B$7:$R$2292,4,0)</f>
        <v>63.97</v>
      </c>
      <c r="D9" s="65">
        <f>VLOOKUP($A9,'Return Data'!$B$7:$R$2292,10,0)</f>
        <v>13.9473</v>
      </c>
      <c r="E9" s="66">
        <f t="shared" si="0"/>
        <v>7</v>
      </c>
      <c r="F9" s="65">
        <f>VLOOKUP($A9,'Return Data'!$B$7:$R$2292,11,0)</f>
        <v>36.600499999999997</v>
      </c>
      <c r="G9" s="66">
        <f t="shared" si="1"/>
        <v>15</v>
      </c>
      <c r="H9" s="65">
        <f>VLOOKUP($A9,'Return Data'!$B$7:$R$2292,12,0)</f>
        <v>50.093899999999998</v>
      </c>
      <c r="I9" s="66">
        <f t="shared" ref="I9:I30" si="5">RANK(H9,H$8:H$30,0)</f>
        <v>19</v>
      </c>
      <c r="J9" s="65">
        <f>VLOOKUP($A9,'Return Data'!$B$7:$R$2292,13,0)</f>
        <v>77.892099999999999</v>
      </c>
      <c r="K9" s="66">
        <f t="shared" ref="K9:K30" si="6">RANK(J9,J$8:J$30,0)</f>
        <v>20</v>
      </c>
      <c r="L9" s="65">
        <f>VLOOKUP($A9,'Return Data'!$B$7:$R$2292,17,0)</f>
        <v>40.166699999999999</v>
      </c>
      <c r="M9" s="66">
        <f t="shared" ref="M9:M30" si="7">RANK(L9,L$8:L$30,0)</f>
        <v>13</v>
      </c>
      <c r="N9" s="65">
        <f>VLOOKUP($A9,'Return Data'!$B$7:$R$2292,14,0)</f>
        <v>33.064500000000002</v>
      </c>
      <c r="O9" s="66">
        <f t="shared" ref="O9:O30" si="8">RANK(N9,N$8:N$30,0)</f>
        <v>3</v>
      </c>
      <c r="P9" s="65">
        <f>VLOOKUP($A9,'Return Data'!$B$7:$R$2292,15,0)</f>
        <v>22.454499999999999</v>
      </c>
      <c r="Q9" s="66">
        <f t="shared" ref="Q9:Q30" si="9">RANK(P9,P$8:P$30,0)</f>
        <v>3</v>
      </c>
      <c r="R9" s="65">
        <f>VLOOKUP($A9,'Return Data'!$B$7:$R$2292,16,0)</f>
        <v>26.724499999999999</v>
      </c>
      <c r="S9" s="67">
        <f t="shared" si="4"/>
        <v>10</v>
      </c>
    </row>
    <row r="10" spans="1:20" x14ac:dyDescent="0.3">
      <c r="A10" s="63" t="s">
        <v>1450</v>
      </c>
      <c r="B10" s="64">
        <f>VLOOKUP($A10,'Return Data'!$B$7:$R$2292,3,0)</f>
        <v>44467</v>
      </c>
      <c r="C10" s="65">
        <f>VLOOKUP($A10,'Return Data'!$B$7:$R$2292,4,0)</f>
        <v>26.42</v>
      </c>
      <c r="D10" s="65">
        <f>VLOOKUP($A10,'Return Data'!$B$7:$R$2292,10,0)</f>
        <v>13.1478</v>
      </c>
      <c r="E10" s="66">
        <f t="shared" si="0"/>
        <v>14</v>
      </c>
      <c r="F10" s="65">
        <f>VLOOKUP($A10,'Return Data'!$B$7:$R$2292,11,0)</f>
        <v>40.681600000000003</v>
      </c>
      <c r="G10" s="66">
        <f t="shared" si="1"/>
        <v>7</v>
      </c>
      <c r="H10" s="65">
        <f>VLOOKUP($A10,'Return Data'!$B$7:$R$2292,12,0)</f>
        <v>60.0242</v>
      </c>
      <c r="I10" s="66">
        <f t="shared" si="5"/>
        <v>8</v>
      </c>
      <c r="J10" s="65">
        <f>VLOOKUP($A10,'Return Data'!$B$7:$R$2292,13,0)</f>
        <v>86.713800000000006</v>
      </c>
      <c r="K10" s="66">
        <f t="shared" si="6"/>
        <v>12</v>
      </c>
      <c r="L10" s="65">
        <f>VLOOKUP($A10,'Return Data'!$B$7:$R$2292,17,0)</f>
        <v>59.642899999999997</v>
      </c>
      <c r="M10" s="66">
        <f t="shared" si="7"/>
        <v>2</v>
      </c>
      <c r="N10" s="65"/>
      <c r="O10" s="66"/>
      <c r="P10" s="65"/>
      <c r="Q10" s="66"/>
      <c r="R10" s="65">
        <f>VLOOKUP($A10,'Return Data'!$B$7:$R$2292,16,0)</f>
        <v>41.866300000000003</v>
      </c>
      <c r="S10" s="67">
        <f t="shared" si="4"/>
        <v>3</v>
      </c>
    </row>
    <row r="11" spans="1:20" x14ac:dyDescent="0.3">
      <c r="A11" s="63" t="s">
        <v>1452</v>
      </c>
      <c r="B11" s="64">
        <f>VLOOKUP($A11,'Return Data'!$B$7:$R$2292,3,0)</f>
        <v>44467</v>
      </c>
      <c r="C11" s="65">
        <f>VLOOKUP($A11,'Return Data'!$B$7:$R$2292,4,0)</f>
        <v>22.79</v>
      </c>
      <c r="D11" s="65">
        <f>VLOOKUP($A11,'Return Data'!$B$7:$R$2292,10,0)</f>
        <v>16.8718</v>
      </c>
      <c r="E11" s="66">
        <f t="shared" si="0"/>
        <v>1</v>
      </c>
      <c r="F11" s="65">
        <f>VLOOKUP($A11,'Return Data'!$B$7:$R$2292,11,0)</f>
        <v>44.974600000000002</v>
      </c>
      <c r="G11" s="66">
        <f t="shared" si="1"/>
        <v>2</v>
      </c>
      <c r="H11" s="65">
        <f>VLOOKUP($A11,'Return Data'!$B$7:$R$2292,12,0)</f>
        <v>64.311499999999995</v>
      </c>
      <c r="I11" s="66">
        <f t="shared" si="5"/>
        <v>2</v>
      </c>
      <c r="J11" s="65">
        <f>VLOOKUP($A11,'Return Data'!$B$7:$R$2292,13,0)</f>
        <v>91.191299999999998</v>
      </c>
      <c r="K11" s="66">
        <f t="shared" si="6"/>
        <v>9</v>
      </c>
      <c r="L11" s="65">
        <f>VLOOKUP($A11,'Return Data'!$B$7:$R$2292,17,0)</f>
        <v>54.538200000000003</v>
      </c>
      <c r="M11" s="66">
        <f t="shared" si="7"/>
        <v>3</v>
      </c>
      <c r="N11" s="65"/>
      <c r="O11" s="66"/>
      <c r="P11" s="65"/>
      <c r="Q11" s="66"/>
      <c r="R11" s="65">
        <f>VLOOKUP($A11,'Return Data'!$B$7:$R$2292,16,0)</f>
        <v>36.957700000000003</v>
      </c>
      <c r="S11" s="67">
        <f t="shared" si="4"/>
        <v>5</v>
      </c>
    </row>
    <row r="12" spans="1:20" x14ac:dyDescent="0.3">
      <c r="A12" s="63" t="s">
        <v>1454</v>
      </c>
      <c r="B12" s="64">
        <f>VLOOKUP($A12,'Return Data'!$B$7:$R$2292,3,0)</f>
        <v>44467</v>
      </c>
      <c r="C12" s="65">
        <f>VLOOKUP($A12,'Return Data'!$B$7:$R$2292,4,0)</f>
        <v>111.943</v>
      </c>
      <c r="D12" s="65">
        <f>VLOOKUP($A12,'Return Data'!$B$7:$R$2292,10,0)</f>
        <v>12.5146</v>
      </c>
      <c r="E12" s="66">
        <f t="shared" si="0"/>
        <v>16</v>
      </c>
      <c r="F12" s="65">
        <f>VLOOKUP($A12,'Return Data'!$B$7:$R$2292,11,0)</f>
        <v>36.081099999999999</v>
      </c>
      <c r="G12" s="66">
        <f t="shared" si="1"/>
        <v>17</v>
      </c>
      <c r="H12" s="65">
        <f>VLOOKUP($A12,'Return Data'!$B$7:$R$2292,12,0)</f>
        <v>49.6584</v>
      </c>
      <c r="I12" s="66">
        <f t="shared" si="5"/>
        <v>20</v>
      </c>
      <c r="J12" s="65">
        <f>VLOOKUP($A12,'Return Data'!$B$7:$R$2292,13,0)</f>
        <v>78.642899999999997</v>
      </c>
      <c r="K12" s="66">
        <f t="shared" si="6"/>
        <v>19</v>
      </c>
      <c r="L12" s="65">
        <f>VLOOKUP($A12,'Return Data'!$B$7:$R$2292,17,0)</f>
        <v>44.077500000000001</v>
      </c>
      <c r="M12" s="66">
        <f t="shared" si="7"/>
        <v>9</v>
      </c>
      <c r="N12" s="65">
        <f>VLOOKUP($A12,'Return Data'!$B$7:$R$2292,14,0)</f>
        <v>27.228200000000001</v>
      </c>
      <c r="O12" s="66">
        <f t="shared" si="8"/>
        <v>7</v>
      </c>
      <c r="P12" s="65">
        <f>VLOOKUP($A12,'Return Data'!$B$7:$R$2292,15,0)</f>
        <v>15.797700000000001</v>
      </c>
      <c r="Q12" s="66">
        <f t="shared" si="9"/>
        <v>10</v>
      </c>
      <c r="R12" s="65">
        <f>VLOOKUP($A12,'Return Data'!$B$7:$R$2292,16,0)</f>
        <v>23.611899999999999</v>
      </c>
      <c r="S12" s="67">
        <f t="shared" si="4"/>
        <v>12</v>
      </c>
    </row>
    <row r="13" spans="1:20" x14ac:dyDescent="0.3">
      <c r="A13" s="63" t="s">
        <v>1456</v>
      </c>
      <c r="B13" s="64">
        <f>VLOOKUP($A13,'Return Data'!$B$7:$R$2292,3,0)</f>
        <v>44467</v>
      </c>
      <c r="C13" s="65">
        <f>VLOOKUP($A13,'Return Data'!$B$7:$R$2292,4,0)</f>
        <v>24.143999999999998</v>
      </c>
      <c r="D13" s="65">
        <f>VLOOKUP($A13,'Return Data'!$B$7:$R$2292,10,0)</f>
        <v>12.068300000000001</v>
      </c>
      <c r="E13" s="66">
        <f t="shared" si="0"/>
        <v>18</v>
      </c>
      <c r="F13" s="65">
        <f>VLOOKUP($A13,'Return Data'!$B$7:$R$2292,11,0)</f>
        <v>34.634500000000003</v>
      </c>
      <c r="G13" s="66">
        <f t="shared" si="1"/>
        <v>19</v>
      </c>
      <c r="H13" s="65">
        <f>VLOOKUP($A13,'Return Data'!$B$7:$R$2292,12,0)</f>
        <v>58.196800000000003</v>
      </c>
      <c r="I13" s="66">
        <f t="shared" si="5"/>
        <v>11</v>
      </c>
      <c r="J13" s="65">
        <f>VLOOKUP($A13,'Return Data'!$B$7:$R$2292,13,0)</f>
        <v>88.802000000000007</v>
      </c>
      <c r="K13" s="66">
        <f t="shared" si="6"/>
        <v>11</v>
      </c>
      <c r="L13" s="65">
        <f>VLOOKUP($A13,'Return Data'!$B$7:$R$2292,17,0)</f>
        <v>48.350099999999998</v>
      </c>
      <c r="M13" s="66">
        <f t="shared" si="7"/>
        <v>5</v>
      </c>
      <c r="N13" s="65"/>
      <c r="O13" s="66"/>
      <c r="P13" s="65"/>
      <c r="Q13" s="66"/>
      <c r="R13" s="65">
        <f>VLOOKUP($A13,'Return Data'!$B$7:$R$2292,16,0)</f>
        <v>39.618600000000001</v>
      </c>
      <c r="S13" s="67">
        <f t="shared" si="4"/>
        <v>4</v>
      </c>
    </row>
    <row r="14" spans="1:20" x14ac:dyDescent="0.3">
      <c r="A14" s="63" t="s">
        <v>1459</v>
      </c>
      <c r="B14" s="64">
        <f>VLOOKUP($A14,'Return Data'!$B$7:$R$2292,3,0)</f>
        <v>44467</v>
      </c>
      <c r="C14" s="65">
        <f>VLOOKUP($A14,'Return Data'!$B$7:$R$2292,4,0)</f>
        <v>97.141599999999997</v>
      </c>
      <c r="D14" s="65">
        <f>VLOOKUP($A14,'Return Data'!$B$7:$R$2292,10,0)</f>
        <v>15.1424</v>
      </c>
      <c r="E14" s="66">
        <f t="shared" si="0"/>
        <v>4</v>
      </c>
      <c r="F14" s="65">
        <f>VLOOKUP($A14,'Return Data'!$B$7:$R$2292,11,0)</f>
        <v>34.401400000000002</v>
      </c>
      <c r="G14" s="66">
        <f t="shared" si="1"/>
        <v>20</v>
      </c>
      <c r="H14" s="65">
        <f>VLOOKUP($A14,'Return Data'!$B$7:$R$2292,12,0)</f>
        <v>52.755699999999997</v>
      </c>
      <c r="I14" s="66">
        <f t="shared" si="5"/>
        <v>18</v>
      </c>
      <c r="J14" s="65">
        <f>VLOOKUP($A14,'Return Data'!$B$7:$R$2292,13,0)</f>
        <v>86.521299999999997</v>
      </c>
      <c r="K14" s="66">
        <f t="shared" si="6"/>
        <v>13</v>
      </c>
      <c r="L14" s="65">
        <f>VLOOKUP($A14,'Return Data'!$B$7:$R$2292,17,0)</f>
        <v>34.415500000000002</v>
      </c>
      <c r="M14" s="66">
        <f t="shared" si="7"/>
        <v>20</v>
      </c>
      <c r="N14" s="65">
        <f>VLOOKUP($A14,'Return Data'!$B$7:$R$2292,14,0)</f>
        <v>20.377500000000001</v>
      </c>
      <c r="O14" s="66">
        <f t="shared" si="8"/>
        <v>14</v>
      </c>
      <c r="P14" s="65">
        <f>VLOOKUP($A14,'Return Data'!$B$7:$R$2292,15,0)</f>
        <v>14.3927</v>
      </c>
      <c r="Q14" s="66">
        <f t="shared" si="9"/>
        <v>12</v>
      </c>
      <c r="R14" s="65">
        <f>VLOOKUP($A14,'Return Data'!$B$7:$R$2292,16,0)</f>
        <v>21.891100000000002</v>
      </c>
      <c r="S14" s="67">
        <f t="shared" si="4"/>
        <v>15</v>
      </c>
    </row>
    <row r="15" spans="1:20" x14ac:dyDescent="0.3">
      <c r="A15" s="63" t="s">
        <v>1460</v>
      </c>
      <c r="B15" s="64">
        <f>VLOOKUP($A15,'Return Data'!$B$7:$R$2292,3,0)</f>
        <v>44467</v>
      </c>
      <c r="C15" s="65">
        <f>VLOOKUP($A15,'Return Data'!$B$7:$R$2292,4,0)</f>
        <v>80.222999999999999</v>
      </c>
      <c r="D15" s="65">
        <f>VLOOKUP($A15,'Return Data'!$B$7:$R$2292,10,0)</f>
        <v>13.359</v>
      </c>
      <c r="E15" s="66">
        <f t="shared" si="0"/>
        <v>13</v>
      </c>
      <c r="F15" s="65">
        <f>VLOOKUP($A15,'Return Data'!$B$7:$R$2292,11,0)</f>
        <v>42.020299999999999</v>
      </c>
      <c r="G15" s="66">
        <f t="shared" si="1"/>
        <v>6</v>
      </c>
      <c r="H15" s="65">
        <f>VLOOKUP($A15,'Return Data'!$B$7:$R$2292,12,0)</f>
        <v>59.074800000000003</v>
      </c>
      <c r="I15" s="66">
        <f t="shared" si="5"/>
        <v>10</v>
      </c>
      <c r="J15" s="65">
        <f>VLOOKUP($A15,'Return Data'!$B$7:$R$2292,13,0)</f>
        <v>93.22</v>
      </c>
      <c r="K15" s="66">
        <f t="shared" si="6"/>
        <v>5</v>
      </c>
      <c r="L15" s="65">
        <f>VLOOKUP($A15,'Return Data'!$B$7:$R$2292,17,0)</f>
        <v>37.787399999999998</v>
      </c>
      <c r="M15" s="66">
        <f t="shared" si="7"/>
        <v>17</v>
      </c>
      <c r="N15" s="65">
        <f>VLOOKUP($A15,'Return Data'!$B$7:$R$2292,14,0)</f>
        <v>21.757400000000001</v>
      </c>
      <c r="O15" s="66">
        <f t="shared" si="8"/>
        <v>13</v>
      </c>
      <c r="P15" s="65">
        <f>VLOOKUP($A15,'Return Data'!$B$7:$R$2292,15,0)</f>
        <v>19.942599999999999</v>
      </c>
      <c r="Q15" s="66">
        <f t="shared" si="9"/>
        <v>6</v>
      </c>
      <c r="R15" s="65">
        <f>VLOOKUP($A15,'Return Data'!$B$7:$R$2292,16,0)</f>
        <v>20.322700000000001</v>
      </c>
      <c r="S15" s="67">
        <f t="shared" si="4"/>
        <v>16</v>
      </c>
    </row>
    <row r="16" spans="1:20" x14ac:dyDescent="0.3">
      <c r="A16" s="63" t="s">
        <v>1463</v>
      </c>
      <c r="B16" s="64">
        <f>VLOOKUP($A16,'Return Data'!$B$7:$R$2292,3,0)</f>
        <v>44467</v>
      </c>
      <c r="C16" s="65">
        <f>VLOOKUP($A16,'Return Data'!$B$7:$R$2292,4,0)</f>
        <v>93.200100000000006</v>
      </c>
      <c r="D16" s="65">
        <f>VLOOKUP($A16,'Return Data'!$B$7:$R$2292,10,0)</f>
        <v>13.6754</v>
      </c>
      <c r="E16" s="66">
        <f t="shared" si="0"/>
        <v>8</v>
      </c>
      <c r="F16" s="65">
        <f>VLOOKUP($A16,'Return Data'!$B$7:$R$2292,11,0)</f>
        <v>38.530200000000001</v>
      </c>
      <c r="G16" s="66">
        <f t="shared" si="1"/>
        <v>12</v>
      </c>
      <c r="H16" s="65">
        <f>VLOOKUP($A16,'Return Data'!$B$7:$R$2292,12,0)</f>
        <v>56.090299999999999</v>
      </c>
      <c r="I16" s="66">
        <f t="shared" si="5"/>
        <v>12</v>
      </c>
      <c r="J16" s="65">
        <f>VLOOKUP($A16,'Return Data'!$B$7:$R$2292,13,0)</f>
        <v>85.6143</v>
      </c>
      <c r="K16" s="66">
        <f t="shared" si="6"/>
        <v>14</v>
      </c>
      <c r="L16" s="65">
        <f>VLOOKUP($A16,'Return Data'!$B$7:$R$2292,17,0)</f>
        <v>40.058700000000002</v>
      </c>
      <c r="M16" s="66">
        <f t="shared" si="7"/>
        <v>14</v>
      </c>
      <c r="N16" s="65">
        <f>VLOOKUP($A16,'Return Data'!$B$7:$R$2292,14,0)</f>
        <v>23.761800000000001</v>
      </c>
      <c r="O16" s="66">
        <f t="shared" si="8"/>
        <v>10</v>
      </c>
      <c r="P16" s="65">
        <f>VLOOKUP($A16,'Return Data'!$B$7:$R$2292,15,0)</f>
        <v>14.625</v>
      </c>
      <c r="Q16" s="66">
        <f t="shared" si="9"/>
        <v>11</v>
      </c>
      <c r="R16" s="65">
        <f>VLOOKUP($A16,'Return Data'!$B$7:$R$2292,16,0)</f>
        <v>18.782699999999998</v>
      </c>
      <c r="S16" s="67">
        <f t="shared" si="4"/>
        <v>17</v>
      </c>
    </row>
    <row r="17" spans="1:19" x14ac:dyDescent="0.3">
      <c r="A17" s="63" t="s">
        <v>1465</v>
      </c>
      <c r="B17" s="64">
        <f>VLOOKUP($A17,'Return Data'!$B$7:$R$2292,3,0)</f>
        <v>44467</v>
      </c>
      <c r="C17" s="65">
        <f>VLOOKUP($A17,'Return Data'!$B$7:$R$2292,4,0)</f>
        <v>53.38</v>
      </c>
      <c r="D17" s="65">
        <f>VLOOKUP($A17,'Return Data'!$B$7:$R$2292,10,0)</f>
        <v>15.5161</v>
      </c>
      <c r="E17" s="66">
        <f t="shared" si="0"/>
        <v>2</v>
      </c>
      <c r="F17" s="65">
        <f>VLOOKUP($A17,'Return Data'!$B$7:$R$2292,11,0)</f>
        <v>38.6494</v>
      </c>
      <c r="G17" s="66">
        <f t="shared" si="1"/>
        <v>11</v>
      </c>
      <c r="H17" s="65">
        <f>VLOOKUP($A17,'Return Data'!$B$7:$R$2292,12,0)</f>
        <v>59.724699999999999</v>
      </c>
      <c r="I17" s="66">
        <f t="shared" si="5"/>
        <v>9</v>
      </c>
      <c r="J17" s="65">
        <f>VLOOKUP($A17,'Return Data'!$B$7:$R$2292,13,0)</f>
        <v>94.746399999999994</v>
      </c>
      <c r="K17" s="66">
        <f t="shared" si="6"/>
        <v>4</v>
      </c>
      <c r="L17" s="65">
        <f>VLOOKUP($A17,'Return Data'!$B$7:$R$2292,17,0)</f>
        <v>43.613900000000001</v>
      </c>
      <c r="M17" s="66">
        <f t="shared" si="7"/>
        <v>10</v>
      </c>
      <c r="N17" s="65">
        <f>VLOOKUP($A17,'Return Data'!$B$7:$R$2292,14,0)</f>
        <v>31.513400000000001</v>
      </c>
      <c r="O17" s="66">
        <f t="shared" si="8"/>
        <v>4</v>
      </c>
      <c r="P17" s="65">
        <f>VLOOKUP($A17,'Return Data'!$B$7:$R$2292,15,0)</f>
        <v>17.781099999999999</v>
      </c>
      <c r="Q17" s="66">
        <f t="shared" si="9"/>
        <v>8</v>
      </c>
      <c r="R17" s="65">
        <f>VLOOKUP($A17,'Return Data'!$B$7:$R$2292,16,0)</f>
        <v>18.2925</v>
      </c>
      <c r="S17" s="67">
        <f t="shared" si="4"/>
        <v>20</v>
      </c>
    </row>
    <row r="18" spans="1:19" x14ac:dyDescent="0.3">
      <c r="A18" s="63" t="s">
        <v>1467</v>
      </c>
      <c r="B18" s="64">
        <f>VLOOKUP($A18,'Return Data'!$B$7:$R$2292,3,0)</f>
        <v>44467</v>
      </c>
      <c r="C18" s="65">
        <f>VLOOKUP($A18,'Return Data'!$B$7:$R$2292,4,0)</f>
        <v>17.64</v>
      </c>
      <c r="D18" s="65">
        <f>VLOOKUP($A18,'Return Data'!$B$7:$R$2292,10,0)</f>
        <v>14.8438</v>
      </c>
      <c r="E18" s="66">
        <f t="shared" si="0"/>
        <v>6</v>
      </c>
      <c r="F18" s="65">
        <f>VLOOKUP($A18,'Return Data'!$B$7:$R$2292,11,0)</f>
        <v>36.216200000000001</v>
      </c>
      <c r="G18" s="66">
        <f t="shared" si="1"/>
        <v>16</v>
      </c>
      <c r="H18" s="65">
        <f>VLOOKUP($A18,'Return Data'!$B$7:$R$2292,12,0)</f>
        <v>53.792499999999997</v>
      </c>
      <c r="I18" s="66">
        <f t="shared" si="5"/>
        <v>16</v>
      </c>
      <c r="J18" s="65">
        <f>VLOOKUP($A18,'Return Data'!$B$7:$R$2292,13,0)</f>
        <v>83.177599999999998</v>
      </c>
      <c r="K18" s="66">
        <f t="shared" si="6"/>
        <v>16</v>
      </c>
      <c r="L18" s="65">
        <f>VLOOKUP($A18,'Return Data'!$B$7:$R$2292,17,0)</f>
        <v>35.794899999999998</v>
      </c>
      <c r="M18" s="66">
        <f t="shared" si="7"/>
        <v>18</v>
      </c>
      <c r="N18" s="65">
        <f>VLOOKUP($A18,'Return Data'!$B$7:$R$2292,14,0)</f>
        <v>22.248699999999999</v>
      </c>
      <c r="O18" s="66">
        <f t="shared" si="8"/>
        <v>11</v>
      </c>
      <c r="P18" s="65"/>
      <c r="Q18" s="66"/>
      <c r="R18" s="65">
        <f>VLOOKUP($A18,'Return Data'!$B$7:$R$2292,16,0)</f>
        <v>14.202199999999999</v>
      </c>
      <c r="S18" s="67">
        <f t="shared" si="4"/>
        <v>23</v>
      </c>
    </row>
    <row r="19" spans="1:19" x14ac:dyDescent="0.3">
      <c r="A19" s="63" t="s">
        <v>1468</v>
      </c>
      <c r="B19" s="64">
        <f>VLOOKUP($A19,'Return Data'!$B$7:$R$2292,3,0)</f>
        <v>44467</v>
      </c>
      <c r="C19" s="65">
        <f>VLOOKUP($A19,'Return Data'!$B$7:$R$2292,4,0)</f>
        <v>23.17</v>
      </c>
      <c r="D19" s="65">
        <f>VLOOKUP($A19,'Return Data'!$B$7:$R$2292,10,0)</f>
        <v>13.4672</v>
      </c>
      <c r="E19" s="66">
        <f t="shared" si="0"/>
        <v>10</v>
      </c>
      <c r="F19" s="65">
        <f>VLOOKUP($A19,'Return Data'!$B$7:$R$2292,11,0)</f>
        <v>42.760300000000001</v>
      </c>
      <c r="G19" s="66">
        <f t="shared" ref="G19" si="10">RANK(F19,F$8:F$30,0)</f>
        <v>5</v>
      </c>
      <c r="H19" s="65">
        <f>VLOOKUP($A19,'Return Data'!$B$7:$R$2292,12,0)</f>
        <v>53.647199999999998</v>
      </c>
      <c r="I19" s="66">
        <f t="shared" si="5"/>
        <v>17</v>
      </c>
      <c r="J19" s="65">
        <f>VLOOKUP($A19,'Return Data'!$B$7:$R$2292,13,0)</f>
        <v>83.307000000000002</v>
      </c>
      <c r="K19" s="66">
        <f t="shared" si="6"/>
        <v>15</v>
      </c>
      <c r="L19" s="65"/>
      <c r="M19" s="66"/>
      <c r="N19" s="65"/>
      <c r="O19" s="66"/>
      <c r="P19" s="65"/>
      <c r="Q19" s="66"/>
      <c r="R19" s="65">
        <f>VLOOKUP($A19,'Return Data'!$B$7:$R$2292,16,0)</f>
        <v>69.533900000000003</v>
      </c>
      <c r="S19" s="67">
        <f t="shared" si="4"/>
        <v>1</v>
      </c>
    </row>
    <row r="20" spans="1:19" x14ac:dyDescent="0.3">
      <c r="A20" s="63" t="s">
        <v>1470</v>
      </c>
      <c r="B20" s="64">
        <f>VLOOKUP($A20,'Return Data'!$B$7:$R$2292,3,0)</f>
        <v>44467</v>
      </c>
      <c r="C20" s="65">
        <f>VLOOKUP($A20,'Return Data'!$B$7:$R$2292,4,0)</f>
        <v>21.48</v>
      </c>
      <c r="D20" s="65">
        <f>VLOOKUP($A20,'Return Data'!$B$7:$R$2292,10,0)</f>
        <v>12.108599999999999</v>
      </c>
      <c r="E20" s="66">
        <f t="shared" si="0"/>
        <v>17</v>
      </c>
      <c r="F20" s="65">
        <f>VLOOKUP($A20,'Return Data'!$B$7:$R$2292,11,0)</f>
        <v>36.902500000000003</v>
      </c>
      <c r="G20" s="66">
        <f>RANK(F20,F$8:F$30,0)</f>
        <v>14</v>
      </c>
      <c r="H20" s="65">
        <f>VLOOKUP($A20,'Return Data'!$B$7:$R$2292,12,0)</f>
        <v>55.202300000000001</v>
      </c>
      <c r="I20" s="66">
        <f t="shared" si="5"/>
        <v>15</v>
      </c>
      <c r="J20" s="65">
        <f>VLOOKUP($A20,'Return Data'!$B$7:$R$2292,13,0)</f>
        <v>83.120199999999997</v>
      </c>
      <c r="K20" s="66">
        <f t="shared" si="6"/>
        <v>17</v>
      </c>
      <c r="L20" s="65">
        <f>VLOOKUP($A20,'Return Data'!$B$7:$R$2292,17,0)</f>
        <v>43.434699999999999</v>
      </c>
      <c r="M20" s="66">
        <f t="shared" si="7"/>
        <v>11</v>
      </c>
      <c r="N20" s="65"/>
      <c r="O20" s="66"/>
      <c r="P20" s="65"/>
      <c r="Q20" s="66"/>
      <c r="R20" s="65">
        <f>VLOOKUP($A20,'Return Data'!$B$7:$R$2292,16,0)</f>
        <v>29.9878</v>
      </c>
      <c r="S20" s="67">
        <f t="shared" si="4"/>
        <v>8</v>
      </c>
    </row>
    <row r="21" spans="1:19" x14ac:dyDescent="0.3">
      <c r="A21" s="63" t="s">
        <v>1472</v>
      </c>
      <c r="B21" s="64">
        <f>VLOOKUP($A21,'Return Data'!$B$7:$R$2292,3,0)</f>
        <v>44467</v>
      </c>
      <c r="C21" s="65">
        <f>VLOOKUP($A21,'Return Data'!$B$7:$R$2292,4,0)</f>
        <v>16.119</v>
      </c>
      <c r="D21" s="65">
        <f>VLOOKUP($A21,'Return Data'!$B$7:$R$2292,10,0)</f>
        <v>4.0667</v>
      </c>
      <c r="E21" s="66">
        <f t="shared" si="0"/>
        <v>23</v>
      </c>
      <c r="F21" s="65">
        <f>VLOOKUP($A21,'Return Data'!$B$7:$R$2292,11,0)</f>
        <v>27.3706</v>
      </c>
      <c r="G21" s="66">
        <f>RANK(F21,F$8:F$30,0)</f>
        <v>23</v>
      </c>
      <c r="H21" s="65">
        <f>VLOOKUP($A21,'Return Data'!$B$7:$R$2292,12,0)</f>
        <v>39.523400000000002</v>
      </c>
      <c r="I21" s="66">
        <f t="shared" si="5"/>
        <v>23</v>
      </c>
      <c r="J21" s="65">
        <f>VLOOKUP($A21,'Return Data'!$B$7:$R$2292,13,0)</f>
        <v>66.690799999999996</v>
      </c>
      <c r="K21" s="66">
        <f t="shared" si="6"/>
        <v>23</v>
      </c>
      <c r="L21" s="65"/>
      <c r="M21" s="66"/>
      <c r="N21" s="65"/>
      <c r="O21" s="66"/>
      <c r="P21" s="65"/>
      <c r="Q21" s="66"/>
      <c r="R21" s="65">
        <f>VLOOKUP($A21,'Return Data'!$B$7:$R$2292,16,0)</f>
        <v>34.426900000000003</v>
      </c>
      <c r="S21" s="67">
        <f t="shared" si="4"/>
        <v>6</v>
      </c>
    </row>
    <row r="22" spans="1:19" x14ac:dyDescent="0.3">
      <c r="A22" s="63" t="s">
        <v>1475</v>
      </c>
      <c r="B22" s="64">
        <f>VLOOKUP($A22,'Return Data'!$B$7:$R$2292,3,0)</f>
        <v>44467</v>
      </c>
      <c r="C22" s="65">
        <f>VLOOKUP($A22,'Return Data'!$B$7:$R$2292,4,0)</f>
        <v>176.49199999999999</v>
      </c>
      <c r="D22" s="65">
        <f>VLOOKUP($A22,'Return Data'!$B$7:$R$2292,10,0)</f>
        <v>13.368399999999999</v>
      </c>
      <c r="E22" s="66">
        <f t="shared" si="0"/>
        <v>12</v>
      </c>
      <c r="F22" s="65">
        <f>VLOOKUP($A22,'Return Data'!$B$7:$R$2292,11,0)</f>
        <v>35.616</v>
      </c>
      <c r="G22" s="66">
        <f t="shared" ref="G22:G30" si="11">RANK(F22,F$8:F$30,0)</f>
        <v>18</v>
      </c>
      <c r="H22" s="65">
        <f>VLOOKUP($A22,'Return Data'!$B$7:$R$2292,12,0)</f>
        <v>63.327800000000003</v>
      </c>
      <c r="I22" s="66">
        <f t="shared" si="5"/>
        <v>5</v>
      </c>
      <c r="J22" s="65">
        <f>VLOOKUP($A22,'Return Data'!$B$7:$R$2292,13,0)</f>
        <v>101.4956</v>
      </c>
      <c r="K22" s="66">
        <f t="shared" si="6"/>
        <v>2</v>
      </c>
      <c r="L22" s="65">
        <f>VLOOKUP($A22,'Return Data'!$B$7:$R$2292,17,0)</f>
        <v>51.6721</v>
      </c>
      <c r="M22" s="66">
        <f t="shared" si="7"/>
        <v>4</v>
      </c>
      <c r="N22" s="65">
        <f>VLOOKUP($A22,'Return Data'!$B$7:$R$2292,14,0)</f>
        <v>34.109200000000001</v>
      </c>
      <c r="O22" s="66">
        <f t="shared" si="8"/>
        <v>2</v>
      </c>
      <c r="P22" s="65">
        <f>VLOOKUP($A22,'Return Data'!$B$7:$R$2292,15,0)</f>
        <v>21.4636</v>
      </c>
      <c r="Q22" s="66">
        <f t="shared" si="9"/>
        <v>5</v>
      </c>
      <c r="R22" s="65">
        <f>VLOOKUP($A22,'Return Data'!$B$7:$R$2292,16,0)</f>
        <v>22.266100000000002</v>
      </c>
      <c r="S22" s="67">
        <f t="shared" si="4"/>
        <v>14</v>
      </c>
    </row>
    <row r="23" spans="1:19" x14ac:dyDescent="0.3">
      <c r="A23" s="63" t="s">
        <v>1476</v>
      </c>
      <c r="B23" s="64">
        <f>VLOOKUP($A23,'Return Data'!$B$7:$R$2292,3,0)</f>
        <v>44467</v>
      </c>
      <c r="C23" s="65">
        <f>VLOOKUP($A23,'Return Data'!$B$7:$R$2292,4,0)</f>
        <v>45.548999999999999</v>
      </c>
      <c r="D23" s="65">
        <f>VLOOKUP($A23,'Return Data'!$B$7:$R$2292,10,0)</f>
        <v>15.136100000000001</v>
      </c>
      <c r="E23" s="66">
        <f t="shared" si="0"/>
        <v>5</v>
      </c>
      <c r="F23" s="65">
        <f>VLOOKUP($A23,'Return Data'!$B$7:$R$2292,11,0)</f>
        <v>44.972799999999999</v>
      </c>
      <c r="G23" s="66">
        <f t="shared" si="11"/>
        <v>3</v>
      </c>
      <c r="H23" s="65">
        <f>VLOOKUP($A23,'Return Data'!$B$7:$R$2292,12,0)</f>
        <v>63.998699999999999</v>
      </c>
      <c r="I23" s="66">
        <f t="shared" si="5"/>
        <v>3</v>
      </c>
      <c r="J23" s="65">
        <f>VLOOKUP($A23,'Return Data'!$B$7:$R$2292,13,0)</f>
        <v>95.556399999999996</v>
      </c>
      <c r="K23" s="66">
        <f t="shared" si="6"/>
        <v>3</v>
      </c>
      <c r="L23" s="65">
        <f>VLOOKUP($A23,'Return Data'!$B$7:$R$2292,17,0)</f>
        <v>38.389600000000002</v>
      </c>
      <c r="M23" s="66">
        <f t="shared" si="7"/>
        <v>16</v>
      </c>
      <c r="N23" s="65">
        <f>VLOOKUP($A23,'Return Data'!$B$7:$R$2292,14,0)</f>
        <v>21.974900000000002</v>
      </c>
      <c r="O23" s="66">
        <f t="shared" si="8"/>
        <v>12</v>
      </c>
      <c r="P23" s="65">
        <f>VLOOKUP($A23,'Return Data'!$B$7:$R$2292,15,0)</f>
        <v>19.3931</v>
      </c>
      <c r="Q23" s="66">
        <f t="shared" si="9"/>
        <v>7</v>
      </c>
      <c r="R23" s="65">
        <f>VLOOKUP($A23,'Return Data'!$B$7:$R$2292,16,0)</f>
        <v>22.785900000000002</v>
      </c>
      <c r="S23" s="67">
        <f t="shared" si="4"/>
        <v>13</v>
      </c>
    </row>
    <row r="24" spans="1:19" x14ac:dyDescent="0.3">
      <c r="A24" s="63" t="s">
        <v>1479</v>
      </c>
      <c r="B24" s="64">
        <f>VLOOKUP($A24,'Return Data'!$B$7:$R$2292,3,0)</f>
        <v>44467</v>
      </c>
      <c r="C24" s="65">
        <f>VLOOKUP($A24,'Return Data'!$B$7:$R$2292,4,0)</f>
        <v>87.224900000000005</v>
      </c>
      <c r="D24" s="65">
        <f>VLOOKUP($A24,'Return Data'!$B$7:$R$2292,10,0)</f>
        <v>13.4034</v>
      </c>
      <c r="E24" s="66">
        <f t="shared" si="0"/>
        <v>11</v>
      </c>
      <c r="F24" s="65">
        <f>VLOOKUP($A24,'Return Data'!$B$7:$R$2292,11,0)</f>
        <v>39.450299999999999</v>
      </c>
      <c r="G24" s="66">
        <f t="shared" si="11"/>
        <v>8</v>
      </c>
      <c r="H24" s="65">
        <f>VLOOKUP($A24,'Return Data'!$B$7:$R$2292,12,0)</f>
        <v>63.106400000000001</v>
      </c>
      <c r="I24" s="66">
        <f t="shared" si="5"/>
        <v>6</v>
      </c>
      <c r="J24" s="65">
        <f>VLOOKUP($A24,'Return Data'!$B$7:$R$2292,13,0)</f>
        <v>92.901200000000003</v>
      </c>
      <c r="K24" s="66">
        <f t="shared" si="6"/>
        <v>6</v>
      </c>
      <c r="L24" s="65">
        <f>VLOOKUP($A24,'Return Data'!$B$7:$R$2292,17,0)</f>
        <v>46.627400000000002</v>
      </c>
      <c r="M24" s="66">
        <f t="shared" si="7"/>
        <v>6</v>
      </c>
      <c r="N24" s="65">
        <f>VLOOKUP($A24,'Return Data'!$B$7:$R$2292,14,0)</f>
        <v>27.9649</v>
      </c>
      <c r="O24" s="66">
        <f t="shared" si="8"/>
        <v>6</v>
      </c>
      <c r="P24" s="65">
        <f>VLOOKUP($A24,'Return Data'!$B$7:$R$2292,15,0)</f>
        <v>22.660399999999999</v>
      </c>
      <c r="Q24" s="66">
        <f t="shared" si="9"/>
        <v>2</v>
      </c>
      <c r="R24" s="65">
        <f>VLOOKUP($A24,'Return Data'!$B$7:$R$2292,16,0)</f>
        <v>26.723700000000001</v>
      </c>
      <c r="S24" s="67">
        <f t="shared" si="4"/>
        <v>11</v>
      </c>
    </row>
    <row r="25" spans="1:19" x14ac:dyDescent="0.3">
      <c r="A25" s="63" t="s">
        <v>1480</v>
      </c>
      <c r="B25" s="64">
        <f>VLOOKUP($A25,'Return Data'!$B$7:$R$2292,3,0)</f>
        <v>44467</v>
      </c>
      <c r="C25" s="65">
        <f>VLOOKUP($A25,'Return Data'!$B$7:$R$2292,4,0)</f>
        <v>23.3</v>
      </c>
      <c r="D25" s="65">
        <f>VLOOKUP($A25,'Return Data'!$B$7:$R$2292,10,0)</f>
        <v>15.460900000000001</v>
      </c>
      <c r="E25" s="66">
        <f t="shared" si="0"/>
        <v>3</v>
      </c>
      <c r="F25" s="65">
        <f>VLOOKUP($A25,'Return Data'!$B$7:$R$2292,11,0)</f>
        <v>43.208399999999997</v>
      </c>
      <c r="G25" s="66">
        <f t="shared" si="11"/>
        <v>4</v>
      </c>
      <c r="H25" s="65">
        <f>VLOOKUP($A25,'Return Data'!$B$7:$R$2292,12,0)</f>
        <v>61.1342</v>
      </c>
      <c r="I25" s="66">
        <f t="shared" si="5"/>
        <v>7</v>
      </c>
      <c r="J25" s="65">
        <f>VLOOKUP($A25,'Return Data'!$B$7:$R$2292,13,0)</f>
        <v>91.611800000000002</v>
      </c>
      <c r="K25" s="66">
        <f t="shared" si="6"/>
        <v>8</v>
      </c>
      <c r="L25" s="65"/>
      <c r="M25" s="66"/>
      <c r="N25" s="65"/>
      <c r="O25" s="66"/>
      <c r="P25" s="65"/>
      <c r="Q25" s="66"/>
      <c r="R25" s="65">
        <f>VLOOKUP($A25,'Return Data'!$B$7:$R$2292,16,0)</f>
        <v>42.6586</v>
      </c>
      <c r="S25" s="67">
        <f t="shared" si="4"/>
        <v>2</v>
      </c>
    </row>
    <row r="26" spans="1:19" x14ac:dyDescent="0.3">
      <c r="A26" s="63" t="s">
        <v>1483</v>
      </c>
      <c r="B26" s="64">
        <f>VLOOKUP($A26,'Return Data'!$B$7:$R$2292,3,0)</f>
        <v>44467</v>
      </c>
      <c r="C26" s="65">
        <f>VLOOKUP($A26,'Return Data'!$B$7:$R$2292,4,0)</f>
        <v>131.46360000000001</v>
      </c>
      <c r="D26" s="65">
        <f>VLOOKUP($A26,'Return Data'!$B$7:$R$2292,10,0)</f>
        <v>11.023300000000001</v>
      </c>
      <c r="E26" s="66">
        <f t="shared" si="0"/>
        <v>19</v>
      </c>
      <c r="F26" s="65">
        <f>VLOOKUP($A26,'Return Data'!$B$7:$R$2292,11,0)</f>
        <v>56.783700000000003</v>
      </c>
      <c r="G26" s="66">
        <f t="shared" si="11"/>
        <v>1</v>
      </c>
      <c r="H26" s="65">
        <f>VLOOKUP($A26,'Return Data'!$B$7:$R$2292,12,0)</f>
        <v>83.034999999999997</v>
      </c>
      <c r="I26" s="66">
        <f t="shared" si="5"/>
        <v>1</v>
      </c>
      <c r="J26" s="65">
        <f>VLOOKUP($A26,'Return Data'!$B$7:$R$2292,13,0)</f>
        <v>115.8364</v>
      </c>
      <c r="K26" s="66">
        <f t="shared" si="6"/>
        <v>1</v>
      </c>
      <c r="L26" s="65">
        <f>VLOOKUP($A26,'Return Data'!$B$7:$R$2292,17,0)</f>
        <v>79.250399999999999</v>
      </c>
      <c r="M26" s="66">
        <f t="shared" si="7"/>
        <v>1</v>
      </c>
      <c r="N26" s="65">
        <f>VLOOKUP($A26,'Return Data'!$B$7:$R$2292,14,0)</f>
        <v>37.148800000000001</v>
      </c>
      <c r="O26" s="66">
        <f t="shared" si="8"/>
        <v>1</v>
      </c>
      <c r="P26" s="65">
        <f>VLOOKUP($A26,'Return Data'!$B$7:$R$2292,15,0)</f>
        <v>22.2425</v>
      </c>
      <c r="Q26" s="66">
        <f t="shared" si="9"/>
        <v>4</v>
      </c>
      <c r="R26" s="65">
        <f>VLOOKUP($A26,'Return Data'!$B$7:$R$2292,16,0)</f>
        <v>16.7148</v>
      </c>
      <c r="S26" s="67">
        <f t="shared" si="4"/>
        <v>21</v>
      </c>
    </row>
    <row r="27" spans="1:19" x14ac:dyDescent="0.3">
      <c r="A27" s="63" t="s">
        <v>1484</v>
      </c>
      <c r="B27" s="64">
        <f>VLOOKUP($A27,'Return Data'!$B$7:$R$2292,3,0)</f>
        <v>44467</v>
      </c>
      <c r="C27" s="65">
        <f>VLOOKUP($A27,'Return Data'!$B$7:$R$2292,4,0)</f>
        <v>109.44540000000001</v>
      </c>
      <c r="D27" s="65">
        <f>VLOOKUP($A27,'Return Data'!$B$7:$R$2292,10,0)</f>
        <v>8.5916999999999994</v>
      </c>
      <c r="E27" s="66">
        <f t="shared" si="0"/>
        <v>22</v>
      </c>
      <c r="F27" s="65">
        <f>VLOOKUP($A27,'Return Data'!$B$7:$R$2292,11,0)</f>
        <v>27.993300000000001</v>
      </c>
      <c r="G27" s="66">
        <f t="shared" si="11"/>
        <v>22</v>
      </c>
      <c r="H27" s="65">
        <f>VLOOKUP($A27,'Return Data'!$B$7:$R$2292,12,0)</f>
        <v>41.766800000000003</v>
      </c>
      <c r="I27" s="66">
        <f t="shared" si="5"/>
        <v>22</v>
      </c>
      <c r="J27" s="65">
        <f>VLOOKUP($A27,'Return Data'!$B$7:$R$2292,13,0)</f>
        <v>72.175200000000004</v>
      </c>
      <c r="K27" s="66">
        <f t="shared" si="6"/>
        <v>22</v>
      </c>
      <c r="L27" s="65">
        <f>VLOOKUP($A27,'Return Data'!$B$7:$R$2292,17,0)</f>
        <v>39.195799999999998</v>
      </c>
      <c r="M27" s="66">
        <f t="shared" si="7"/>
        <v>15</v>
      </c>
      <c r="N27" s="65">
        <f>VLOOKUP($A27,'Return Data'!$B$7:$R$2292,14,0)</f>
        <v>27.061900000000001</v>
      </c>
      <c r="O27" s="66">
        <f t="shared" si="8"/>
        <v>8</v>
      </c>
      <c r="P27" s="65">
        <f>VLOOKUP($A27,'Return Data'!$B$7:$R$2292,15,0)</f>
        <v>22.992799999999999</v>
      </c>
      <c r="Q27" s="66">
        <f t="shared" si="9"/>
        <v>1</v>
      </c>
      <c r="R27" s="65">
        <f>VLOOKUP($A27,'Return Data'!$B$7:$R$2292,16,0)</f>
        <v>27.834700000000002</v>
      </c>
      <c r="S27" s="67">
        <f t="shared" si="4"/>
        <v>9</v>
      </c>
    </row>
    <row r="28" spans="1:19" x14ac:dyDescent="0.3">
      <c r="A28" s="63" t="s">
        <v>1487</v>
      </c>
      <c r="B28" s="64">
        <f>VLOOKUP($A28,'Return Data'!$B$7:$R$2292,3,0)</f>
        <v>44467</v>
      </c>
      <c r="C28" s="65">
        <f>VLOOKUP($A28,'Return Data'!$B$7:$R$2292,4,0)</f>
        <v>153.24690000000001</v>
      </c>
      <c r="D28" s="65">
        <f>VLOOKUP($A28,'Return Data'!$B$7:$R$2292,10,0)</f>
        <v>13.5486</v>
      </c>
      <c r="E28" s="66">
        <f t="shared" si="0"/>
        <v>9</v>
      </c>
      <c r="F28" s="65">
        <f>VLOOKUP($A28,'Return Data'!$B$7:$R$2292,11,0)</f>
        <v>39.077300000000001</v>
      </c>
      <c r="G28" s="66">
        <f t="shared" si="11"/>
        <v>10</v>
      </c>
      <c r="H28" s="65">
        <f>VLOOKUP($A28,'Return Data'!$B$7:$R$2292,12,0)</f>
        <v>55.335900000000002</v>
      </c>
      <c r="I28" s="66">
        <f t="shared" si="5"/>
        <v>14</v>
      </c>
      <c r="J28" s="65">
        <f>VLOOKUP($A28,'Return Data'!$B$7:$R$2292,13,0)</f>
        <v>89.1678</v>
      </c>
      <c r="K28" s="66">
        <f t="shared" si="6"/>
        <v>10</v>
      </c>
      <c r="L28" s="65">
        <f>VLOOKUP($A28,'Return Data'!$B$7:$R$2292,17,0)</f>
        <v>40.494500000000002</v>
      </c>
      <c r="M28" s="66">
        <f t="shared" si="7"/>
        <v>12</v>
      </c>
      <c r="N28" s="65">
        <f>VLOOKUP($A28,'Return Data'!$B$7:$R$2292,14,0)</f>
        <v>24.1448</v>
      </c>
      <c r="O28" s="66">
        <f t="shared" si="8"/>
        <v>9</v>
      </c>
      <c r="P28" s="65">
        <f>VLOOKUP($A28,'Return Data'!$B$7:$R$2292,15,0)</f>
        <v>13.546900000000001</v>
      </c>
      <c r="Q28" s="66">
        <f t="shared" si="9"/>
        <v>13</v>
      </c>
      <c r="R28" s="65">
        <f>VLOOKUP($A28,'Return Data'!$B$7:$R$2292,16,0)</f>
        <v>18.5869</v>
      </c>
      <c r="S28" s="67">
        <f t="shared" si="4"/>
        <v>19</v>
      </c>
    </row>
    <row r="29" spans="1:19" x14ac:dyDescent="0.3">
      <c r="A29" s="63" t="s">
        <v>1488</v>
      </c>
      <c r="B29" s="64">
        <f>VLOOKUP($A29,'Return Data'!$B$7:$R$2292,3,0)</f>
        <v>44467</v>
      </c>
      <c r="C29" s="65">
        <f>VLOOKUP($A29,'Return Data'!$B$7:$R$2292,4,0)</f>
        <v>21.7989</v>
      </c>
      <c r="D29" s="65">
        <f>VLOOKUP($A29,'Return Data'!$B$7:$R$2292,10,0)</f>
        <v>9.8889999999999993</v>
      </c>
      <c r="E29" s="66">
        <f t="shared" si="0"/>
        <v>21</v>
      </c>
      <c r="F29" s="65">
        <f>VLOOKUP($A29,'Return Data'!$B$7:$R$2292,11,0)</f>
        <v>39.379199999999997</v>
      </c>
      <c r="G29" s="66">
        <f t="shared" si="11"/>
        <v>9</v>
      </c>
      <c r="H29" s="65">
        <f>VLOOKUP($A29,'Return Data'!$B$7:$R$2292,12,0)</f>
        <v>63.704599999999999</v>
      </c>
      <c r="I29" s="66">
        <f t="shared" si="5"/>
        <v>4</v>
      </c>
      <c r="J29" s="65">
        <f>VLOOKUP($A29,'Return Data'!$B$7:$R$2292,13,0)</f>
        <v>91.613399999999999</v>
      </c>
      <c r="K29" s="66">
        <f t="shared" si="6"/>
        <v>7</v>
      </c>
      <c r="L29" s="65">
        <f>VLOOKUP($A29,'Return Data'!$B$7:$R$2292,17,0)</f>
        <v>44.534100000000002</v>
      </c>
      <c r="M29" s="66">
        <f t="shared" si="7"/>
        <v>8</v>
      </c>
      <c r="N29" s="65"/>
      <c r="O29" s="66"/>
      <c r="P29" s="65"/>
      <c r="Q29" s="66"/>
      <c r="R29" s="65">
        <f>VLOOKUP($A29,'Return Data'!$B$7:$R$2292,16,0)</f>
        <v>31.0794</v>
      </c>
      <c r="S29" s="67">
        <f t="shared" si="4"/>
        <v>7</v>
      </c>
    </row>
    <row r="30" spans="1:19" x14ac:dyDescent="0.3">
      <c r="A30" s="63" t="s">
        <v>1490</v>
      </c>
      <c r="B30" s="64">
        <f>VLOOKUP($A30,'Return Data'!$B$7:$R$2292,3,0)</f>
        <v>44467</v>
      </c>
      <c r="C30" s="65">
        <f>VLOOKUP($A30,'Return Data'!$B$7:$R$2292,4,0)</f>
        <v>29.88</v>
      </c>
      <c r="D30" s="65">
        <f>VLOOKUP($A30,'Return Data'!$B$7:$R$2292,10,0)</f>
        <v>13.138999999999999</v>
      </c>
      <c r="E30" s="66">
        <f t="shared" si="0"/>
        <v>15</v>
      </c>
      <c r="F30" s="65">
        <f>VLOOKUP($A30,'Return Data'!$B$7:$R$2292,11,0)</f>
        <v>36.938600000000001</v>
      </c>
      <c r="G30" s="66">
        <f t="shared" si="11"/>
        <v>13</v>
      </c>
      <c r="H30" s="65">
        <f>VLOOKUP($A30,'Return Data'!$B$7:$R$2292,12,0)</f>
        <v>55.543999999999997</v>
      </c>
      <c r="I30" s="66">
        <f t="shared" si="5"/>
        <v>13</v>
      </c>
      <c r="J30" s="65">
        <f>VLOOKUP($A30,'Return Data'!$B$7:$R$2292,13,0)</f>
        <v>77.329400000000007</v>
      </c>
      <c r="K30" s="66">
        <f t="shared" si="6"/>
        <v>21</v>
      </c>
      <c r="L30" s="65">
        <f>VLOOKUP($A30,'Return Data'!$B$7:$R$2292,17,0)</f>
        <v>45.784999999999997</v>
      </c>
      <c r="M30" s="66">
        <f t="shared" si="7"/>
        <v>7</v>
      </c>
      <c r="N30" s="65">
        <f>VLOOKUP($A30,'Return Data'!$B$7:$R$2292,14,0)</f>
        <v>28.174900000000001</v>
      </c>
      <c r="O30" s="66">
        <f t="shared" si="8"/>
        <v>5</v>
      </c>
      <c r="P30" s="65">
        <f>VLOOKUP($A30,'Return Data'!$B$7:$R$2292,15,0)</f>
        <v>16.953299999999999</v>
      </c>
      <c r="Q30" s="66">
        <f t="shared" si="9"/>
        <v>9</v>
      </c>
      <c r="R30" s="65">
        <f>VLOOKUP($A30,'Return Data'!$B$7:$R$2292,16,0)</f>
        <v>16.160799999999998</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12.790652173913044</v>
      </c>
      <c r="E32" s="74"/>
      <c r="F32" s="75">
        <f>AVERAGE(F8:F30)</f>
        <v>38.448047826086956</v>
      </c>
      <c r="G32" s="74"/>
      <c r="H32" s="75">
        <f>AVERAGE(H8:H30)</f>
        <v>57.046456521739145</v>
      </c>
      <c r="I32" s="74"/>
      <c r="J32" s="75">
        <f>AVERAGE(J8:J30)</f>
        <v>87.343147826086948</v>
      </c>
      <c r="K32" s="74"/>
      <c r="L32" s="75">
        <f>AVERAGE(L8:L30)</f>
        <v>45.114609999999992</v>
      </c>
      <c r="M32" s="74"/>
      <c r="N32" s="75">
        <f>AVERAGE(N8:N30)</f>
        <v>26.56453999999999</v>
      </c>
      <c r="O32" s="74"/>
      <c r="P32" s="75">
        <f>AVERAGE(P8:P30)</f>
        <v>18.363042857142858</v>
      </c>
      <c r="Q32" s="74"/>
      <c r="R32" s="75">
        <f>AVERAGE(R8:R30)</f>
        <v>27.815295652173912</v>
      </c>
      <c r="S32" s="76"/>
    </row>
    <row r="33" spans="1:19" x14ac:dyDescent="0.3">
      <c r="A33" s="73" t="s">
        <v>28</v>
      </c>
      <c r="B33" s="74"/>
      <c r="C33" s="74"/>
      <c r="D33" s="75">
        <f>MIN(D8:D30)</f>
        <v>4.0667</v>
      </c>
      <c r="E33" s="74"/>
      <c r="F33" s="75">
        <f>MIN(F8:F30)</f>
        <v>27.3706</v>
      </c>
      <c r="G33" s="74"/>
      <c r="H33" s="75">
        <f>MIN(H8:H30)</f>
        <v>39.523400000000002</v>
      </c>
      <c r="I33" s="74"/>
      <c r="J33" s="75">
        <f>MIN(J8:J30)</f>
        <v>66.690799999999996</v>
      </c>
      <c r="K33" s="74"/>
      <c r="L33" s="75">
        <f>MIN(L8:L30)</f>
        <v>34.415500000000002</v>
      </c>
      <c r="M33" s="74"/>
      <c r="N33" s="75">
        <f>MIN(N8:N30)</f>
        <v>17.937200000000001</v>
      </c>
      <c r="O33" s="74"/>
      <c r="P33" s="75">
        <f>MIN(P8:P30)</f>
        <v>12.836399999999999</v>
      </c>
      <c r="Q33" s="74"/>
      <c r="R33" s="75">
        <f>MIN(R8:R30)</f>
        <v>14.202199999999999</v>
      </c>
      <c r="S33" s="76"/>
    </row>
    <row r="34" spans="1:19" ht="15" thickBot="1" x14ac:dyDescent="0.35">
      <c r="A34" s="77" t="s">
        <v>29</v>
      </c>
      <c r="B34" s="78"/>
      <c r="C34" s="78"/>
      <c r="D34" s="79">
        <f>MAX(D8:D30)</f>
        <v>16.8718</v>
      </c>
      <c r="E34" s="78"/>
      <c r="F34" s="79">
        <f>MAX(F8:F30)</f>
        <v>56.783700000000003</v>
      </c>
      <c r="G34" s="78"/>
      <c r="H34" s="79">
        <f>MAX(H8:H30)</f>
        <v>83.034999999999997</v>
      </c>
      <c r="I34" s="78"/>
      <c r="J34" s="79">
        <f>MAX(J8:J30)</f>
        <v>115.8364</v>
      </c>
      <c r="K34" s="78"/>
      <c r="L34" s="79">
        <f>MAX(L8:L30)</f>
        <v>79.250399999999999</v>
      </c>
      <c r="M34" s="78"/>
      <c r="N34" s="79">
        <f>MAX(N8:N30)</f>
        <v>37.148800000000001</v>
      </c>
      <c r="O34" s="78"/>
      <c r="P34" s="79">
        <f>MAX(P8:P30)</f>
        <v>22.992799999999999</v>
      </c>
      <c r="Q34" s="78"/>
      <c r="R34" s="79">
        <f>MAX(R8:R30)</f>
        <v>69.533900000000003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44467</v>
      </c>
      <c r="C8" s="65">
        <f>VLOOKUP($A8,'Return Data'!$B$7:$R$2292,4,0)</f>
        <v>54.510100000000001</v>
      </c>
      <c r="D8" s="65">
        <f>VLOOKUP($A8,'Return Data'!$B$7:$R$2292,10,0)</f>
        <v>9.6045999999999996</v>
      </c>
      <c r="E8" s="66">
        <f t="shared" ref="E8:E30" si="0">RANK(D8,D$8:D$30,0)</f>
        <v>20</v>
      </c>
      <c r="F8" s="65">
        <f>VLOOKUP($A8,'Return Data'!$B$7:$R$2292,11,0)</f>
        <v>30.358599999999999</v>
      </c>
      <c r="G8" s="66">
        <f t="shared" ref="G8" si="1">RANK(F8,F$8:F$30,0)</f>
        <v>21</v>
      </c>
      <c r="H8" s="65">
        <f>VLOOKUP($A8,'Return Data'!$B$7:$R$2292,12,0)</f>
        <v>47.923099999999998</v>
      </c>
      <c r="I8" s="66">
        <f t="shared" ref="I8" si="2">RANK(H8,H$8:H$30,0)</f>
        <v>21</v>
      </c>
      <c r="J8" s="65">
        <f>VLOOKUP($A8,'Return Data'!$B$7:$R$2292,13,0)</f>
        <v>79.714500000000001</v>
      </c>
      <c r="K8" s="66">
        <f t="shared" ref="K8" si="3">RANK(J8,J$8:J$30,0)</f>
        <v>18</v>
      </c>
      <c r="L8" s="65">
        <f>VLOOKUP($A8,'Return Data'!$B$7:$R$2292,17,0)</f>
        <v>32.981900000000003</v>
      </c>
      <c r="M8" s="66">
        <f>RANK(L8,L$8:L$30,0)</f>
        <v>20</v>
      </c>
      <c r="N8" s="65">
        <f>VLOOKUP($A8,'Return Data'!$B$7:$R$2292,14,0)</f>
        <v>16.6113</v>
      </c>
      <c r="O8" s="66">
        <f>RANK(N8,N$8:N$30,0)</f>
        <v>15</v>
      </c>
      <c r="P8" s="65">
        <f>VLOOKUP($A8,'Return Data'!$B$7:$R$2292,15,0)</f>
        <v>11.554399999999999</v>
      </c>
      <c r="Q8" s="66">
        <f>RANK(P8,P$8:P$30,0)</f>
        <v>14</v>
      </c>
      <c r="R8" s="65">
        <f>VLOOKUP($A8,'Return Data'!$B$7:$R$2292,16,0)</f>
        <v>12.46</v>
      </c>
      <c r="S8" s="67">
        <f t="shared" ref="S8" si="4">RANK(R8,R$8:R$30,0)</f>
        <v>20</v>
      </c>
    </row>
    <row r="9" spans="1:20" x14ac:dyDescent="0.3">
      <c r="A9" s="63" t="s">
        <v>1449</v>
      </c>
      <c r="B9" s="64">
        <f>VLOOKUP($A9,'Return Data'!$B$7:$R$2292,3,0)</f>
        <v>44467</v>
      </c>
      <c r="C9" s="65">
        <f>VLOOKUP($A9,'Return Data'!$B$7:$R$2292,4,0)</f>
        <v>57.99</v>
      </c>
      <c r="D9" s="65">
        <f>VLOOKUP($A9,'Return Data'!$B$7:$R$2292,10,0)</f>
        <v>13.4834</v>
      </c>
      <c r="E9" s="66">
        <f t="shared" si="0"/>
        <v>7</v>
      </c>
      <c r="F9" s="65">
        <f>VLOOKUP($A9,'Return Data'!$B$7:$R$2292,11,0)</f>
        <v>35.490699999999997</v>
      </c>
      <c r="G9" s="66">
        <f t="shared" ref="G9:G30" si="5">RANK(F9,F$8:F$30,0)</f>
        <v>16</v>
      </c>
      <c r="H9" s="65">
        <f>VLOOKUP($A9,'Return Data'!$B$7:$R$2292,12,0)</f>
        <v>48.311999999999998</v>
      </c>
      <c r="I9" s="66">
        <f t="shared" ref="I9:I30" si="6">RANK(H9,H$8:H$30,0)</f>
        <v>20</v>
      </c>
      <c r="J9" s="65">
        <f>VLOOKUP($A9,'Return Data'!$B$7:$R$2292,13,0)</f>
        <v>75.037700000000001</v>
      </c>
      <c r="K9" s="66">
        <f t="shared" ref="K9:K30" si="7">RANK(J9,J$8:J$30,0)</f>
        <v>21</v>
      </c>
      <c r="L9" s="65">
        <f>VLOOKUP($A9,'Return Data'!$B$7:$R$2292,17,0)</f>
        <v>37.857199999999999</v>
      </c>
      <c r="M9" s="66">
        <f t="shared" ref="M9:M30" si="8">RANK(L9,L$8:L$30,0)</f>
        <v>14</v>
      </c>
      <c r="N9" s="65">
        <f>VLOOKUP($A9,'Return Data'!$B$7:$R$2292,14,0)</f>
        <v>31.112100000000002</v>
      </c>
      <c r="O9" s="66">
        <f t="shared" ref="O9:O30" si="9">RANK(N9,N$8:N$30,0)</f>
        <v>3</v>
      </c>
      <c r="P9" s="65">
        <f>VLOOKUP($A9,'Return Data'!$B$7:$R$2292,15,0)</f>
        <v>20.834</v>
      </c>
      <c r="Q9" s="66">
        <f t="shared" ref="Q9:Q30" si="10">RANK(P9,P$8:P$30,0)</f>
        <v>4</v>
      </c>
      <c r="R9" s="65">
        <f>VLOOKUP($A9,'Return Data'!$B$7:$R$2292,16,0)</f>
        <v>25.147099999999998</v>
      </c>
      <c r="S9" s="67">
        <f t="shared" ref="S9:S30" si="11">RANK(R9,R$8:R$30,0)</f>
        <v>9</v>
      </c>
    </row>
    <row r="10" spans="1:20" x14ac:dyDescent="0.3">
      <c r="A10" s="63" t="s">
        <v>1451</v>
      </c>
      <c r="B10" s="64">
        <f>VLOOKUP($A10,'Return Data'!$B$7:$R$2292,3,0)</f>
        <v>44467</v>
      </c>
      <c r="C10" s="65">
        <f>VLOOKUP($A10,'Return Data'!$B$7:$R$2292,4,0)</f>
        <v>25.12</v>
      </c>
      <c r="D10" s="65">
        <f>VLOOKUP($A10,'Return Data'!$B$7:$R$2292,10,0)</f>
        <v>12.696300000000001</v>
      </c>
      <c r="E10" s="66">
        <f t="shared" si="0"/>
        <v>15</v>
      </c>
      <c r="F10" s="65">
        <f>VLOOKUP($A10,'Return Data'!$B$7:$R$2292,11,0)</f>
        <v>39.555599999999998</v>
      </c>
      <c r="G10" s="66">
        <f t="shared" si="5"/>
        <v>7</v>
      </c>
      <c r="H10" s="65">
        <f>VLOOKUP($A10,'Return Data'!$B$7:$R$2292,12,0)</f>
        <v>57.888100000000001</v>
      </c>
      <c r="I10" s="66">
        <f t="shared" si="6"/>
        <v>10</v>
      </c>
      <c r="J10" s="65">
        <f>VLOOKUP($A10,'Return Data'!$B$7:$R$2292,13,0)</f>
        <v>83.491600000000005</v>
      </c>
      <c r="K10" s="66">
        <f t="shared" si="7"/>
        <v>13</v>
      </c>
      <c r="L10" s="65">
        <f>VLOOKUP($A10,'Return Data'!$B$7:$R$2292,17,0)</f>
        <v>56.738300000000002</v>
      </c>
      <c r="M10" s="66">
        <f t="shared" si="8"/>
        <v>2</v>
      </c>
      <c r="N10" s="65"/>
      <c r="O10" s="66"/>
      <c r="P10" s="65"/>
      <c r="Q10" s="66"/>
      <c r="R10" s="65">
        <f>VLOOKUP($A10,'Return Data'!$B$7:$R$2292,16,0)</f>
        <v>39.312899999999999</v>
      </c>
      <c r="S10" s="67">
        <f t="shared" si="11"/>
        <v>3</v>
      </c>
    </row>
    <row r="11" spans="1:20" x14ac:dyDescent="0.3">
      <c r="A11" s="63" t="s">
        <v>1453</v>
      </c>
      <c r="B11" s="64">
        <f>VLOOKUP($A11,'Return Data'!$B$7:$R$2292,3,0)</f>
        <v>44467</v>
      </c>
      <c r="C11" s="65">
        <f>VLOOKUP($A11,'Return Data'!$B$7:$R$2292,4,0)</f>
        <v>21.78</v>
      </c>
      <c r="D11" s="65">
        <f>VLOOKUP($A11,'Return Data'!$B$7:$R$2292,10,0)</f>
        <v>16.408300000000001</v>
      </c>
      <c r="E11" s="66">
        <f t="shared" si="0"/>
        <v>1</v>
      </c>
      <c r="F11" s="65">
        <f>VLOOKUP($A11,'Return Data'!$B$7:$R$2292,11,0)</f>
        <v>43.667499999999997</v>
      </c>
      <c r="G11" s="66">
        <f t="shared" si="5"/>
        <v>3</v>
      </c>
      <c r="H11" s="65">
        <f>VLOOKUP($A11,'Return Data'!$B$7:$R$2292,12,0)</f>
        <v>62.174199999999999</v>
      </c>
      <c r="I11" s="66">
        <f t="shared" si="6"/>
        <v>3</v>
      </c>
      <c r="J11" s="65">
        <f>VLOOKUP($A11,'Return Data'!$B$7:$R$2292,13,0)</f>
        <v>87.920599999999993</v>
      </c>
      <c r="K11" s="66">
        <f t="shared" si="7"/>
        <v>9</v>
      </c>
      <c r="L11" s="65">
        <f>VLOOKUP($A11,'Return Data'!$B$7:$R$2292,17,0)</f>
        <v>51.962400000000002</v>
      </c>
      <c r="M11" s="66">
        <f t="shared" si="8"/>
        <v>3</v>
      </c>
      <c r="N11" s="65"/>
      <c r="O11" s="66"/>
      <c r="P11" s="65"/>
      <c r="Q11" s="66"/>
      <c r="R11" s="65">
        <f>VLOOKUP($A11,'Return Data'!$B$7:$R$2292,16,0)</f>
        <v>34.607799999999997</v>
      </c>
      <c r="S11" s="67">
        <f t="shared" si="11"/>
        <v>5</v>
      </c>
    </row>
    <row r="12" spans="1:20" x14ac:dyDescent="0.3">
      <c r="A12" s="63" t="s">
        <v>1455</v>
      </c>
      <c r="B12" s="64">
        <f>VLOOKUP($A12,'Return Data'!$B$7:$R$2292,3,0)</f>
        <v>44467</v>
      </c>
      <c r="C12" s="65">
        <f>VLOOKUP($A12,'Return Data'!$B$7:$R$2292,4,0)</f>
        <v>105.378</v>
      </c>
      <c r="D12" s="65">
        <f>VLOOKUP($A12,'Return Data'!$B$7:$R$2292,10,0)</f>
        <v>12.276300000000001</v>
      </c>
      <c r="E12" s="66">
        <f t="shared" si="0"/>
        <v>16</v>
      </c>
      <c r="F12" s="65">
        <f>VLOOKUP($A12,'Return Data'!$B$7:$R$2292,11,0)</f>
        <v>35.483899999999998</v>
      </c>
      <c r="G12" s="66">
        <f t="shared" si="5"/>
        <v>17</v>
      </c>
      <c r="H12" s="65">
        <f>VLOOKUP($A12,'Return Data'!$B$7:$R$2292,12,0)</f>
        <v>48.673099999999998</v>
      </c>
      <c r="I12" s="66">
        <f t="shared" si="6"/>
        <v>19</v>
      </c>
      <c r="J12" s="65">
        <f>VLOOKUP($A12,'Return Data'!$B$7:$R$2292,13,0)</f>
        <v>77.073099999999997</v>
      </c>
      <c r="K12" s="66">
        <f t="shared" si="7"/>
        <v>19</v>
      </c>
      <c r="L12" s="65">
        <f>VLOOKUP($A12,'Return Data'!$B$7:$R$2292,17,0)</f>
        <v>42.813499999999998</v>
      </c>
      <c r="M12" s="66">
        <f t="shared" si="8"/>
        <v>8</v>
      </c>
      <c r="N12" s="65">
        <f>VLOOKUP($A12,'Return Data'!$B$7:$R$2292,14,0)</f>
        <v>26.126799999999999</v>
      </c>
      <c r="O12" s="66">
        <f t="shared" si="9"/>
        <v>7</v>
      </c>
      <c r="P12" s="65">
        <f>VLOOKUP($A12,'Return Data'!$B$7:$R$2292,15,0)</f>
        <v>14.9962</v>
      </c>
      <c r="Q12" s="66">
        <f t="shared" si="10"/>
        <v>10</v>
      </c>
      <c r="R12" s="65">
        <f>VLOOKUP($A12,'Return Data'!$B$7:$R$2292,16,0)</f>
        <v>17.900099999999998</v>
      </c>
      <c r="S12" s="67">
        <f t="shared" si="11"/>
        <v>14</v>
      </c>
    </row>
    <row r="13" spans="1:20" x14ac:dyDescent="0.3">
      <c r="A13" s="63" t="s">
        <v>1457</v>
      </c>
      <c r="B13" s="64">
        <f>VLOOKUP($A13,'Return Data'!$B$7:$R$2292,3,0)</f>
        <v>44467</v>
      </c>
      <c r="C13" s="65">
        <f>VLOOKUP($A13,'Return Data'!$B$7:$R$2292,4,0)</f>
        <v>23.170999999999999</v>
      </c>
      <c r="D13" s="65">
        <f>VLOOKUP($A13,'Return Data'!$B$7:$R$2292,10,0)</f>
        <v>11.6029</v>
      </c>
      <c r="E13" s="66">
        <f t="shared" si="0"/>
        <v>18</v>
      </c>
      <c r="F13" s="65">
        <f>VLOOKUP($A13,'Return Data'!$B$7:$R$2292,11,0)</f>
        <v>33.527299999999997</v>
      </c>
      <c r="G13" s="66">
        <f t="shared" si="5"/>
        <v>20</v>
      </c>
      <c r="H13" s="65">
        <f>VLOOKUP($A13,'Return Data'!$B$7:$R$2292,12,0)</f>
        <v>56.307299999999998</v>
      </c>
      <c r="I13" s="66">
        <f t="shared" si="6"/>
        <v>11</v>
      </c>
      <c r="J13" s="65">
        <f>VLOOKUP($A13,'Return Data'!$B$7:$R$2292,13,0)</f>
        <v>85.813999999999993</v>
      </c>
      <c r="K13" s="66">
        <f t="shared" si="7"/>
        <v>11</v>
      </c>
      <c r="L13" s="65">
        <f>VLOOKUP($A13,'Return Data'!$B$7:$R$2292,17,0)</f>
        <v>46.024999999999999</v>
      </c>
      <c r="M13" s="66">
        <f t="shared" si="8"/>
        <v>5</v>
      </c>
      <c r="N13" s="65"/>
      <c r="O13" s="66"/>
      <c r="P13" s="65"/>
      <c r="Q13" s="66"/>
      <c r="R13" s="65">
        <f>VLOOKUP($A13,'Return Data'!$B$7:$R$2292,16,0)</f>
        <v>37.460900000000002</v>
      </c>
      <c r="S13" s="67">
        <f t="shared" si="11"/>
        <v>4</v>
      </c>
    </row>
    <row r="14" spans="1:20" x14ac:dyDescent="0.3">
      <c r="A14" s="63" t="s">
        <v>1458</v>
      </c>
      <c r="B14" s="64">
        <f>VLOOKUP($A14,'Return Data'!$B$7:$R$2292,3,0)</f>
        <v>44467</v>
      </c>
      <c r="C14" s="65">
        <f>VLOOKUP($A14,'Return Data'!$B$7:$R$2292,4,0)</f>
        <v>88.612700000000004</v>
      </c>
      <c r="D14" s="65">
        <f>VLOOKUP($A14,'Return Data'!$B$7:$R$2292,10,0)</f>
        <v>14.899800000000001</v>
      </c>
      <c r="E14" s="66">
        <f t="shared" si="0"/>
        <v>4</v>
      </c>
      <c r="F14" s="65">
        <f>VLOOKUP($A14,'Return Data'!$B$7:$R$2292,11,0)</f>
        <v>33.8294</v>
      </c>
      <c r="G14" s="66">
        <f t="shared" si="5"/>
        <v>19</v>
      </c>
      <c r="H14" s="65">
        <f>VLOOKUP($A14,'Return Data'!$B$7:$R$2292,12,0)</f>
        <v>51.799799999999998</v>
      </c>
      <c r="I14" s="66">
        <f t="shared" si="6"/>
        <v>17</v>
      </c>
      <c r="J14" s="65">
        <f>VLOOKUP($A14,'Return Data'!$B$7:$R$2292,13,0)</f>
        <v>84.976299999999995</v>
      </c>
      <c r="K14" s="66">
        <f t="shared" si="7"/>
        <v>12</v>
      </c>
      <c r="L14" s="65">
        <f>VLOOKUP($A14,'Return Data'!$B$7:$R$2292,17,0)</f>
        <v>33.269599999999997</v>
      </c>
      <c r="M14" s="66">
        <f t="shared" si="8"/>
        <v>19</v>
      </c>
      <c r="N14" s="65">
        <f>VLOOKUP($A14,'Return Data'!$B$7:$R$2292,14,0)</f>
        <v>19.263500000000001</v>
      </c>
      <c r="O14" s="66">
        <f t="shared" si="9"/>
        <v>14</v>
      </c>
      <c r="P14" s="65">
        <f>VLOOKUP($A14,'Return Data'!$B$7:$R$2292,15,0)</f>
        <v>13.191700000000001</v>
      </c>
      <c r="Q14" s="66">
        <f t="shared" si="10"/>
        <v>12</v>
      </c>
      <c r="R14" s="65">
        <f>VLOOKUP($A14,'Return Data'!$B$7:$R$2292,16,0)</f>
        <v>14.889900000000001</v>
      </c>
      <c r="S14" s="67">
        <f t="shared" si="11"/>
        <v>18</v>
      </c>
    </row>
    <row r="15" spans="1:20" x14ac:dyDescent="0.3">
      <c r="A15" s="63" t="s">
        <v>1461</v>
      </c>
      <c r="B15" s="64">
        <f>VLOOKUP($A15,'Return Data'!$B$7:$R$2292,3,0)</f>
        <v>44467</v>
      </c>
      <c r="C15" s="65">
        <f>VLOOKUP($A15,'Return Data'!$B$7:$R$2292,4,0)</f>
        <v>73.099999999999994</v>
      </c>
      <c r="D15" s="65">
        <f>VLOOKUP($A15,'Return Data'!$B$7:$R$2292,10,0)</f>
        <v>13.0739</v>
      </c>
      <c r="E15" s="66">
        <f t="shared" si="0"/>
        <v>11</v>
      </c>
      <c r="F15" s="65">
        <f>VLOOKUP($A15,'Return Data'!$B$7:$R$2292,11,0)</f>
        <v>41.318800000000003</v>
      </c>
      <c r="G15" s="66">
        <f t="shared" si="5"/>
        <v>6</v>
      </c>
      <c r="H15" s="65">
        <f>VLOOKUP($A15,'Return Data'!$B$7:$R$2292,12,0)</f>
        <v>57.927700000000002</v>
      </c>
      <c r="I15" s="66">
        <f t="shared" si="6"/>
        <v>9</v>
      </c>
      <c r="J15" s="65">
        <f>VLOOKUP($A15,'Return Data'!$B$7:$R$2292,13,0)</f>
        <v>91.3613</v>
      </c>
      <c r="K15" s="66">
        <f t="shared" si="7"/>
        <v>5</v>
      </c>
      <c r="L15" s="65">
        <f>VLOOKUP($A15,'Return Data'!$B$7:$R$2292,17,0)</f>
        <v>36.430900000000001</v>
      </c>
      <c r="M15" s="66">
        <f t="shared" si="8"/>
        <v>17</v>
      </c>
      <c r="N15" s="65">
        <f>VLOOKUP($A15,'Return Data'!$B$7:$R$2292,14,0)</f>
        <v>20.458200000000001</v>
      </c>
      <c r="O15" s="66">
        <f t="shared" si="9"/>
        <v>13</v>
      </c>
      <c r="P15" s="65">
        <f>VLOOKUP($A15,'Return Data'!$B$7:$R$2292,15,0)</f>
        <v>18.555900000000001</v>
      </c>
      <c r="Q15" s="66">
        <f t="shared" si="10"/>
        <v>6</v>
      </c>
      <c r="R15" s="65">
        <f>VLOOKUP($A15,'Return Data'!$B$7:$R$2292,16,0)</f>
        <v>15.8813</v>
      </c>
      <c r="S15" s="67">
        <f t="shared" si="11"/>
        <v>16</v>
      </c>
    </row>
    <row r="16" spans="1:20" x14ac:dyDescent="0.3">
      <c r="A16" s="63" t="s">
        <v>1462</v>
      </c>
      <c r="B16" s="64">
        <f>VLOOKUP($A16,'Return Data'!$B$7:$R$2292,3,0)</f>
        <v>44467</v>
      </c>
      <c r="C16" s="65">
        <f>VLOOKUP($A16,'Return Data'!$B$7:$R$2292,4,0)</f>
        <v>85.921499999999995</v>
      </c>
      <c r="D16" s="65">
        <f>VLOOKUP($A16,'Return Data'!$B$7:$R$2292,10,0)</f>
        <v>13.266400000000001</v>
      </c>
      <c r="E16" s="66">
        <f t="shared" si="0"/>
        <v>8</v>
      </c>
      <c r="F16" s="65">
        <f>VLOOKUP($A16,'Return Data'!$B$7:$R$2292,11,0)</f>
        <v>37.525399999999998</v>
      </c>
      <c r="G16" s="66">
        <f t="shared" si="5"/>
        <v>12</v>
      </c>
      <c r="H16" s="65">
        <f>VLOOKUP($A16,'Return Data'!$B$7:$R$2292,12,0)</f>
        <v>54.425600000000003</v>
      </c>
      <c r="I16" s="66">
        <f t="shared" si="6"/>
        <v>13</v>
      </c>
      <c r="J16" s="65">
        <f>VLOOKUP($A16,'Return Data'!$B$7:$R$2292,13,0)</f>
        <v>82.987300000000005</v>
      </c>
      <c r="K16" s="66">
        <f t="shared" si="7"/>
        <v>14</v>
      </c>
      <c r="L16" s="65">
        <f>VLOOKUP($A16,'Return Data'!$B$7:$R$2292,17,0)</f>
        <v>38.087899999999998</v>
      </c>
      <c r="M16" s="66">
        <f t="shared" si="8"/>
        <v>13</v>
      </c>
      <c r="N16" s="65">
        <f>VLOOKUP($A16,'Return Data'!$B$7:$R$2292,14,0)</f>
        <v>22.186900000000001</v>
      </c>
      <c r="O16" s="66">
        <f t="shared" si="9"/>
        <v>10</v>
      </c>
      <c r="P16" s="65">
        <f>VLOOKUP($A16,'Return Data'!$B$7:$R$2292,15,0)</f>
        <v>13.4117</v>
      </c>
      <c r="Q16" s="66">
        <f t="shared" si="10"/>
        <v>11</v>
      </c>
      <c r="R16" s="65">
        <f>VLOOKUP($A16,'Return Data'!$B$7:$R$2292,16,0)</f>
        <v>14.0388</v>
      </c>
      <c r="S16" s="67">
        <f t="shared" si="11"/>
        <v>19</v>
      </c>
    </row>
    <row r="17" spans="1:19" x14ac:dyDescent="0.3">
      <c r="A17" s="63" t="s">
        <v>1464</v>
      </c>
      <c r="B17" s="64">
        <f>VLOOKUP($A17,'Return Data'!$B$7:$R$2292,3,0)</f>
        <v>44467</v>
      </c>
      <c r="C17" s="65">
        <f>VLOOKUP($A17,'Return Data'!$B$7:$R$2292,4,0)</f>
        <v>49.72</v>
      </c>
      <c r="D17" s="65">
        <f>VLOOKUP($A17,'Return Data'!$B$7:$R$2292,10,0)</f>
        <v>15.119199999999999</v>
      </c>
      <c r="E17" s="66">
        <f t="shared" si="0"/>
        <v>2</v>
      </c>
      <c r="F17" s="65">
        <f>VLOOKUP($A17,'Return Data'!$B$7:$R$2292,11,0)</f>
        <v>37.652299999999997</v>
      </c>
      <c r="G17" s="66">
        <f t="shared" si="5"/>
        <v>11</v>
      </c>
      <c r="H17" s="65">
        <f>VLOOKUP($A17,'Return Data'!$B$7:$R$2292,12,0)</f>
        <v>58.042000000000002</v>
      </c>
      <c r="I17" s="66">
        <f t="shared" si="6"/>
        <v>8</v>
      </c>
      <c r="J17" s="65">
        <f>VLOOKUP($A17,'Return Data'!$B$7:$R$2292,13,0)</f>
        <v>91.969099999999997</v>
      </c>
      <c r="K17" s="66">
        <f t="shared" si="7"/>
        <v>4</v>
      </c>
      <c r="L17" s="65">
        <f>VLOOKUP($A17,'Return Data'!$B$7:$R$2292,17,0)</f>
        <v>41.514800000000001</v>
      </c>
      <c r="M17" s="66">
        <f t="shared" si="8"/>
        <v>10</v>
      </c>
      <c r="N17" s="65">
        <f>VLOOKUP($A17,'Return Data'!$B$7:$R$2292,14,0)</f>
        <v>29.741800000000001</v>
      </c>
      <c r="O17" s="66">
        <f t="shared" si="9"/>
        <v>4</v>
      </c>
      <c r="P17" s="65">
        <f>VLOOKUP($A17,'Return Data'!$B$7:$R$2292,15,0)</f>
        <v>16.599799999999998</v>
      </c>
      <c r="Q17" s="66">
        <f t="shared" si="10"/>
        <v>8</v>
      </c>
      <c r="R17" s="65">
        <f>VLOOKUP($A17,'Return Data'!$B$7:$R$2292,16,0)</f>
        <v>12.1782</v>
      </c>
      <c r="S17" s="67">
        <f t="shared" si="11"/>
        <v>22</v>
      </c>
    </row>
    <row r="18" spans="1:19" x14ac:dyDescent="0.3">
      <c r="A18" s="63" t="s">
        <v>1466</v>
      </c>
      <c r="B18" s="64">
        <f>VLOOKUP($A18,'Return Data'!$B$7:$R$2292,3,0)</f>
        <v>44467</v>
      </c>
      <c r="C18" s="65">
        <f>VLOOKUP($A18,'Return Data'!$B$7:$R$2292,4,0)</f>
        <v>16.399999999999999</v>
      </c>
      <c r="D18" s="65">
        <f>VLOOKUP($A18,'Return Data'!$B$7:$R$2292,10,0)</f>
        <v>14.5251</v>
      </c>
      <c r="E18" s="66">
        <f t="shared" si="0"/>
        <v>6</v>
      </c>
      <c r="F18" s="65">
        <f>VLOOKUP($A18,'Return Data'!$B$7:$R$2292,11,0)</f>
        <v>35.537199999999999</v>
      </c>
      <c r="G18" s="66">
        <f t="shared" si="5"/>
        <v>15</v>
      </c>
      <c r="H18" s="65">
        <f>VLOOKUP($A18,'Return Data'!$B$7:$R$2292,12,0)</f>
        <v>52.700200000000002</v>
      </c>
      <c r="I18" s="66">
        <f t="shared" si="6"/>
        <v>16</v>
      </c>
      <c r="J18" s="65">
        <f>VLOOKUP($A18,'Return Data'!$B$7:$R$2292,13,0)</f>
        <v>81.415899999999993</v>
      </c>
      <c r="K18" s="66">
        <f t="shared" si="7"/>
        <v>15</v>
      </c>
      <c r="L18" s="65">
        <f>VLOOKUP($A18,'Return Data'!$B$7:$R$2292,17,0)</f>
        <v>34.433</v>
      </c>
      <c r="M18" s="66">
        <f t="shared" si="8"/>
        <v>18</v>
      </c>
      <c r="N18" s="65">
        <f>VLOOKUP($A18,'Return Data'!$B$7:$R$2292,14,0)</f>
        <v>20.707599999999999</v>
      </c>
      <c r="O18" s="66">
        <f t="shared" si="9"/>
        <v>11</v>
      </c>
      <c r="P18" s="65"/>
      <c r="Q18" s="66"/>
      <c r="R18" s="65">
        <f>VLOOKUP($A18,'Return Data'!$B$7:$R$2292,16,0)</f>
        <v>12.271100000000001</v>
      </c>
      <c r="S18" s="67">
        <f t="shared" si="11"/>
        <v>21</v>
      </c>
    </row>
    <row r="19" spans="1:19" x14ac:dyDescent="0.3">
      <c r="A19" s="63" t="s">
        <v>1469</v>
      </c>
      <c r="B19" s="64">
        <f>VLOOKUP($A19,'Return Data'!$B$7:$R$2292,3,0)</f>
        <v>44467</v>
      </c>
      <c r="C19" s="65">
        <f>VLOOKUP($A19,'Return Data'!$B$7:$R$2292,4,0)</f>
        <v>22.48</v>
      </c>
      <c r="D19" s="65">
        <f>VLOOKUP($A19,'Return Data'!$B$7:$R$2292,10,0)</f>
        <v>12.9648</v>
      </c>
      <c r="E19" s="66">
        <f t="shared" si="0"/>
        <v>12</v>
      </c>
      <c r="F19" s="65">
        <f>VLOOKUP($A19,'Return Data'!$B$7:$R$2292,11,0)</f>
        <v>41.4726</v>
      </c>
      <c r="G19" s="66">
        <f t="shared" si="5"/>
        <v>5</v>
      </c>
      <c r="H19" s="65">
        <f>VLOOKUP($A19,'Return Data'!$B$7:$R$2292,12,0)</f>
        <v>51.482500000000002</v>
      </c>
      <c r="I19" s="66">
        <f t="shared" si="6"/>
        <v>18</v>
      </c>
      <c r="J19" s="65">
        <f>VLOOKUP($A19,'Return Data'!$B$7:$R$2292,13,0)</f>
        <v>79.84</v>
      </c>
      <c r="K19" s="66">
        <f t="shared" si="7"/>
        <v>17</v>
      </c>
      <c r="L19" s="65"/>
      <c r="M19" s="66"/>
      <c r="N19" s="65"/>
      <c r="O19" s="66"/>
      <c r="P19" s="65"/>
      <c r="Q19" s="66"/>
      <c r="R19" s="65">
        <f>VLOOKUP($A19,'Return Data'!$B$7:$R$2292,16,0)</f>
        <v>66.344300000000004</v>
      </c>
      <c r="S19" s="67">
        <f t="shared" si="11"/>
        <v>1</v>
      </c>
    </row>
    <row r="20" spans="1:19" x14ac:dyDescent="0.3">
      <c r="A20" s="63" t="s">
        <v>1471</v>
      </c>
      <c r="B20" s="64">
        <f>VLOOKUP($A20,'Return Data'!$B$7:$R$2292,3,0)</f>
        <v>44467</v>
      </c>
      <c r="C20" s="65">
        <f>VLOOKUP($A20,'Return Data'!$B$7:$R$2292,4,0)</f>
        <v>20.49</v>
      </c>
      <c r="D20" s="65">
        <f>VLOOKUP($A20,'Return Data'!$B$7:$R$2292,10,0)</f>
        <v>11.662100000000001</v>
      </c>
      <c r="E20" s="66">
        <f t="shared" si="0"/>
        <v>17</v>
      </c>
      <c r="F20" s="65">
        <f>VLOOKUP($A20,'Return Data'!$B$7:$R$2292,11,0)</f>
        <v>35.785299999999999</v>
      </c>
      <c r="G20" s="66">
        <f t="shared" si="5"/>
        <v>14</v>
      </c>
      <c r="H20" s="65">
        <f>VLOOKUP($A20,'Return Data'!$B$7:$R$2292,12,0)</f>
        <v>53.368299999999998</v>
      </c>
      <c r="I20" s="66">
        <f t="shared" si="6"/>
        <v>15</v>
      </c>
      <c r="J20" s="65">
        <f>VLOOKUP($A20,'Return Data'!$B$7:$R$2292,13,0)</f>
        <v>80.052700000000002</v>
      </c>
      <c r="K20" s="66">
        <f t="shared" si="7"/>
        <v>16</v>
      </c>
      <c r="L20" s="65">
        <f>VLOOKUP($A20,'Return Data'!$B$7:$R$2292,17,0)</f>
        <v>41.1845</v>
      </c>
      <c r="M20" s="66">
        <f t="shared" si="8"/>
        <v>11</v>
      </c>
      <c r="N20" s="65"/>
      <c r="O20" s="66"/>
      <c r="P20" s="65"/>
      <c r="Q20" s="66"/>
      <c r="R20" s="65">
        <f>VLOOKUP($A20,'Return Data'!$B$7:$R$2292,16,0)</f>
        <v>27.900700000000001</v>
      </c>
      <c r="S20" s="67">
        <f t="shared" si="11"/>
        <v>8</v>
      </c>
    </row>
    <row r="21" spans="1:19" x14ac:dyDescent="0.3">
      <c r="A21" s="63" t="s">
        <v>1473</v>
      </c>
      <c r="B21" s="64">
        <f>VLOOKUP($A21,'Return Data'!$B$7:$R$2292,3,0)</f>
        <v>44467</v>
      </c>
      <c r="C21" s="65">
        <f>VLOOKUP($A21,'Return Data'!$B$7:$R$2292,4,0)</f>
        <v>15.553599999999999</v>
      </c>
      <c r="D21" s="65">
        <f>VLOOKUP($A21,'Return Data'!$B$7:$R$2292,10,0)</f>
        <v>3.4803000000000002</v>
      </c>
      <c r="E21" s="66">
        <f t="shared" si="0"/>
        <v>23</v>
      </c>
      <c r="F21" s="65">
        <f>VLOOKUP($A21,'Return Data'!$B$7:$R$2292,11,0)</f>
        <v>25.921700000000001</v>
      </c>
      <c r="G21" s="66">
        <f t="shared" si="5"/>
        <v>23</v>
      </c>
      <c r="H21" s="65">
        <f>VLOOKUP($A21,'Return Data'!$B$7:$R$2292,12,0)</f>
        <v>37.233199999999997</v>
      </c>
      <c r="I21" s="66">
        <f t="shared" si="6"/>
        <v>23</v>
      </c>
      <c r="J21" s="65">
        <f>VLOOKUP($A21,'Return Data'!$B$7:$R$2292,13,0)</f>
        <v>63.057899999999997</v>
      </c>
      <c r="K21" s="66">
        <f t="shared" si="7"/>
        <v>23</v>
      </c>
      <c r="L21" s="65"/>
      <c r="M21" s="66"/>
      <c r="N21" s="65"/>
      <c r="O21" s="66"/>
      <c r="P21" s="65"/>
      <c r="Q21" s="66"/>
      <c r="R21" s="65">
        <f>VLOOKUP($A21,'Return Data'!$B$7:$R$2292,16,0)</f>
        <v>31.485099999999999</v>
      </c>
      <c r="S21" s="67">
        <f t="shared" si="11"/>
        <v>6</v>
      </c>
    </row>
    <row r="22" spans="1:19" x14ac:dyDescent="0.3">
      <c r="A22" s="63" t="s">
        <v>1474</v>
      </c>
      <c r="B22" s="64">
        <f>VLOOKUP($A22,'Return Data'!$B$7:$R$2292,3,0)</f>
        <v>44467</v>
      </c>
      <c r="C22" s="65">
        <f>VLOOKUP($A22,'Return Data'!$B$7:$R$2292,4,0)</f>
        <v>157.80500000000001</v>
      </c>
      <c r="D22" s="65">
        <f>VLOOKUP($A22,'Return Data'!$B$7:$R$2292,10,0)</f>
        <v>12.950200000000001</v>
      </c>
      <c r="E22" s="66">
        <f t="shared" si="0"/>
        <v>13</v>
      </c>
      <c r="F22" s="65">
        <f>VLOOKUP($A22,'Return Data'!$B$7:$R$2292,11,0)</f>
        <v>34.609200000000001</v>
      </c>
      <c r="G22" s="66">
        <f t="shared" si="5"/>
        <v>18</v>
      </c>
      <c r="H22" s="65">
        <f>VLOOKUP($A22,'Return Data'!$B$7:$R$2292,12,0)</f>
        <v>61.531500000000001</v>
      </c>
      <c r="I22" s="66">
        <f t="shared" si="6"/>
        <v>6</v>
      </c>
      <c r="J22" s="65">
        <f>VLOOKUP($A22,'Return Data'!$B$7:$R$2292,13,0)</f>
        <v>98.561800000000005</v>
      </c>
      <c r="K22" s="66">
        <f t="shared" si="7"/>
        <v>2</v>
      </c>
      <c r="L22" s="65">
        <f>VLOOKUP($A22,'Return Data'!$B$7:$R$2292,17,0)</f>
        <v>49.520200000000003</v>
      </c>
      <c r="M22" s="66">
        <f t="shared" si="8"/>
        <v>4</v>
      </c>
      <c r="N22" s="65">
        <f>VLOOKUP($A22,'Return Data'!$B$7:$R$2292,14,0)</f>
        <v>32.255299999999998</v>
      </c>
      <c r="O22" s="66">
        <f t="shared" si="9"/>
        <v>2</v>
      </c>
      <c r="P22" s="65">
        <f>VLOOKUP($A22,'Return Data'!$B$7:$R$2292,15,0)</f>
        <v>19.7685</v>
      </c>
      <c r="Q22" s="66">
        <f t="shared" si="10"/>
        <v>5</v>
      </c>
      <c r="R22" s="65">
        <f>VLOOKUP($A22,'Return Data'!$B$7:$R$2292,16,0)</f>
        <v>18.076699999999999</v>
      </c>
      <c r="S22" s="67">
        <f t="shared" si="11"/>
        <v>13</v>
      </c>
    </row>
    <row r="23" spans="1:19" x14ac:dyDescent="0.3">
      <c r="A23" s="63" t="s">
        <v>1477</v>
      </c>
      <c r="B23" s="64">
        <f>VLOOKUP($A23,'Return Data'!$B$7:$R$2292,3,0)</f>
        <v>44467</v>
      </c>
      <c r="C23" s="65">
        <f>VLOOKUP($A23,'Return Data'!$B$7:$R$2292,4,0)</f>
        <v>42.648000000000003</v>
      </c>
      <c r="D23" s="65">
        <f>VLOOKUP($A23,'Return Data'!$B$7:$R$2292,10,0)</f>
        <v>14.827299999999999</v>
      </c>
      <c r="E23" s="66">
        <f t="shared" si="0"/>
        <v>5</v>
      </c>
      <c r="F23" s="65">
        <f>VLOOKUP($A23,'Return Data'!$B$7:$R$2292,11,0)</f>
        <v>44.193100000000001</v>
      </c>
      <c r="G23" s="66">
        <f t="shared" si="5"/>
        <v>2</v>
      </c>
      <c r="H23" s="65">
        <f>VLOOKUP($A23,'Return Data'!$B$7:$R$2292,12,0)</f>
        <v>62.716500000000003</v>
      </c>
      <c r="I23" s="66">
        <f t="shared" si="6"/>
        <v>2</v>
      </c>
      <c r="J23" s="65">
        <f>VLOOKUP($A23,'Return Data'!$B$7:$R$2292,13,0)</f>
        <v>93.502700000000004</v>
      </c>
      <c r="K23" s="66">
        <f t="shared" si="7"/>
        <v>3</v>
      </c>
      <c r="L23" s="65">
        <f>VLOOKUP($A23,'Return Data'!$B$7:$R$2292,17,0)</f>
        <v>36.877899999999997</v>
      </c>
      <c r="M23" s="66">
        <f t="shared" si="8"/>
        <v>16</v>
      </c>
      <c r="N23" s="65">
        <f>VLOOKUP($A23,'Return Data'!$B$7:$R$2292,14,0)</f>
        <v>20.622399999999999</v>
      </c>
      <c r="O23" s="66">
        <f t="shared" si="9"/>
        <v>12</v>
      </c>
      <c r="P23" s="65">
        <f>VLOOKUP($A23,'Return Data'!$B$7:$R$2292,15,0)</f>
        <v>18.215599999999998</v>
      </c>
      <c r="Q23" s="66">
        <f t="shared" si="10"/>
        <v>7</v>
      </c>
      <c r="R23" s="65">
        <f>VLOOKUP($A23,'Return Data'!$B$7:$R$2292,16,0)</f>
        <v>21.6968</v>
      </c>
      <c r="S23" s="67">
        <f t="shared" si="11"/>
        <v>10</v>
      </c>
    </row>
    <row r="24" spans="1:19" x14ac:dyDescent="0.3">
      <c r="A24" s="63" t="s">
        <v>1478</v>
      </c>
      <c r="B24" s="64">
        <f>VLOOKUP($A24,'Return Data'!$B$7:$R$2292,3,0)</f>
        <v>44467</v>
      </c>
      <c r="C24" s="65">
        <f>VLOOKUP($A24,'Return Data'!$B$7:$R$2292,4,0)</f>
        <v>80.361099999999993</v>
      </c>
      <c r="D24" s="65">
        <f>VLOOKUP($A24,'Return Data'!$B$7:$R$2292,10,0)</f>
        <v>13.1625</v>
      </c>
      <c r="E24" s="66">
        <f t="shared" si="0"/>
        <v>10</v>
      </c>
      <c r="F24" s="65">
        <f>VLOOKUP($A24,'Return Data'!$B$7:$R$2292,11,0)</f>
        <v>38.843000000000004</v>
      </c>
      <c r="G24" s="66">
        <f t="shared" si="5"/>
        <v>8</v>
      </c>
      <c r="H24" s="65">
        <f>VLOOKUP($A24,'Return Data'!$B$7:$R$2292,12,0)</f>
        <v>62.049399999999999</v>
      </c>
      <c r="I24" s="66">
        <f t="shared" si="6"/>
        <v>4</v>
      </c>
      <c r="J24" s="65">
        <f>VLOOKUP($A24,'Return Data'!$B$7:$R$2292,13,0)</f>
        <v>91.256299999999996</v>
      </c>
      <c r="K24" s="66">
        <f t="shared" si="7"/>
        <v>6</v>
      </c>
      <c r="L24" s="65">
        <f>VLOOKUP($A24,'Return Data'!$B$7:$R$2292,17,0)</f>
        <v>45.385800000000003</v>
      </c>
      <c r="M24" s="66">
        <f t="shared" si="8"/>
        <v>6</v>
      </c>
      <c r="N24" s="65">
        <f>VLOOKUP($A24,'Return Data'!$B$7:$R$2292,14,0)</f>
        <v>26.819700000000001</v>
      </c>
      <c r="O24" s="66">
        <f t="shared" si="9"/>
        <v>6</v>
      </c>
      <c r="P24" s="65">
        <f>VLOOKUP($A24,'Return Data'!$B$7:$R$2292,15,0)</f>
        <v>21.4132</v>
      </c>
      <c r="Q24" s="66">
        <f t="shared" si="10"/>
        <v>3</v>
      </c>
      <c r="R24" s="65">
        <f>VLOOKUP($A24,'Return Data'!$B$7:$R$2292,16,0)</f>
        <v>20.773199999999999</v>
      </c>
      <c r="S24" s="67">
        <f t="shared" si="11"/>
        <v>12</v>
      </c>
    </row>
    <row r="25" spans="1:19" x14ac:dyDescent="0.3">
      <c r="A25" s="63" t="s">
        <v>1481</v>
      </c>
      <c r="B25" s="64">
        <f>VLOOKUP($A25,'Return Data'!$B$7:$R$2292,3,0)</f>
        <v>44467</v>
      </c>
      <c r="C25" s="65">
        <f>VLOOKUP($A25,'Return Data'!$B$7:$R$2292,4,0)</f>
        <v>22.34</v>
      </c>
      <c r="D25" s="65">
        <f>VLOOKUP($A25,'Return Data'!$B$7:$R$2292,10,0)</f>
        <v>14.9177</v>
      </c>
      <c r="E25" s="66">
        <f t="shared" si="0"/>
        <v>3</v>
      </c>
      <c r="F25" s="65">
        <f>VLOOKUP($A25,'Return Data'!$B$7:$R$2292,11,0)</f>
        <v>41.931399999999996</v>
      </c>
      <c r="G25" s="66">
        <f t="shared" si="5"/>
        <v>4</v>
      </c>
      <c r="H25" s="65">
        <f>VLOOKUP($A25,'Return Data'!$B$7:$R$2292,12,0)</f>
        <v>59.116799999999998</v>
      </c>
      <c r="I25" s="66">
        <f t="shared" si="6"/>
        <v>7</v>
      </c>
      <c r="J25" s="65">
        <f>VLOOKUP($A25,'Return Data'!$B$7:$R$2292,13,0)</f>
        <v>88.364199999999997</v>
      </c>
      <c r="K25" s="66">
        <f t="shared" si="7"/>
        <v>7</v>
      </c>
      <c r="L25" s="65"/>
      <c r="M25" s="66"/>
      <c r="N25" s="65"/>
      <c r="O25" s="66"/>
      <c r="P25" s="65"/>
      <c r="Q25" s="66"/>
      <c r="R25" s="65">
        <f>VLOOKUP($A25,'Return Data'!$B$7:$R$2292,16,0)</f>
        <v>40.159599999999998</v>
      </c>
      <c r="S25" s="67">
        <f t="shared" si="11"/>
        <v>2</v>
      </c>
    </row>
    <row r="26" spans="1:19" x14ac:dyDescent="0.3">
      <c r="A26" s="63" t="s">
        <v>1482</v>
      </c>
      <c r="B26" s="64">
        <f>VLOOKUP($A26,'Return Data'!$B$7:$R$2292,3,0)</f>
        <v>44467</v>
      </c>
      <c r="C26" s="65">
        <f>VLOOKUP($A26,'Return Data'!$B$7:$R$2292,4,0)</f>
        <v>142.361115948795</v>
      </c>
      <c r="D26" s="65">
        <f>VLOOKUP($A26,'Return Data'!$B$7:$R$2292,10,0)</f>
        <v>10.4983</v>
      </c>
      <c r="E26" s="66">
        <f t="shared" si="0"/>
        <v>19</v>
      </c>
      <c r="F26" s="65">
        <f>VLOOKUP($A26,'Return Data'!$B$7:$R$2292,11,0)</f>
        <v>55.2318</v>
      </c>
      <c r="G26" s="66">
        <f t="shared" si="5"/>
        <v>1</v>
      </c>
      <c r="H26" s="65">
        <f>VLOOKUP($A26,'Return Data'!$B$7:$R$2292,12,0)</f>
        <v>80.358099999999993</v>
      </c>
      <c r="I26" s="66">
        <f t="shared" si="6"/>
        <v>1</v>
      </c>
      <c r="J26" s="65">
        <f>VLOOKUP($A26,'Return Data'!$B$7:$R$2292,13,0)</f>
        <v>112.12439999999999</v>
      </c>
      <c r="K26" s="66">
        <f t="shared" si="7"/>
        <v>1</v>
      </c>
      <c r="L26" s="65">
        <f>VLOOKUP($A26,'Return Data'!$B$7:$R$2292,17,0)</f>
        <v>77.406700000000001</v>
      </c>
      <c r="M26" s="66">
        <f t="shared" si="8"/>
        <v>1</v>
      </c>
      <c r="N26" s="65">
        <f>VLOOKUP($A26,'Return Data'!$B$7:$R$2292,14,0)</f>
        <v>36.037599999999998</v>
      </c>
      <c r="O26" s="66">
        <f t="shared" si="9"/>
        <v>1</v>
      </c>
      <c r="P26" s="65">
        <f>VLOOKUP($A26,'Return Data'!$B$7:$R$2292,15,0)</f>
        <v>21.551500000000001</v>
      </c>
      <c r="Q26" s="66">
        <f t="shared" si="10"/>
        <v>2</v>
      </c>
      <c r="R26" s="65">
        <f>VLOOKUP($A26,'Return Data'!$B$7:$R$2292,16,0)</f>
        <v>11.2235</v>
      </c>
      <c r="S26" s="67">
        <f t="shared" si="11"/>
        <v>23</v>
      </c>
    </row>
    <row r="27" spans="1:19" x14ac:dyDescent="0.3">
      <c r="A27" s="63" t="s">
        <v>1485</v>
      </c>
      <c r="B27" s="64">
        <f>VLOOKUP($A27,'Return Data'!$B$7:$R$2292,3,0)</f>
        <v>44467</v>
      </c>
      <c r="C27" s="65">
        <f>VLOOKUP($A27,'Return Data'!$B$7:$R$2292,4,0)</f>
        <v>99.284700000000001</v>
      </c>
      <c r="D27" s="65">
        <f>VLOOKUP($A27,'Return Data'!$B$7:$R$2292,10,0)</f>
        <v>8.3139000000000003</v>
      </c>
      <c r="E27" s="66">
        <f t="shared" si="0"/>
        <v>22</v>
      </c>
      <c r="F27" s="65">
        <f>VLOOKUP($A27,'Return Data'!$B$7:$R$2292,11,0)</f>
        <v>27.287299999999998</v>
      </c>
      <c r="G27" s="66">
        <f t="shared" si="5"/>
        <v>22</v>
      </c>
      <c r="H27" s="65">
        <f>VLOOKUP($A27,'Return Data'!$B$7:$R$2292,12,0)</f>
        <v>40.629899999999999</v>
      </c>
      <c r="I27" s="66">
        <f t="shared" si="6"/>
        <v>22</v>
      </c>
      <c r="J27" s="65">
        <f>VLOOKUP($A27,'Return Data'!$B$7:$R$2292,13,0)</f>
        <v>70.380899999999997</v>
      </c>
      <c r="K27" s="66">
        <f t="shared" si="7"/>
        <v>22</v>
      </c>
      <c r="L27" s="65">
        <f>VLOOKUP($A27,'Return Data'!$B$7:$R$2292,17,0)</f>
        <v>37.620800000000003</v>
      </c>
      <c r="M27" s="66">
        <f t="shared" si="8"/>
        <v>15</v>
      </c>
      <c r="N27" s="65">
        <f>VLOOKUP($A27,'Return Data'!$B$7:$R$2292,14,0)</f>
        <v>25.6051</v>
      </c>
      <c r="O27" s="66">
        <f t="shared" si="9"/>
        <v>8</v>
      </c>
      <c r="P27" s="65">
        <f>VLOOKUP($A27,'Return Data'!$B$7:$R$2292,15,0)</f>
        <v>21.6065</v>
      </c>
      <c r="Q27" s="66">
        <f t="shared" si="10"/>
        <v>1</v>
      </c>
      <c r="R27" s="65">
        <f>VLOOKUP($A27,'Return Data'!$B$7:$R$2292,16,0)</f>
        <v>20.964600000000001</v>
      </c>
      <c r="S27" s="67">
        <f t="shared" si="11"/>
        <v>11</v>
      </c>
    </row>
    <row r="28" spans="1:19" x14ac:dyDescent="0.3">
      <c r="A28" s="63" t="s">
        <v>1486</v>
      </c>
      <c r="B28" s="64">
        <f>VLOOKUP($A28,'Return Data'!$B$7:$R$2292,3,0)</f>
        <v>44467</v>
      </c>
      <c r="C28" s="65">
        <f>VLOOKUP($A28,'Return Data'!$B$7:$R$2292,4,0)</f>
        <v>144.48249999999999</v>
      </c>
      <c r="D28" s="65">
        <f>VLOOKUP($A28,'Return Data'!$B$7:$R$2292,10,0)</f>
        <v>13.260199999999999</v>
      </c>
      <c r="E28" s="66">
        <f t="shared" si="0"/>
        <v>9</v>
      </c>
      <c r="F28" s="65">
        <f>VLOOKUP($A28,'Return Data'!$B$7:$R$2292,11,0)</f>
        <v>38.361699999999999</v>
      </c>
      <c r="G28" s="66">
        <f t="shared" si="5"/>
        <v>9</v>
      </c>
      <c r="H28" s="65">
        <f>VLOOKUP($A28,'Return Data'!$B$7:$R$2292,12,0)</f>
        <v>54.164000000000001</v>
      </c>
      <c r="I28" s="66">
        <f t="shared" si="6"/>
        <v>14</v>
      </c>
      <c r="J28" s="65">
        <f>VLOOKUP($A28,'Return Data'!$B$7:$R$2292,13,0)</f>
        <v>87.274299999999997</v>
      </c>
      <c r="K28" s="66">
        <f t="shared" si="7"/>
        <v>10</v>
      </c>
      <c r="L28" s="65">
        <f>VLOOKUP($A28,'Return Data'!$B$7:$R$2292,17,0)</f>
        <v>39.136899999999997</v>
      </c>
      <c r="M28" s="66">
        <f t="shared" si="8"/>
        <v>12</v>
      </c>
      <c r="N28" s="65">
        <f>VLOOKUP($A28,'Return Data'!$B$7:$R$2292,14,0)</f>
        <v>22.965800000000002</v>
      </c>
      <c r="O28" s="66">
        <f t="shared" si="9"/>
        <v>9</v>
      </c>
      <c r="P28" s="65">
        <f>VLOOKUP($A28,'Return Data'!$B$7:$R$2292,15,0)</f>
        <v>12.6023</v>
      </c>
      <c r="Q28" s="66">
        <f t="shared" si="10"/>
        <v>13</v>
      </c>
      <c r="R28" s="65">
        <f>VLOOKUP($A28,'Return Data'!$B$7:$R$2292,16,0)</f>
        <v>17.422999999999998</v>
      </c>
      <c r="S28" s="67">
        <f t="shared" si="11"/>
        <v>15</v>
      </c>
    </row>
    <row r="29" spans="1:19" x14ac:dyDescent="0.3">
      <c r="A29" s="63" t="s">
        <v>1489</v>
      </c>
      <c r="B29" s="64">
        <f>VLOOKUP($A29,'Return Data'!$B$7:$R$2292,3,0)</f>
        <v>44467</v>
      </c>
      <c r="C29" s="65">
        <f>VLOOKUP($A29,'Return Data'!$B$7:$R$2292,4,0)</f>
        <v>20.639099999999999</v>
      </c>
      <c r="D29" s="65">
        <f>VLOOKUP($A29,'Return Data'!$B$7:$R$2292,10,0)</f>
        <v>9.3932000000000002</v>
      </c>
      <c r="E29" s="66">
        <f t="shared" si="0"/>
        <v>21</v>
      </c>
      <c r="F29" s="65">
        <f>VLOOKUP($A29,'Return Data'!$B$7:$R$2292,11,0)</f>
        <v>38.113300000000002</v>
      </c>
      <c r="G29" s="66">
        <f t="shared" si="5"/>
        <v>10</v>
      </c>
      <c r="H29" s="65">
        <f>VLOOKUP($A29,'Return Data'!$B$7:$R$2292,12,0)</f>
        <v>61.548400000000001</v>
      </c>
      <c r="I29" s="66">
        <f t="shared" si="6"/>
        <v>5</v>
      </c>
      <c r="J29" s="65">
        <f>VLOOKUP($A29,'Return Data'!$B$7:$R$2292,13,0)</f>
        <v>88.208200000000005</v>
      </c>
      <c r="K29" s="66">
        <f t="shared" si="7"/>
        <v>8</v>
      </c>
      <c r="L29" s="65">
        <f>VLOOKUP($A29,'Return Data'!$B$7:$R$2292,17,0)</f>
        <v>41.962400000000002</v>
      </c>
      <c r="M29" s="66">
        <f t="shared" si="8"/>
        <v>9</v>
      </c>
      <c r="N29" s="65"/>
      <c r="O29" s="66"/>
      <c r="P29" s="65"/>
      <c r="Q29" s="66"/>
      <c r="R29" s="65">
        <f>VLOOKUP($A29,'Return Data'!$B$7:$R$2292,16,0)</f>
        <v>28.614100000000001</v>
      </c>
      <c r="S29" s="67">
        <f t="shared" si="11"/>
        <v>7</v>
      </c>
    </row>
    <row r="30" spans="1:19" x14ac:dyDescent="0.3">
      <c r="A30" s="63" t="s">
        <v>1491</v>
      </c>
      <c r="B30" s="64">
        <f>VLOOKUP($A30,'Return Data'!$B$7:$R$2292,3,0)</f>
        <v>44467</v>
      </c>
      <c r="C30" s="65">
        <f>VLOOKUP($A30,'Return Data'!$B$7:$R$2292,4,0)</f>
        <v>28.2</v>
      </c>
      <c r="D30" s="65">
        <f>VLOOKUP($A30,'Return Data'!$B$7:$R$2292,10,0)</f>
        <v>12.8903</v>
      </c>
      <c r="E30" s="66">
        <f t="shared" si="0"/>
        <v>14</v>
      </c>
      <c r="F30" s="65">
        <f>VLOOKUP($A30,'Return Data'!$B$7:$R$2292,11,0)</f>
        <v>36.363599999999998</v>
      </c>
      <c r="G30" s="66">
        <f t="shared" si="5"/>
        <v>13</v>
      </c>
      <c r="H30" s="65">
        <f>VLOOKUP($A30,'Return Data'!$B$7:$R$2292,12,0)</f>
        <v>54.690100000000001</v>
      </c>
      <c r="I30" s="66">
        <f t="shared" si="6"/>
        <v>12</v>
      </c>
      <c r="J30" s="65">
        <f>VLOOKUP($A30,'Return Data'!$B$7:$R$2292,13,0)</f>
        <v>76.03</v>
      </c>
      <c r="K30" s="66">
        <f t="shared" si="7"/>
        <v>20</v>
      </c>
      <c r="L30" s="65">
        <f>VLOOKUP($A30,'Return Data'!$B$7:$R$2292,17,0)</f>
        <v>44.705599999999997</v>
      </c>
      <c r="M30" s="66">
        <f t="shared" si="8"/>
        <v>7</v>
      </c>
      <c r="N30" s="65">
        <f>VLOOKUP($A30,'Return Data'!$B$7:$R$2292,14,0)</f>
        <v>27.302499999999998</v>
      </c>
      <c r="O30" s="66">
        <f t="shared" si="9"/>
        <v>5</v>
      </c>
      <c r="P30" s="65">
        <f>VLOOKUP($A30,'Return Data'!$B$7:$R$2292,15,0)</f>
        <v>16.070799999999998</v>
      </c>
      <c r="Q30" s="66">
        <f t="shared" si="10"/>
        <v>9</v>
      </c>
      <c r="R30" s="65">
        <f>VLOOKUP($A30,'Return Data'!$B$7:$R$2292,16,0)</f>
        <v>15.2445</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12.403347826086959</v>
      </c>
      <c r="E32" s="74"/>
      <c r="F32" s="75">
        <f>AVERAGE(F8:F30)</f>
        <v>37.480899999999998</v>
      </c>
      <c r="G32" s="74"/>
      <c r="H32" s="75">
        <f>AVERAGE(H8:H30)</f>
        <v>55.437469565217377</v>
      </c>
      <c r="I32" s="74"/>
      <c r="J32" s="75">
        <f>AVERAGE(J8:J30)</f>
        <v>84.800643478260881</v>
      </c>
      <c r="K32" s="74"/>
      <c r="L32" s="75">
        <f>AVERAGE(L8:L30)</f>
        <v>43.295765000000003</v>
      </c>
      <c r="M32" s="74"/>
      <c r="N32" s="75">
        <f>AVERAGE(N8:N30)</f>
        <v>25.187773333333336</v>
      </c>
      <c r="O32" s="74"/>
      <c r="P32" s="75">
        <f>AVERAGE(P8:P30)</f>
        <v>17.169435714285715</v>
      </c>
      <c r="Q32" s="74"/>
      <c r="R32" s="75">
        <f>AVERAGE(R8:R30)</f>
        <v>24.176269565217392</v>
      </c>
      <c r="S32" s="76"/>
    </row>
    <row r="33" spans="1:19" x14ac:dyDescent="0.3">
      <c r="A33" s="73" t="s">
        <v>28</v>
      </c>
      <c r="B33" s="74"/>
      <c r="C33" s="74"/>
      <c r="D33" s="75">
        <f>MIN(D8:D30)</f>
        <v>3.4803000000000002</v>
      </c>
      <c r="E33" s="74"/>
      <c r="F33" s="75">
        <f>MIN(F8:F30)</f>
        <v>25.921700000000001</v>
      </c>
      <c r="G33" s="74"/>
      <c r="H33" s="75">
        <f>MIN(H8:H30)</f>
        <v>37.233199999999997</v>
      </c>
      <c r="I33" s="74"/>
      <c r="J33" s="75">
        <f>MIN(J8:J30)</f>
        <v>63.057899999999997</v>
      </c>
      <c r="K33" s="74"/>
      <c r="L33" s="75">
        <f>MIN(L8:L30)</f>
        <v>32.981900000000003</v>
      </c>
      <c r="M33" s="74"/>
      <c r="N33" s="75">
        <f>MIN(N8:N30)</f>
        <v>16.6113</v>
      </c>
      <c r="O33" s="74"/>
      <c r="P33" s="75">
        <f>MIN(P8:P30)</f>
        <v>11.554399999999999</v>
      </c>
      <c r="Q33" s="74"/>
      <c r="R33" s="75">
        <f>MIN(R8:R30)</f>
        <v>11.2235</v>
      </c>
      <c r="S33" s="76"/>
    </row>
    <row r="34" spans="1:19" ht="15" thickBot="1" x14ac:dyDescent="0.35">
      <c r="A34" s="77" t="s">
        <v>29</v>
      </c>
      <c r="B34" s="78"/>
      <c r="C34" s="78"/>
      <c r="D34" s="79">
        <f>MAX(D8:D30)</f>
        <v>16.408300000000001</v>
      </c>
      <c r="E34" s="78"/>
      <c r="F34" s="79">
        <f>MAX(F8:F30)</f>
        <v>55.2318</v>
      </c>
      <c r="G34" s="78"/>
      <c r="H34" s="79">
        <f>MAX(H8:H30)</f>
        <v>80.358099999999993</v>
      </c>
      <c r="I34" s="78"/>
      <c r="J34" s="79">
        <f>MAX(J8:J30)</f>
        <v>112.12439999999999</v>
      </c>
      <c r="K34" s="78"/>
      <c r="L34" s="79">
        <f>MAX(L8:L30)</f>
        <v>77.406700000000001</v>
      </c>
      <c r="M34" s="78"/>
      <c r="N34" s="79">
        <f>MAX(N8:N30)</f>
        <v>36.037599999999998</v>
      </c>
      <c r="O34" s="78"/>
      <c r="P34" s="79">
        <f>MAX(P8:P30)</f>
        <v>21.6065</v>
      </c>
      <c r="Q34" s="78"/>
      <c r="R34" s="79">
        <f>MAX(R8:R30)</f>
        <v>66.344300000000004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44467</v>
      </c>
      <c r="C8" s="65">
        <f>VLOOKUP($A8,'Return Data'!$B$7:$R$2292,4,0)</f>
        <v>490.99</v>
      </c>
      <c r="D8" s="65">
        <f>VLOOKUP($A8,'Return Data'!$B$7:$R$2292,10,0)</f>
        <v>14.189</v>
      </c>
      <c r="E8" s="66">
        <f t="shared" ref="E8:E33" si="0">RANK(D8,D$8:D$33,0)</f>
        <v>5</v>
      </c>
      <c r="F8" s="65">
        <f>VLOOKUP($A8,'Return Data'!$B$7:$R$2292,11,0)</f>
        <v>32.2532</v>
      </c>
      <c r="G8" s="66">
        <f t="shared" ref="G8:G25" si="1">RANK(F8,F$8:F$33,0)</f>
        <v>5</v>
      </c>
      <c r="H8" s="65">
        <f>VLOOKUP($A8,'Return Data'!$B$7:$R$2292,12,0)</f>
        <v>44.834800000000001</v>
      </c>
      <c r="I8" s="66">
        <f t="shared" ref="I8:I25" si="2">RANK(H8,H$8:H$33,0)</f>
        <v>9</v>
      </c>
      <c r="J8" s="65">
        <f>VLOOKUP($A8,'Return Data'!$B$7:$R$2292,13,0)</f>
        <v>73.164299999999997</v>
      </c>
      <c r="K8" s="66">
        <f t="shared" ref="K8:K21" si="3">RANK(J8,J$8:J$33,0)</f>
        <v>9</v>
      </c>
      <c r="L8" s="65">
        <f>VLOOKUP($A8,'Return Data'!$B$7:$R$2292,17,0)</f>
        <v>31.115600000000001</v>
      </c>
      <c r="M8" s="66">
        <f t="shared" ref="M8:M21" si="4">RANK(L8,L$8:L$33,0)</f>
        <v>19</v>
      </c>
      <c r="N8" s="65">
        <f>VLOOKUP($A8,'Return Data'!$B$7:$R$2292,14,0)</f>
        <v>19.210599999999999</v>
      </c>
      <c r="O8" s="66">
        <f t="shared" ref="O8:O20" si="5">RANK(N8,N$8:N$33,0)</f>
        <v>20</v>
      </c>
      <c r="P8" s="65">
        <f>VLOOKUP($A8,'Return Data'!$B$7:$R$2292,15,0)</f>
        <v>12.995799999999999</v>
      </c>
      <c r="Q8" s="66">
        <f t="shared" ref="Q8:Q16" si="6">RANK(P8,P$8:P$33,0)</f>
        <v>20</v>
      </c>
      <c r="R8" s="65">
        <f>VLOOKUP($A8,'Return Data'!$B$7:$R$2292,16,0)</f>
        <v>17.488</v>
      </c>
      <c r="S8" s="67">
        <f t="shared" ref="S8:S33" si="7">RANK(R8,R$8:R$33,0)</f>
        <v>22</v>
      </c>
    </row>
    <row r="9" spans="1:20" x14ac:dyDescent="0.3">
      <c r="A9" s="63" t="s">
        <v>1150</v>
      </c>
      <c r="B9" s="64">
        <f>VLOOKUP($A9,'Return Data'!$B$7:$R$2292,3,0)</f>
        <v>44467</v>
      </c>
      <c r="C9" s="65">
        <f>VLOOKUP($A9,'Return Data'!$B$7:$R$2292,4,0)</f>
        <v>76.09</v>
      </c>
      <c r="D9" s="65">
        <f>VLOOKUP($A9,'Return Data'!$B$7:$R$2292,10,0)</f>
        <v>12.7928</v>
      </c>
      <c r="E9" s="66">
        <f t="shared" si="0"/>
        <v>6</v>
      </c>
      <c r="F9" s="65">
        <f>VLOOKUP($A9,'Return Data'!$B$7:$R$2292,11,0)</f>
        <v>28.2056</v>
      </c>
      <c r="G9" s="66">
        <f t="shared" si="1"/>
        <v>11</v>
      </c>
      <c r="H9" s="65">
        <f>VLOOKUP($A9,'Return Data'!$B$7:$R$2292,12,0)</f>
        <v>39.155099999999997</v>
      </c>
      <c r="I9" s="66">
        <f t="shared" si="2"/>
        <v>18</v>
      </c>
      <c r="J9" s="65">
        <f>VLOOKUP($A9,'Return Data'!$B$7:$R$2292,13,0)</f>
        <v>64.946899999999999</v>
      </c>
      <c r="K9" s="66">
        <f t="shared" si="3"/>
        <v>18</v>
      </c>
      <c r="L9" s="65">
        <f>VLOOKUP($A9,'Return Data'!$B$7:$R$2292,17,0)</f>
        <v>35.834099999999999</v>
      </c>
      <c r="M9" s="66">
        <f t="shared" si="4"/>
        <v>10</v>
      </c>
      <c r="N9" s="65">
        <f>VLOOKUP($A9,'Return Data'!$B$7:$R$2292,14,0)</f>
        <v>27.392099999999999</v>
      </c>
      <c r="O9" s="66">
        <f t="shared" si="5"/>
        <v>3</v>
      </c>
      <c r="P9" s="65">
        <f>VLOOKUP($A9,'Return Data'!$B$7:$R$2292,15,0)</f>
        <v>21.799800000000001</v>
      </c>
      <c r="Q9" s="66">
        <f t="shared" si="6"/>
        <v>1</v>
      </c>
      <c r="R9" s="65">
        <f>VLOOKUP($A9,'Return Data'!$B$7:$R$2292,16,0)</f>
        <v>21.6693</v>
      </c>
      <c r="S9" s="67">
        <f t="shared" si="7"/>
        <v>7</v>
      </c>
    </row>
    <row r="10" spans="1:20" x14ac:dyDescent="0.3">
      <c r="A10" s="63" t="s">
        <v>1153</v>
      </c>
      <c r="B10" s="64">
        <f>VLOOKUP($A10,'Return Data'!$B$7:$R$2292,3,0)</f>
        <v>44467</v>
      </c>
      <c r="C10" s="65">
        <f>VLOOKUP($A10,'Return Data'!$B$7:$R$2292,4,0)</f>
        <v>17.89</v>
      </c>
      <c r="D10" s="65">
        <f>VLOOKUP($A10,'Return Data'!$B$7:$R$2292,10,0)</f>
        <v>14.5327</v>
      </c>
      <c r="E10" s="66">
        <f t="shared" si="0"/>
        <v>4</v>
      </c>
      <c r="F10" s="65">
        <f>VLOOKUP($A10,'Return Data'!$B$7:$R$2292,11,0)</f>
        <v>32.518500000000003</v>
      </c>
      <c r="G10" s="66">
        <f t="shared" si="1"/>
        <v>4</v>
      </c>
      <c r="H10" s="65">
        <f>VLOOKUP($A10,'Return Data'!$B$7:$R$2292,12,0)</f>
        <v>46.1601</v>
      </c>
      <c r="I10" s="66">
        <f t="shared" si="2"/>
        <v>6</v>
      </c>
      <c r="J10" s="65">
        <f>VLOOKUP($A10,'Return Data'!$B$7:$R$2292,13,0)</f>
        <v>74.196700000000007</v>
      </c>
      <c r="K10" s="66">
        <f t="shared" si="3"/>
        <v>8</v>
      </c>
      <c r="L10" s="65">
        <f>VLOOKUP($A10,'Return Data'!$B$7:$R$2292,17,0)</f>
        <v>38.6464</v>
      </c>
      <c r="M10" s="66">
        <f t="shared" si="4"/>
        <v>5</v>
      </c>
      <c r="N10" s="65">
        <f>VLOOKUP($A10,'Return Data'!$B$7:$R$2292,14,0)</f>
        <v>25.2469</v>
      </c>
      <c r="O10" s="66">
        <f t="shared" si="5"/>
        <v>11</v>
      </c>
      <c r="P10" s="65">
        <f>VLOOKUP($A10,'Return Data'!$B$7:$R$2292,15,0)</f>
        <v>16.9894</v>
      </c>
      <c r="Q10" s="66">
        <f t="shared" si="6"/>
        <v>9</v>
      </c>
      <c r="R10" s="65">
        <f>VLOOKUP($A10,'Return Data'!$B$7:$R$2292,16,0)</f>
        <v>10.587199999999999</v>
      </c>
      <c r="S10" s="67">
        <f t="shared" si="7"/>
        <v>26</v>
      </c>
    </row>
    <row r="11" spans="1:20" x14ac:dyDescent="0.3">
      <c r="A11" s="63" t="s">
        <v>1155</v>
      </c>
      <c r="B11" s="64">
        <f>VLOOKUP($A11,'Return Data'!$B$7:$R$2292,3,0)</f>
        <v>44467</v>
      </c>
      <c r="C11" s="65">
        <f>VLOOKUP($A11,'Return Data'!$B$7:$R$2292,4,0)</f>
        <v>64.507000000000005</v>
      </c>
      <c r="D11" s="65">
        <f>VLOOKUP($A11,'Return Data'!$B$7:$R$2292,10,0)</f>
        <v>9.1231000000000009</v>
      </c>
      <c r="E11" s="66">
        <f t="shared" si="0"/>
        <v>20</v>
      </c>
      <c r="F11" s="65">
        <f>VLOOKUP($A11,'Return Data'!$B$7:$R$2292,11,0)</f>
        <v>26.6432</v>
      </c>
      <c r="G11" s="66">
        <f t="shared" si="1"/>
        <v>15</v>
      </c>
      <c r="H11" s="65">
        <f>VLOOKUP($A11,'Return Data'!$B$7:$R$2292,12,0)</f>
        <v>44.278700000000001</v>
      </c>
      <c r="I11" s="66">
        <f t="shared" si="2"/>
        <v>10</v>
      </c>
      <c r="J11" s="65">
        <f>VLOOKUP($A11,'Return Data'!$B$7:$R$2292,13,0)</f>
        <v>70.843299999999999</v>
      </c>
      <c r="K11" s="66">
        <f t="shared" si="3"/>
        <v>13</v>
      </c>
      <c r="L11" s="65">
        <f>VLOOKUP($A11,'Return Data'!$B$7:$R$2292,17,0)</f>
        <v>37.134900000000002</v>
      </c>
      <c r="M11" s="66">
        <f t="shared" si="4"/>
        <v>8</v>
      </c>
      <c r="N11" s="65">
        <f>VLOOKUP($A11,'Return Data'!$B$7:$R$2292,14,0)</f>
        <v>25.252500000000001</v>
      </c>
      <c r="O11" s="66">
        <f t="shared" si="5"/>
        <v>10</v>
      </c>
      <c r="P11" s="65">
        <f>VLOOKUP($A11,'Return Data'!$B$7:$R$2292,15,0)</f>
        <v>16.688199999999998</v>
      </c>
      <c r="Q11" s="66">
        <f t="shared" si="6"/>
        <v>10</v>
      </c>
      <c r="R11" s="65">
        <f>VLOOKUP($A11,'Return Data'!$B$7:$R$2292,16,0)</f>
        <v>20.684799999999999</v>
      </c>
      <c r="S11" s="67">
        <f t="shared" si="7"/>
        <v>14</v>
      </c>
    </row>
    <row r="12" spans="1:20" x14ac:dyDescent="0.3">
      <c r="A12" s="63" t="s">
        <v>1156</v>
      </c>
      <c r="B12" s="64">
        <f>VLOOKUP($A12,'Return Data'!$B$7:$R$2292,3,0)</f>
        <v>44467</v>
      </c>
      <c r="C12" s="65">
        <f>VLOOKUP($A12,'Return Data'!$B$7:$R$2292,4,0)</f>
        <v>98.677999999999997</v>
      </c>
      <c r="D12" s="65">
        <f>VLOOKUP($A12,'Return Data'!$B$7:$R$2292,10,0)</f>
        <v>7.2948000000000004</v>
      </c>
      <c r="E12" s="66">
        <f t="shared" si="0"/>
        <v>25</v>
      </c>
      <c r="F12" s="65">
        <f>VLOOKUP($A12,'Return Data'!$B$7:$R$2292,11,0)</f>
        <v>23.2135</v>
      </c>
      <c r="G12" s="66">
        <f t="shared" si="1"/>
        <v>24</v>
      </c>
      <c r="H12" s="65">
        <f>VLOOKUP($A12,'Return Data'!$B$7:$R$2292,12,0)</f>
        <v>31.182400000000001</v>
      </c>
      <c r="I12" s="66">
        <f t="shared" si="2"/>
        <v>26</v>
      </c>
      <c r="J12" s="65">
        <f>VLOOKUP($A12,'Return Data'!$B$7:$R$2292,13,0)</f>
        <v>51.439500000000002</v>
      </c>
      <c r="K12" s="66">
        <f t="shared" si="3"/>
        <v>25</v>
      </c>
      <c r="L12" s="65">
        <f>VLOOKUP($A12,'Return Data'!$B$7:$R$2292,17,0)</f>
        <v>31.2639</v>
      </c>
      <c r="M12" s="66">
        <f t="shared" si="4"/>
        <v>18</v>
      </c>
      <c r="N12" s="65">
        <f>VLOOKUP($A12,'Return Data'!$B$7:$R$2292,14,0)</f>
        <v>23.392700000000001</v>
      </c>
      <c r="O12" s="66">
        <f t="shared" si="5"/>
        <v>13</v>
      </c>
      <c r="P12" s="65">
        <f>VLOOKUP($A12,'Return Data'!$B$7:$R$2292,15,0)</f>
        <v>16.418600000000001</v>
      </c>
      <c r="Q12" s="66">
        <f t="shared" si="6"/>
        <v>12</v>
      </c>
      <c r="R12" s="65">
        <f>VLOOKUP($A12,'Return Data'!$B$7:$R$2292,16,0)</f>
        <v>19.897600000000001</v>
      </c>
      <c r="S12" s="67">
        <f t="shared" si="7"/>
        <v>18</v>
      </c>
    </row>
    <row r="13" spans="1:20" x14ac:dyDescent="0.3">
      <c r="A13" s="63" t="s">
        <v>1158</v>
      </c>
      <c r="B13" s="64">
        <f>VLOOKUP($A13,'Return Data'!$B$7:$R$2292,3,0)</f>
        <v>44467</v>
      </c>
      <c r="C13" s="65">
        <f>VLOOKUP($A13,'Return Data'!$B$7:$R$2292,4,0)</f>
        <v>54.151000000000003</v>
      </c>
      <c r="D13" s="65">
        <f>VLOOKUP($A13,'Return Data'!$B$7:$R$2292,10,0)</f>
        <v>9.1820000000000004</v>
      </c>
      <c r="E13" s="66">
        <f t="shared" si="0"/>
        <v>19</v>
      </c>
      <c r="F13" s="65">
        <f>VLOOKUP($A13,'Return Data'!$B$7:$R$2292,11,0)</f>
        <v>27.783899999999999</v>
      </c>
      <c r="G13" s="66">
        <f t="shared" si="1"/>
        <v>14</v>
      </c>
      <c r="H13" s="65">
        <f>VLOOKUP($A13,'Return Data'!$B$7:$R$2292,12,0)</f>
        <v>46.156500000000001</v>
      </c>
      <c r="I13" s="66">
        <f t="shared" si="2"/>
        <v>7</v>
      </c>
      <c r="J13" s="65">
        <f>VLOOKUP($A13,'Return Data'!$B$7:$R$2292,13,0)</f>
        <v>75.7864</v>
      </c>
      <c r="K13" s="66">
        <f t="shared" si="3"/>
        <v>5</v>
      </c>
      <c r="L13" s="65">
        <f>VLOOKUP($A13,'Return Data'!$B$7:$R$2292,17,0)</f>
        <v>38.633499999999998</v>
      </c>
      <c r="M13" s="66">
        <f t="shared" si="4"/>
        <v>6</v>
      </c>
      <c r="N13" s="65">
        <f>VLOOKUP($A13,'Return Data'!$B$7:$R$2292,14,0)</f>
        <v>26.109200000000001</v>
      </c>
      <c r="O13" s="66">
        <f t="shared" si="5"/>
        <v>6</v>
      </c>
      <c r="P13" s="65">
        <f>VLOOKUP($A13,'Return Data'!$B$7:$R$2292,15,0)</f>
        <v>18.840299999999999</v>
      </c>
      <c r="Q13" s="66">
        <f t="shared" si="6"/>
        <v>5</v>
      </c>
      <c r="R13" s="65">
        <f>VLOOKUP($A13,'Return Data'!$B$7:$R$2292,16,0)</f>
        <v>22.4953</v>
      </c>
      <c r="S13" s="67">
        <f t="shared" si="7"/>
        <v>4</v>
      </c>
    </row>
    <row r="14" spans="1:20" x14ac:dyDescent="0.3">
      <c r="A14" s="63" t="s">
        <v>1161</v>
      </c>
      <c r="B14" s="64">
        <f>VLOOKUP($A14,'Return Data'!$B$7:$R$2292,3,0)</f>
        <v>44467</v>
      </c>
      <c r="C14" s="65">
        <f>VLOOKUP($A14,'Return Data'!$B$7:$R$2292,4,0)</f>
        <v>1676.9294</v>
      </c>
      <c r="D14" s="65">
        <f>VLOOKUP($A14,'Return Data'!$B$7:$R$2292,10,0)</f>
        <v>10.8324</v>
      </c>
      <c r="E14" s="66">
        <f t="shared" si="0"/>
        <v>11</v>
      </c>
      <c r="F14" s="65">
        <f>VLOOKUP($A14,'Return Data'!$B$7:$R$2292,11,0)</f>
        <v>25.484400000000001</v>
      </c>
      <c r="G14" s="66">
        <f t="shared" si="1"/>
        <v>18</v>
      </c>
      <c r="H14" s="65">
        <f>VLOOKUP($A14,'Return Data'!$B$7:$R$2292,12,0)</f>
        <v>38.344099999999997</v>
      </c>
      <c r="I14" s="66">
        <f t="shared" si="2"/>
        <v>19</v>
      </c>
      <c r="J14" s="65">
        <f>VLOOKUP($A14,'Return Data'!$B$7:$R$2292,13,0)</f>
        <v>69.783500000000004</v>
      </c>
      <c r="K14" s="66">
        <f t="shared" si="3"/>
        <v>15</v>
      </c>
      <c r="L14" s="65">
        <f>VLOOKUP($A14,'Return Data'!$B$7:$R$2292,17,0)</f>
        <v>29.096299999999999</v>
      </c>
      <c r="M14" s="66">
        <f t="shared" si="4"/>
        <v>21</v>
      </c>
      <c r="N14" s="65">
        <f>VLOOKUP($A14,'Return Data'!$B$7:$R$2292,14,0)</f>
        <v>20.793800000000001</v>
      </c>
      <c r="O14" s="66">
        <f t="shared" si="5"/>
        <v>17</v>
      </c>
      <c r="P14" s="65">
        <f>VLOOKUP($A14,'Return Data'!$B$7:$R$2292,15,0)</f>
        <v>15.3535</v>
      </c>
      <c r="Q14" s="66">
        <f t="shared" si="6"/>
        <v>17</v>
      </c>
      <c r="R14" s="65">
        <f>VLOOKUP($A14,'Return Data'!$B$7:$R$2292,16,0)</f>
        <v>20.296900000000001</v>
      </c>
      <c r="S14" s="67">
        <f t="shared" si="7"/>
        <v>17</v>
      </c>
    </row>
    <row r="15" spans="1:20" x14ac:dyDescent="0.3">
      <c r="A15" s="63" t="s">
        <v>1163</v>
      </c>
      <c r="B15" s="64">
        <f>VLOOKUP($A15,'Return Data'!$B$7:$R$2292,3,0)</f>
        <v>44467</v>
      </c>
      <c r="C15" s="65">
        <f>VLOOKUP($A15,'Return Data'!$B$7:$R$2292,4,0)</f>
        <v>97.016000000000005</v>
      </c>
      <c r="D15" s="65">
        <f>VLOOKUP($A15,'Return Data'!$B$7:$R$2292,10,0)</f>
        <v>9.6869999999999994</v>
      </c>
      <c r="E15" s="66">
        <f t="shared" si="0"/>
        <v>18</v>
      </c>
      <c r="F15" s="65">
        <f>VLOOKUP($A15,'Return Data'!$B$7:$R$2292,11,0)</f>
        <v>25.976800000000001</v>
      </c>
      <c r="G15" s="66">
        <f t="shared" si="1"/>
        <v>17</v>
      </c>
      <c r="H15" s="65">
        <f>VLOOKUP($A15,'Return Data'!$B$7:$R$2292,12,0)</f>
        <v>39.752200000000002</v>
      </c>
      <c r="I15" s="66">
        <f t="shared" si="2"/>
        <v>17</v>
      </c>
      <c r="J15" s="65">
        <f>VLOOKUP($A15,'Return Data'!$B$7:$R$2292,13,0)</f>
        <v>68.025099999999995</v>
      </c>
      <c r="K15" s="66">
        <f t="shared" si="3"/>
        <v>17</v>
      </c>
      <c r="L15" s="65">
        <f>VLOOKUP($A15,'Return Data'!$B$7:$R$2292,17,0)</f>
        <v>32.483199999999997</v>
      </c>
      <c r="M15" s="66">
        <f t="shared" si="4"/>
        <v>15</v>
      </c>
      <c r="N15" s="65">
        <f>VLOOKUP($A15,'Return Data'!$B$7:$R$2292,14,0)</f>
        <v>21.167899999999999</v>
      </c>
      <c r="O15" s="66">
        <f t="shared" si="5"/>
        <v>16</v>
      </c>
      <c r="P15" s="65">
        <f>VLOOKUP($A15,'Return Data'!$B$7:$R$2292,15,0)</f>
        <v>15.4421</v>
      </c>
      <c r="Q15" s="66">
        <f t="shared" si="6"/>
        <v>16</v>
      </c>
      <c r="R15" s="65">
        <f>VLOOKUP($A15,'Return Data'!$B$7:$R$2292,16,0)</f>
        <v>20.7517</v>
      </c>
      <c r="S15" s="67">
        <f t="shared" si="7"/>
        <v>13</v>
      </c>
    </row>
    <row r="16" spans="1:20" x14ac:dyDescent="0.3">
      <c r="A16" s="63" t="s">
        <v>1165</v>
      </c>
      <c r="B16" s="64">
        <f>VLOOKUP($A16,'Return Data'!$B$7:$R$2292,3,0)</f>
        <v>44467</v>
      </c>
      <c r="C16" s="65">
        <f>VLOOKUP($A16,'Return Data'!$B$7:$R$2292,4,0)</f>
        <v>173.87</v>
      </c>
      <c r="D16" s="65">
        <f>VLOOKUP($A16,'Return Data'!$B$7:$R$2292,10,0)</f>
        <v>9.7872000000000003</v>
      </c>
      <c r="E16" s="66">
        <f t="shared" si="0"/>
        <v>17</v>
      </c>
      <c r="F16" s="65">
        <f>VLOOKUP($A16,'Return Data'!$B$7:$R$2292,11,0)</f>
        <v>28.488</v>
      </c>
      <c r="G16" s="66">
        <f t="shared" si="1"/>
        <v>10</v>
      </c>
      <c r="H16" s="65">
        <f>VLOOKUP($A16,'Return Data'!$B$7:$R$2292,12,0)</f>
        <v>43.362499999999997</v>
      </c>
      <c r="I16" s="66">
        <f t="shared" si="2"/>
        <v>14</v>
      </c>
      <c r="J16" s="65">
        <f>VLOOKUP($A16,'Return Data'!$B$7:$R$2292,13,0)</f>
        <v>74.340699999999998</v>
      </c>
      <c r="K16" s="66">
        <f t="shared" si="3"/>
        <v>7</v>
      </c>
      <c r="L16" s="65">
        <f>VLOOKUP($A16,'Return Data'!$B$7:$R$2292,17,0)</f>
        <v>32.797199999999997</v>
      </c>
      <c r="M16" s="66">
        <f t="shared" si="4"/>
        <v>13</v>
      </c>
      <c r="N16" s="65">
        <f>VLOOKUP($A16,'Return Data'!$B$7:$R$2292,14,0)</f>
        <v>21.872599999999998</v>
      </c>
      <c r="O16" s="66">
        <f t="shared" si="5"/>
        <v>14</v>
      </c>
      <c r="P16" s="65">
        <f>VLOOKUP($A16,'Return Data'!$B$7:$R$2292,15,0)</f>
        <v>16.4818</v>
      </c>
      <c r="Q16" s="66">
        <f t="shared" si="6"/>
        <v>11</v>
      </c>
      <c r="R16" s="65">
        <f>VLOOKUP($A16,'Return Data'!$B$7:$R$2292,16,0)</f>
        <v>20.471299999999999</v>
      </c>
      <c r="S16" s="67">
        <f t="shared" si="7"/>
        <v>16</v>
      </c>
    </row>
    <row r="17" spans="1:19" x14ac:dyDescent="0.3">
      <c r="A17" s="63" t="s">
        <v>1167</v>
      </c>
      <c r="B17" s="64">
        <f>VLOOKUP($A17,'Return Data'!$B$7:$R$2292,3,0)</f>
        <v>44467</v>
      </c>
      <c r="C17" s="65">
        <f>VLOOKUP($A17,'Return Data'!$B$7:$R$2292,4,0)</f>
        <v>18.809999999999999</v>
      </c>
      <c r="D17" s="65">
        <f>VLOOKUP($A17,'Return Data'!$B$7:$R$2292,10,0)</f>
        <v>10.9735</v>
      </c>
      <c r="E17" s="66">
        <f t="shared" si="0"/>
        <v>9</v>
      </c>
      <c r="F17" s="65">
        <f>VLOOKUP($A17,'Return Data'!$B$7:$R$2292,11,0)</f>
        <v>24.487100000000002</v>
      </c>
      <c r="G17" s="66">
        <f t="shared" si="1"/>
        <v>21</v>
      </c>
      <c r="H17" s="65">
        <f>VLOOKUP($A17,'Return Data'!$B$7:$R$2292,12,0)</f>
        <v>37.701300000000003</v>
      </c>
      <c r="I17" s="66">
        <f t="shared" si="2"/>
        <v>21</v>
      </c>
      <c r="J17" s="65">
        <f>VLOOKUP($A17,'Return Data'!$B$7:$R$2292,13,0)</f>
        <v>64.566900000000004</v>
      </c>
      <c r="K17" s="66">
        <f t="shared" si="3"/>
        <v>19</v>
      </c>
      <c r="L17" s="65">
        <f>VLOOKUP($A17,'Return Data'!$B$7:$R$2292,17,0)</f>
        <v>31.689900000000002</v>
      </c>
      <c r="M17" s="66">
        <f t="shared" si="4"/>
        <v>17</v>
      </c>
      <c r="N17" s="65">
        <f>VLOOKUP($A17,'Return Data'!$B$7:$R$2292,14,0)</f>
        <v>19.671199999999999</v>
      </c>
      <c r="O17" s="66">
        <f t="shared" si="5"/>
        <v>19</v>
      </c>
      <c r="P17" s="65"/>
      <c r="Q17" s="66"/>
      <c r="R17" s="65">
        <f>VLOOKUP($A17,'Return Data'!$B$7:$R$2292,16,0)</f>
        <v>14.464600000000001</v>
      </c>
      <c r="S17" s="67">
        <f t="shared" si="7"/>
        <v>25</v>
      </c>
    </row>
    <row r="18" spans="1:19" x14ac:dyDescent="0.3">
      <c r="A18" s="63" t="s">
        <v>1169</v>
      </c>
      <c r="B18" s="64">
        <f>VLOOKUP($A18,'Return Data'!$B$7:$R$2292,3,0)</f>
        <v>44467</v>
      </c>
      <c r="C18" s="65">
        <f>VLOOKUP($A18,'Return Data'!$B$7:$R$2292,4,0)</f>
        <v>97.27</v>
      </c>
      <c r="D18" s="65">
        <f>VLOOKUP($A18,'Return Data'!$B$7:$R$2292,10,0)</f>
        <v>10.559200000000001</v>
      </c>
      <c r="E18" s="66">
        <f t="shared" si="0"/>
        <v>14</v>
      </c>
      <c r="F18" s="65">
        <f>VLOOKUP($A18,'Return Data'!$B$7:$R$2292,11,0)</f>
        <v>26.373899999999999</v>
      </c>
      <c r="G18" s="66">
        <f t="shared" si="1"/>
        <v>16</v>
      </c>
      <c r="H18" s="65">
        <f>VLOOKUP($A18,'Return Data'!$B$7:$R$2292,12,0)</f>
        <v>38.226500000000001</v>
      </c>
      <c r="I18" s="66">
        <f t="shared" si="2"/>
        <v>20</v>
      </c>
      <c r="J18" s="65">
        <f>VLOOKUP($A18,'Return Data'!$B$7:$R$2292,13,0)</f>
        <v>60.6706</v>
      </c>
      <c r="K18" s="66">
        <f t="shared" si="3"/>
        <v>22</v>
      </c>
      <c r="L18" s="65">
        <f>VLOOKUP($A18,'Return Data'!$B$7:$R$2292,17,0)</f>
        <v>35.641300000000001</v>
      </c>
      <c r="M18" s="66">
        <f t="shared" si="4"/>
        <v>11</v>
      </c>
      <c r="N18" s="65">
        <f>VLOOKUP($A18,'Return Data'!$B$7:$R$2292,14,0)</f>
        <v>24.200600000000001</v>
      </c>
      <c r="O18" s="66">
        <f t="shared" si="5"/>
        <v>12</v>
      </c>
      <c r="P18" s="65">
        <f>VLOOKUP($A18,'Return Data'!$B$7:$R$2292,15,0)</f>
        <v>19.041799999999999</v>
      </c>
      <c r="Q18" s="66">
        <f>RANK(P18,P$8:P$33,0)</f>
        <v>4</v>
      </c>
      <c r="R18" s="65">
        <f>VLOOKUP($A18,'Return Data'!$B$7:$R$2292,16,0)</f>
        <v>21.551100000000002</v>
      </c>
      <c r="S18" s="67">
        <f t="shared" si="7"/>
        <v>9</v>
      </c>
    </row>
    <row r="19" spans="1:19" x14ac:dyDescent="0.3">
      <c r="A19" s="63" t="s">
        <v>1171</v>
      </c>
      <c r="B19" s="64">
        <f>VLOOKUP($A19,'Return Data'!$B$7:$R$2292,3,0)</f>
        <v>44467</v>
      </c>
      <c r="C19" s="65">
        <f>VLOOKUP($A19,'Return Data'!$B$7:$R$2292,4,0)</f>
        <v>77.438999999999993</v>
      </c>
      <c r="D19" s="65">
        <f>VLOOKUP($A19,'Return Data'!$B$7:$R$2292,10,0)</f>
        <v>8.1610999999999994</v>
      </c>
      <c r="E19" s="66">
        <f t="shared" si="0"/>
        <v>22</v>
      </c>
      <c r="F19" s="65">
        <f>VLOOKUP($A19,'Return Data'!$B$7:$R$2292,11,0)</f>
        <v>25.1661</v>
      </c>
      <c r="G19" s="66">
        <f t="shared" si="1"/>
        <v>20</v>
      </c>
      <c r="H19" s="65">
        <f>VLOOKUP($A19,'Return Data'!$B$7:$R$2292,12,0)</f>
        <v>44.0672</v>
      </c>
      <c r="I19" s="66">
        <f t="shared" si="2"/>
        <v>12</v>
      </c>
      <c r="J19" s="65">
        <f>VLOOKUP($A19,'Return Data'!$B$7:$R$2292,13,0)</f>
        <v>72.978499999999997</v>
      </c>
      <c r="K19" s="66">
        <f t="shared" si="3"/>
        <v>10</v>
      </c>
      <c r="L19" s="65">
        <f>VLOOKUP($A19,'Return Data'!$B$7:$R$2292,17,0)</f>
        <v>36.377099999999999</v>
      </c>
      <c r="M19" s="66">
        <f t="shared" si="4"/>
        <v>9</v>
      </c>
      <c r="N19" s="65">
        <f>VLOOKUP($A19,'Return Data'!$B$7:$R$2292,14,0)</f>
        <v>26.795999999999999</v>
      </c>
      <c r="O19" s="66">
        <f t="shared" si="5"/>
        <v>4</v>
      </c>
      <c r="P19" s="65">
        <f>VLOOKUP($A19,'Return Data'!$B$7:$R$2292,15,0)</f>
        <v>18.5428</v>
      </c>
      <c r="Q19" s="66">
        <f>RANK(P19,P$8:P$33,0)</f>
        <v>6</v>
      </c>
      <c r="R19" s="65">
        <f>VLOOKUP($A19,'Return Data'!$B$7:$R$2292,16,0)</f>
        <v>21.687999999999999</v>
      </c>
      <c r="S19" s="67">
        <f t="shared" si="7"/>
        <v>6</v>
      </c>
    </row>
    <row r="20" spans="1:19" x14ac:dyDescent="0.3">
      <c r="A20" s="63" t="s">
        <v>1172</v>
      </c>
      <c r="B20" s="64">
        <f>VLOOKUP($A20,'Return Data'!$B$7:$R$2292,3,0)</f>
        <v>44467</v>
      </c>
      <c r="C20" s="65">
        <f>VLOOKUP($A20,'Return Data'!$B$7:$R$2292,4,0)</f>
        <v>226.98</v>
      </c>
      <c r="D20" s="65">
        <f>VLOOKUP($A20,'Return Data'!$B$7:$R$2292,10,0)</f>
        <v>10.115</v>
      </c>
      <c r="E20" s="66">
        <f t="shared" si="0"/>
        <v>16</v>
      </c>
      <c r="F20" s="65">
        <f>VLOOKUP($A20,'Return Data'!$B$7:$R$2292,11,0)</f>
        <v>23.144500000000001</v>
      </c>
      <c r="G20" s="66">
        <f t="shared" si="1"/>
        <v>25</v>
      </c>
      <c r="H20" s="65">
        <f>VLOOKUP($A20,'Return Data'!$B$7:$R$2292,12,0)</f>
        <v>33.5884</v>
      </c>
      <c r="I20" s="66">
        <f t="shared" si="2"/>
        <v>25</v>
      </c>
      <c r="J20" s="65">
        <f>VLOOKUP($A20,'Return Data'!$B$7:$R$2292,13,0)</f>
        <v>53.697200000000002</v>
      </c>
      <c r="K20" s="66">
        <f t="shared" si="3"/>
        <v>23</v>
      </c>
      <c r="L20" s="65">
        <f>VLOOKUP($A20,'Return Data'!$B$7:$R$2292,17,0)</f>
        <v>29.136199999999999</v>
      </c>
      <c r="M20" s="66">
        <f t="shared" si="4"/>
        <v>20</v>
      </c>
      <c r="N20" s="65">
        <f>VLOOKUP($A20,'Return Data'!$B$7:$R$2292,14,0)</f>
        <v>18.715599999999998</v>
      </c>
      <c r="O20" s="66">
        <f t="shared" si="5"/>
        <v>21</v>
      </c>
      <c r="P20" s="65">
        <f>VLOOKUP($A20,'Return Data'!$B$7:$R$2292,15,0)</f>
        <v>16.069700000000001</v>
      </c>
      <c r="Q20" s="66">
        <f>RANK(P20,P$8:P$33,0)</f>
        <v>14</v>
      </c>
      <c r="R20" s="65">
        <f>VLOOKUP($A20,'Return Data'!$B$7:$R$2292,16,0)</f>
        <v>20.9955</v>
      </c>
      <c r="S20" s="67">
        <f t="shared" si="7"/>
        <v>11</v>
      </c>
    </row>
    <row r="21" spans="1:19" x14ac:dyDescent="0.3">
      <c r="A21" s="63" t="s">
        <v>1174</v>
      </c>
      <c r="B21" s="64">
        <f>VLOOKUP($A21,'Return Data'!$B$7:$R$2292,3,0)</f>
        <v>44467</v>
      </c>
      <c r="C21" s="65">
        <f>VLOOKUP($A21,'Return Data'!$B$7:$R$2292,4,0)</f>
        <v>17.9438</v>
      </c>
      <c r="D21" s="65">
        <f>VLOOKUP($A21,'Return Data'!$B$7:$R$2292,10,0)</f>
        <v>8.0158000000000005</v>
      </c>
      <c r="E21" s="66">
        <f t="shared" si="0"/>
        <v>23</v>
      </c>
      <c r="F21" s="65">
        <f>VLOOKUP($A21,'Return Data'!$B$7:$R$2292,11,0)</f>
        <v>27.973500000000001</v>
      </c>
      <c r="G21" s="66">
        <f t="shared" si="1"/>
        <v>13</v>
      </c>
      <c r="H21" s="65">
        <f>VLOOKUP($A21,'Return Data'!$B$7:$R$2292,12,0)</f>
        <v>45.853700000000003</v>
      </c>
      <c r="I21" s="66">
        <f t="shared" si="2"/>
        <v>8</v>
      </c>
      <c r="J21" s="65">
        <f>VLOOKUP($A21,'Return Data'!$B$7:$R$2292,13,0)</f>
        <v>71.674899999999994</v>
      </c>
      <c r="K21" s="66">
        <f t="shared" si="3"/>
        <v>11</v>
      </c>
      <c r="L21" s="65">
        <f>VLOOKUP($A21,'Return Data'!$B$7:$R$2292,17,0)</f>
        <v>34.991999999999997</v>
      </c>
      <c r="M21" s="66">
        <f t="shared" si="4"/>
        <v>12</v>
      </c>
      <c r="N21" s="65"/>
      <c r="O21" s="66"/>
      <c r="P21" s="65"/>
      <c r="Q21" s="66"/>
      <c r="R21" s="65">
        <f>VLOOKUP($A21,'Return Data'!$B$7:$R$2292,16,0)</f>
        <v>17.305499999999999</v>
      </c>
      <c r="S21" s="67">
        <f t="shared" si="7"/>
        <v>23</v>
      </c>
    </row>
    <row r="22" spans="1:19" x14ac:dyDescent="0.3">
      <c r="A22" s="63" t="s">
        <v>1176</v>
      </c>
      <c r="B22" s="64">
        <f>VLOOKUP($A22,'Return Data'!$B$7:$R$2292,3,0)</f>
        <v>44467</v>
      </c>
      <c r="C22" s="65">
        <f>VLOOKUP($A22,'Return Data'!$B$7:$R$2292,4,0)</f>
        <v>21.13</v>
      </c>
      <c r="D22" s="65">
        <f>VLOOKUP($A22,'Return Data'!$B$7:$R$2292,10,0)</f>
        <v>10.907</v>
      </c>
      <c r="E22" s="66">
        <f t="shared" si="0"/>
        <v>10</v>
      </c>
      <c r="F22" s="65">
        <f>VLOOKUP($A22,'Return Data'!$B$7:$R$2292,11,0)</f>
        <v>30.2392</v>
      </c>
      <c r="G22" s="66">
        <f t="shared" si="1"/>
        <v>8</v>
      </c>
      <c r="H22" s="65">
        <f>VLOOKUP($A22,'Return Data'!$B$7:$R$2292,12,0)</f>
        <v>48.384799999999998</v>
      </c>
      <c r="I22" s="66">
        <f t="shared" si="2"/>
        <v>2</v>
      </c>
      <c r="J22" s="65">
        <f>VLOOKUP($A22,'Return Data'!$B$7:$R$2292,13,0)</f>
        <v>81.888599999999997</v>
      </c>
      <c r="K22" s="66">
        <f t="shared" ref="K22:K31" si="8">RANK(J22,J$8:J$33,0)</f>
        <v>2</v>
      </c>
      <c r="L22" s="65"/>
      <c r="M22" s="66"/>
      <c r="N22" s="65"/>
      <c r="O22" s="66"/>
      <c r="P22" s="65"/>
      <c r="Q22" s="66"/>
      <c r="R22" s="65">
        <f>VLOOKUP($A22,'Return Data'!$B$7:$R$2292,16,0)</f>
        <v>41.166800000000002</v>
      </c>
      <c r="S22" s="67">
        <f t="shared" si="7"/>
        <v>2</v>
      </c>
    </row>
    <row r="23" spans="1:19" x14ac:dyDescent="0.3">
      <c r="A23" s="63" t="s">
        <v>1178</v>
      </c>
      <c r="B23" s="64">
        <f>VLOOKUP($A23,'Return Data'!$B$7:$R$2292,3,0)</f>
        <v>44467</v>
      </c>
      <c r="C23" s="65">
        <f>VLOOKUP($A23,'Return Data'!$B$7:$R$2292,4,0)</f>
        <v>45.4863</v>
      </c>
      <c r="D23" s="65">
        <f>VLOOKUP($A23,'Return Data'!$B$7:$R$2292,10,0)</f>
        <v>17.228200000000001</v>
      </c>
      <c r="E23" s="66">
        <f t="shared" si="0"/>
        <v>1</v>
      </c>
      <c r="F23" s="65">
        <f>VLOOKUP($A23,'Return Data'!$B$7:$R$2292,11,0)</f>
        <v>30.6935</v>
      </c>
      <c r="G23" s="66">
        <f t="shared" si="1"/>
        <v>7</v>
      </c>
      <c r="H23" s="65">
        <f>VLOOKUP($A23,'Return Data'!$B$7:$R$2292,12,0)</f>
        <v>43.8643</v>
      </c>
      <c r="I23" s="66">
        <f t="shared" si="2"/>
        <v>13</v>
      </c>
      <c r="J23" s="65">
        <f>VLOOKUP($A23,'Return Data'!$B$7:$R$2292,13,0)</f>
        <v>69.844099999999997</v>
      </c>
      <c r="K23" s="66">
        <f t="shared" si="8"/>
        <v>14</v>
      </c>
      <c r="L23" s="65">
        <f>VLOOKUP($A23,'Return Data'!$B$7:$R$2292,17,0)</f>
        <v>27.720500000000001</v>
      </c>
      <c r="M23" s="66">
        <f>RANK(L23,L$8:L$33,0)</f>
        <v>22</v>
      </c>
      <c r="N23" s="65">
        <f>VLOOKUP($A23,'Return Data'!$B$7:$R$2292,14,0)</f>
        <v>21.2897</v>
      </c>
      <c r="O23" s="66">
        <f>RANK(N23,N$8:N$33,0)</f>
        <v>15</v>
      </c>
      <c r="P23" s="65">
        <f>VLOOKUP($A23,'Return Data'!$B$7:$R$2292,15,0)</f>
        <v>13.286300000000001</v>
      </c>
      <c r="Q23" s="66">
        <f>RANK(P23,P$8:P$33,0)</f>
        <v>19</v>
      </c>
      <c r="R23" s="65">
        <f>VLOOKUP($A23,'Return Data'!$B$7:$R$2292,16,0)</f>
        <v>22.065899999999999</v>
      </c>
      <c r="S23" s="67">
        <f t="shared" si="7"/>
        <v>5</v>
      </c>
    </row>
    <row r="24" spans="1:19" x14ac:dyDescent="0.3">
      <c r="A24" s="63" t="s">
        <v>1181</v>
      </c>
      <c r="B24" s="64">
        <f>VLOOKUP($A24,'Return Data'!$B$7:$R$2292,3,0)</f>
        <v>44467</v>
      </c>
      <c r="C24" s="65">
        <f>VLOOKUP($A24,'Return Data'!$B$7:$R$2292,4,0)</f>
        <v>2159.9665</v>
      </c>
      <c r="D24" s="65">
        <f>VLOOKUP($A24,'Return Data'!$B$7:$R$2292,10,0)</f>
        <v>15.757</v>
      </c>
      <c r="E24" s="66">
        <f t="shared" si="0"/>
        <v>3</v>
      </c>
      <c r="F24" s="65">
        <f>VLOOKUP($A24,'Return Data'!$B$7:$R$2292,11,0)</f>
        <v>32.684600000000003</v>
      </c>
      <c r="G24" s="66">
        <f t="shared" si="1"/>
        <v>3</v>
      </c>
      <c r="H24" s="65">
        <f>VLOOKUP($A24,'Return Data'!$B$7:$R$2292,12,0)</f>
        <v>47.3048</v>
      </c>
      <c r="I24" s="66">
        <f t="shared" si="2"/>
        <v>4</v>
      </c>
      <c r="J24" s="65">
        <f>VLOOKUP($A24,'Return Data'!$B$7:$R$2292,13,0)</f>
        <v>75.479699999999994</v>
      </c>
      <c r="K24" s="66">
        <f t="shared" si="8"/>
        <v>6</v>
      </c>
      <c r="L24" s="65">
        <f>VLOOKUP($A24,'Return Data'!$B$7:$R$2292,17,0)</f>
        <v>37.220999999999997</v>
      </c>
      <c r="M24" s="66">
        <f>RANK(L24,L$8:L$33,0)</f>
        <v>7</v>
      </c>
      <c r="N24" s="65">
        <f>VLOOKUP($A24,'Return Data'!$B$7:$R$2292,14,0)</f>
        <v>26.734300000000001</v>
      </c>
      <c r="O24" s="66">
        <f>RANK(N24,N$8:N$33,0)</f>
        <v>5</v>
      </c>
      <c r="P24" s="65">
        <f>VLOOKUP($A24,'Return Data'!$B$7:$R$2292,15,0)</f>
        <v>18.155200000000001</v>
      </c>
      <c r="Q24" s="66">
        <f>RANK(P24,P$8:P$33,0)</f>
        <v>7</v>
      </c>
      <c r="R24" s="65">
        <f>VLOOKUP($A24,'Return Data'!$B$7:$R$2292,16,0)</f>
        <v>18.0687</v>
      </c>
      <c r="S24" s="67">
        <f t="shared" si="7"/>
        <v>20</v>
      </c>
    </row>
    <row r="25" spans="1:19" x14ac:dyDescent="0.3">
      <c r="A25" s="63" t="s">
        <v>1182</v>
      </c>
      <c r="B25" s="64">
        <f>VLOOKUP($A25,'Return Data'!$B$7:$R$2292,3,0)</f>
        <v>44467</v>
      </c>
      <c r="C25" s="65">
        <f>VLOOKUP($A25,'Return Data'!$B$7:$R$2292,4,0)</f>
        <v>46.29</v>
      </c>
      <c r="D25" s="65">
        <f>VLOOKUP($A25,'Return Data'!$B$7:$R$2292,10,0)</f>
        <v>16.0732</v>
      </c>
      <c r="E25" s="66">
        <f t="shared" si="0"/>
        <v>2</v>
      </c>
      <c r="F25" s="65">
        <f>VLOOKUP($A25,'Return Data'!$B$7:$R$2292,11,0)</f>
        <v>38.717399999999998</v>
      </c>
      <c r="G25" s="66">
        <f t="shared" si="1"/>
        <v>1</v>
      </c>
      <c r="H25" s="65">
        <f>VLOOKUP($A25,'Return Data'!$B$7:$R$2292,12,0)</f>
        <v>59.5657</v>
      </c>
      <c r="I25" s="66">
        <f t="shared" si="2"/>
        <v>1</v>
      </c>
      <c r="J25" s="65">
        <f>VLOOKUP($A25,'Return Data'!$B$7:$R$2292,13,0)</f>
        <v>90.337199999999996</v>
      </c>
      <c r="K25" s="66">
        <f t="shared" si="8"/>
        <v>1</v>
      </c>
      <c r="L25" s="65">
        <f>VLOOKUP($A25,'Return Data'!$B$7:$R$2292,17,0)</f>
        <v>58.497700000000002</v>
      </c>
      <c r="M25" s="66">
        <f>RANK(L25,L$8:L$33,0)</f>
        <v>1</v>
      </c>
      <c r="N25" s="65">
        <f>VLOOKUP($A25,'Return Data'!$B$7:$R$2292,14,0)</f>
        <v>36.413200000000003</v>
      </c>
      <c r="O25" s="66">
        <f>RANK(N25,N$8:N$33,0)</f>
        <v>1</v>
      </c>
      <c r="P25" s="65">
        <f>VLOOKUP($A25,'Return Data'!$B$7:$R$2292,15,0)</f>
        <v>21.449000000000002</v>
      </c>
      <c r="Q25" s="66">
        <f>RANK(P25,P$8:P$33,0)</f>
        <v>2</v>
      </c>
      <c r="R25" s="65">
        <f>VLOOKUP($A25,'Return Data'!$B$7:$R$2292,16,0)</f>
        <v>21.624300000000002</v>
      </c>
      <c r="S25" s="67">
        <f t="shared" si="7"/>
        <v>8</v>
      </c>
    </row>
    <row r="26" spans="1:19" x14ac:dyDescent="0.3">
      <c r="A26" s="63" t="s">
        <v>1184</v>
      </c>
      <c r="B26" s="64">
        <f>VLOOKUP($A26,'Return Data'!$B$7:$R$2292,3,0)</f>
        <v>44467</v>
      </c>
      <c r="C26" s="65">
        <f>VLOOKUP($A26,'Return Data'!$B$7:$R$2292,4,0)</f>
        <v>17.8</v>
      </c>
      <c r="D26" s="65">
        <f>VLOOKUP($A26,'Return Data'!$B$7:$R$2292,10,0)</f>
        <v>10.6965</v>
      </c>
      <c r="E26" s="66">
        <f t="shared" si="0"/>
        <v>13</v>
      </c>
      <c r="F26" s="65">
        <f>VLOOKUP($A26,'Return Data'!$B$7:$R$2292,11,0)</f>
        <v>29.360499999999998</v>
      </c>
      <c r="G26" s="66">
        <f t="shared" ref="G26" si="9">RANK(F26,F$8:F$33,0)</f>
        <v>9</v>
      </c>
      <c r="H26" s="65">
        <f>VLOOKUP($A26,'Return Data'!$B$7:$R$2292,12,0)</f>
        <v>42.514000000000003</v>
      </c>
      <c r="I26" s="66">
        <f t="shared" ref="I26" si="10">RANK(H26,H$8:H$33,0)</f>
        <v>15</v>
      </c>
      <c r="J26" s="65">
        <f>VLOOKUP($A26,'Return Data'!$B$7:$R$2292,13,0)</f>
        <v>71.483599999999996</v>
      </c>
      <c r="K26" s="66">
        <f t="shared" si="8"/>
        <v>12</v>
      </c>
      <c r="L26" s="65"/>
      <c r="M26" s="66"/>
      <c r="N26" s="65"/>
      <c r="O26" s="66"/>
      <c r="P26" s="65"/>
      <c r="Q26" s="66"/>
      <c r="R26" s="65">
        <f>VLOOKUP($A26,'Return Data'!$B$7:$R$2292,16,0)</f>
        <v>39.080199999999998</v>
      </c>
      <c r="S26" s="67">
        <f t="shared" si="7"/>
        <v>3</v>
      </c>
    </row>
    <row r="27" spans="1:19" x14ac:dyDescent="0.3">
      <c r="A27" s="63" t="s">
        <v>1187</v>
      </c>
      <c r="B27" s="64">
        <f>VLOOKUP($A27,'Return Data'!$B$7:$R$2292,3,0)</f>
        <v>44467</v>
      </c>
      <c r="C27" s="65">
        <f>VLOOKUP($A27,'Return Data'!$B$7:$R$2292,4,0)</f>
        <v>118.9551</v>
      </c>
      <c r="D27" s="65">
        <f>VLOOKUP($A27,'Return Data'!$B$7:$R$2292,10,0)</f>
        <v>7.7028999999999996</v>
      </c>
      <c r="E27" s="66">
        <f t="shared" si="0"/>
        <v>24</v>
      </c>
      <c r="F27" s="65">
        <f>VLOOKUP($A27,'Return Data'!$B$7:$R$2292,11,0)</f>
        <v>35.990200000000002</v>
      </c>
      <c r="G27" s="66">
        <f t="shared" ref="G27:G33" si="11">RANK(F27,F$8:F$33,0)</f>
        <v>2</v>
      </c>
      <c r="H27" s="65">
        <f>VLOOKUP($A27,'Return Data'!$B$7:$R$2292,12,0)</f>
        <v>46.628799999999998</v>
      </c>
      <c r="I27" s="66">
        <f t="shared" ref="I27:I33" si="12">RANK(H27,H$8:H$33,0)</f>
        <v>5</v>
      </c>
      <c r="J27" s="65">
        <f>VLOOKUP($A27,'Return Data'!$B$7:$R$2292,13,0)</f>
        <v>81.187899999999999</v>
      </c>
      <c r="K27" s="66">
        <f t="shared" si="8"/>
        <v>3</v>
      </c>
      <c r="L27" s="65">
        <f>VLOOKUP($A27,'Return Data'!$B$7:$R$2292,17,0)</f>
        <v>48.385899999999999</v>
      </c>
      <c r="M27" s="66">
        <f>RANK(L27,L$8:L$33,0)</f>
        <v>2</v>
      </c>
      <c r="N27" s="65">
        <f>VLOOKUP($A27,'Return Data'!$B$7:$R$2292,14,0)</f>
        <v>27.985499999999998</v>
      </c>
      <c r="O27" s="66">
        <f>RANK(N27,N$8:N$33,0)</f>
        <v>2</v>
      </c>
      <c r="P27" s="65">
        <f>VLOOKUP($A27,'Return Data'!$B$7:$R$2292,15,0)</f>
        <v>20.655899999999999</v>
      </c>
      <c r="Q27" s="66">
        <f>RANK(P27,P$8:P$33,0)</f>
        <v>3</v>
      </c>
      <c r="R27" s="65">
        <f>VLOOKUP($A27,'Return Data'!$B$7:$R$2292,16,0)</f>
        <v>16.826499999999999</v>
      </c>
      <c r="S27" s="67">
        <f t="shared" si="7"/>
        <v>24</v>
      </c>
    </row>
    <row r="28" spans="1:19" x14ac:dyDescent="0.3">
      <c r="A28" s="63" t="s">
        <v>1188</v>
      </c>
      <c r="B28" s="64">
        <f>VLOOKUP($A28,'Return Data'!$B$7:$R$2292,3,0)</f>
        <v>44467</v>
      </c>
      <c r="C28" s="65">
        <f>VLOOKUP($A28,'Return Data'!$B$7:$R$2292,4,0)</f>
        <v>143.08690000000001</v>
      </c>
      <c r="D28" s="65">
        <f>VLOOKUP($A28,'Return Data'!$B$7:$R$2292,10,0)</f>
        <v>10.176500000000001</v>
      </c>
      <c r="E28" s="66">
        <f t="shared" si="0"/>
        <v>15</v>
      </c>
      <c r="F28" s="65">
        <f>VLOOKUP($A28,'Return Data'!$B$7:$R$2292,11,0)</f>
        <v>25.460899999999999</v>
      </c>
      <c r="G28" s="66">
        <f t="shared" si="11"/>
        <v>19</v>
      </c>
      <c r="H28" s="65">
        <f>VLOOKUP($A28,'Return Data'!$B$7:$R$2292,12,0)</f>
        <v>44.112299999999998</v>
      </c>
      <c r="I28" s="66">
        <f t="shared" si="12"/>
        <v>11</v>
      </c>
      <c r="J28" s="65">
        <f>VLOOKUP($A28,'Return Data'!$B$7:$R$2292,13,0)</f>
        <v>79.098200000000006</v>
      </c>
      <c r="K28" s="66">
        <f t="shared" si="8"/>
        <v>4</v>
      </c>
      <c r="L28" s="65">
        <f>VLOOKUP($A28,'Return Data'!$B$7:$R$2292,17,0)</f>
        <v>38.687199999999997</v>
      </c>
      <c r="M28" s="66">
        <f>RANK(L28,L$8:L$33,0)</f>
        <v>4</v>
      </c>
      <c r="N28" s="65">
        <f>VLOOKUP($A28,'Return Data'!$B$7:$R$2292,14,0)</f>
        <v>25.5718</v>
      </c>
      <c r="O28" s="66">
        <f>RANK(N28,N$8:N$33,0)</f>
        <v>8</v>
      </c>
      <c r="P28" s="65">
        <f>VLOOKUP($A28,'Return Data'!$B$7:$R$2292,15,0)</f>
        <v>14.334199999999999</v>
      </c>
      <c r="Q28" s="66">
        <f>RANK(P28,P$8:P$33,0)</f>
        <v>18</v>
      </c>
      <c r="R28" s="65">
        <f>VLOOKUP($A28,'Return Data'!$B$7:$R$2292,16,0)</f>
        <v>20.5901</v>
      </c>
      <c r="S28" s="67">
        <f t="shared" si="7"/>
        <v>15</v>
      </c>
    </row>
    <row r="29" spans="1:19" x14ac:dyDescent="0.3">
      <c r="A29" s="63" t="s">
        <v>1191</v>
      </c>
      <c r="B29" s="64">
        <f>VLOOKUP($A29,'Return Data'!$B$7:$R$2292,3,0)</f>
        <v>44467</v>
      </c>
      <c r="C29" s="65">
        <f>VLOOKUP($A29,'Return Data'!$B$7:$R$2292,4,0)</f>
        <v>739.14359999999999</v>
      </c>
      <c r="D29" s="65">
        <f>VLOOKUP($A29,'Return Data'!$B$7:$R$2292,10,0)</f>
        <v>10.7311</v>
      </c>
      <c r="E29" s="66">
        <f t="shared" si="0"/>
        <v>12</v>
      </c>
      <c r="F29" s="65">
        <f>VLOOKUP($A29,'Return Data'!$B$7:$R$2292,11,0)</f>
        <v>24.367599999999999</v>
      </c>
      <c r="G29" s="66">
        <f t="shared" si="11"/>
        <v>22</v>
      </c>
      <c r="H29" s="65">
        <f>VLOOKUP($A29,'Return Data'!$B$7:$R$2292,12,0)</f>
        <v>37.649500000000003</v>
      </c>
      <c r="I29" s="66">
        <f t="shared" si="12"/>
        <v>22</v>
      </c>
      <c r="J29" s="65">
        <f>VLOOKUP($A29,'Return Data'!$B$7:$R$2292,13,0)</f>
        <v>62.5518</v>
      </c>
      <c r="K29" s="66">
        <f t="shared" si="8"/>
        <v>21</v>
      </c>
      <c r="L29" s="65">
        <f>VLOOKUP($A29,'Return Data'!$B$7:$R$2292,17,0)</f>
        <v>26.109400000000001</v>
      </c>
      <c r="M29" s="66">
        <f>RANK(L29,L$8:L$33,0)</f>
        <v>23</v>
      </c>
      <c r="N29" s="65">
        <f>VLOOKUP($A29,'Return Data'!$B$7:$R$2292,14,0)</f>
        <v>16.741599999999998</v>
      </c>
      <c r="O29" s="66">
        <f>RANK(N29,N$8:N$33,0)</f>
        <v>22</v>
      </c>
      <c r="P29" s="65">
        <f>VLOOKUP($A29,'Return Data'!$B$7:$R$2292,15,0)</f>
        <v>11.8429</v>
      </c>
      <c r="Q29" s="66">
        <f>RANK(P29,P$8:P$33,0)</f>
        <v>21</v>
      </c>
      <c r="R29" s="65">
        <f>VLOOKUP($A29,'Return Data'!$B$7:$R$2292,16,0)</f>
        <v>18.009699999999999</v>
      </c>
      <c r="S29" s="67">
        <f t="shared" si="7"/>
        <v>21</v>
      </c>
    </row>
    <row r="30" spans="1:19" x14ac:dyDescent="0.3">
      <c r="A30" s="63" t="s">
        <v>1193</v>
      </c>
      <c r="B30" s="64">
        <f>VLOOKUP($A30,'Return Data'!$B$7:$R$2292,3,0)</f>
        <v>44467</v>
      </c>
      <c r="C30" s="65">
        <f>VLOOKUP($A30,'Return Data'!$B$7:$R$2292,4,0)</f>
        <v>256.4941</v>
      </c>
      <c r="D30" s="65">
        <f>VLOOKUP($A30,'Return Data'!$B$7:$R$2292,10,0)</f>
        <v>8.8173999999999992</v>
      </c>
      <c r="E30" s="66">
        <f t="shared" si="0"/>
        <v>21</v>
      </c>
      <c r="F30" s="65">
        <f>VLOOKUP($A30,'Return Data'!$B$7:$R$2292,11,0)</f>
        <v>23.666399999999999</v>
      </c>
      <c r="G30" s="66">
        <f t="shared" si="11"/>
        <v>23</v>
      </c>
      <c r="H30" s="65">
        <f>VLOOKUP($A30,'Return Data'!$B$7:$R$2292,12,0)</f>
        <v>36.316600000000001</v>
      </c>
      <c r="I30" s="66">
        <f t="shared" si="12"/>
        <v>23</v>
      </c>
      <c r="J30" s="65">
        <f>VLOOKUP($A30,'Return Data'!$B$7:$R$2292,13,0)</f>
        <v>63.2136</v>
      </c>
      <c r="K30" s="66">
        <f t="shared" si="8"/>
        <v>20</v>
      </c>
      <c r="L30" s="65">
        <f>VLOOKUP($A30,'Return Data'!$B$7:$R$2292,17,0)</f>
        <v>32.0822</v>
      </c>
      <c r="M30" s="66">
        <f>RANK(L30,L$8:L$33,0)</f>
        <v>16</v>
      </c>
      <c r="N30" s="65">
        <f>VLOOKUP($A30,'Return Data'!$B$7:$R$2292,14,0)</f>
        <v>25.670400000000001</v>
      </c>
      <c r="O30" s="66">
        <f>RANK(N30,N$8:N$33,0)</f>
        <v>7</v>
      </c>
      <c r="P30" s="65">
        <f>VLOOKUP($A30,'Return Data'!$B$7:$R$2292,15,0)</f>
        <v>17.171399999999998</v>
      </c>
      <c r="Q30" s="66">
        <f>RANK(P30,P$8:P$33,0)</f>
        <v>8</v>
      </c>
      <c r="R30" s="65">
        <f>VLOOKUP($A30,'Return Data'!$B$7:$R$2292,16,0)</f>
        <v>20.754000000000001</v>
      </c>
      <c r="S30" s="67">
        <f t="shared" si="7"/>
        <v>12</v>
      </c>
    </row>
    <row r="31" spans="1:19" x14ac:dyDescent="0.3">
      <c r="A31" s="63" t="s">
        <v>1194</v>
      </c>
      <c r="B31" s="64">
        <f>VLOOKUP($A31,'Return Data'!$B$7:$R$2292,3,0)</f>
        <v>44467</v>
      </c>
      <c r="C31" s="65">
        <f>VLOOKUP($A31,'Return Data'!$B$7:$R$2292,4,0)</f>
        <v>75.930000000000007</v>
      </c>
      <c r="D31" s="65">
        <f>VLOOKUP($A31,'Return Data'!$B$7:$R$2292,10,0)</f>
        <v>6.4040999999999997</v>
      </c>
      <c r="E31" s="66">
        <f t="shared" si="0"/>
        <v>26</v>
      </c>
      <c r="F31" s="65">
        <f>VLOOKUP($A31,'Return Data'!$B$7:$R$2292,11,0)</f>
        <v>22.4282</v>
      </c>
      <c r="G31" s="66">
        <f t="shared" si="11"/>
        <v>26</v>
      </c>
      <c r="H31" s="65">
        <f>VLOOKUP($A31,'Return Data'!$B$7:$R$2292,12,0)</f>
        <v>33.844499999999996</v>
      </c>
      <c r="I31" s="66">
        <f t="shared" si="12"/>
        <v>24</v>
      </c>
      <c r="J31" s="65">
        <f>VLOOKUP($A31,'Return Data'!$B$7:$R$2292,13,0)</f>
        <v>53.4559</v>
      </c>
      <c r="K31" s="66">
        <f t="shared" si="8"/>
        <v>24</v>
      </c>
      <c r="L31" s="65">
        <f>VLOOKUP($A31,'Return Data'!$B$7:$R$2292,17,0)</f>
        <v>32.489199999999997</v>
      </c>
      <c r="M31" s="66">
        <f>RANK(L31,L$8:L$33,0)</f>
        <v>14</v>
      </c>
      <c r="N31" s="65">
        <f>VLOOKUP($A31,'Return Data'!$B$7:$R$2292,14,0)</f>
        <v>20.614999999999998</v>
      </c>
      <c r="O31" s="66">
        <f>RANK(N31,N$8:N$33,0)</f>
        <v>18</v>
      </c>
      <c r="P31" s="65">
        <f>VLOOKUP($A31,'Return Data'!$B$7:$R$2292,15,0)</f>
        <v>16.3278</v>
      </c>
      <c r="Q31" s="66">
        <f>RANK(P31,P$8:P$33,0)</f>
        <v>13</v>
      </c>
      <c r="R31" s="65">
        <f>VLOOKUP($A31,'Return Data'!$B$7:$R$2292,16,0)</f>
        <v>18.111000000000001</v>
      </c>
      <c r="S31" s="67">
        <f t="shared" si="7"/>
        <v>19</v>
      </c>
    </row>
    <row r="32" spans="1:19" x14ac:dyDescent="0.3">
      <c r="A32" s="63" t="s">
        <v>1196</v>
      </c>
      <c r="B32" s="64">
        <f>VLOOKUP($A32,'Return Data'!$B$7:$R$2292,3,0)</f>
        <v>44467</v>
      </c>
      <c r="C32" s="65">
        <f>VLOOKUP($A32,'Return Data'!$B$7:$R$2292,4,0)</f>
        <v>27.64</v>
      </c>
      <c r="D32" s="65">
        <f>VLOOKUP($A32,'Return Data'!$B$7:$R$2292,10,0)</f>
        <v>12.770300000000001</v>
      </c>
      <c r="E32" s="66">
        <f t="shared" si="0"/>
        <v>7</v>
      </c>
      <c r="F32" s="65">
        <f>VLOOKUP($A32,'Return Data'!$B$7:$R$2292,11,0)</f>
        <v>31.996200000000002</v>
      </c>
      <c r="G32" s="66">
        <f t="shared" si="11"/>
        <v>6</v>
      </c>
      <c r="H32" s="65">
        <f>VLOOKUP($A32,'Return Data'!$B$7:$R$2292,12,0)</f>
        <v>47.4133</v>
      </c>
      <c r="I32" s="66">
        <f t="shared" si="12"/>
        <v>3</v>
      </c>
      <c r="J32" s="65"/>
      <c r="K32" s="66"/>
      <c r="L32" s="65"/>
      <c r="M32" s="66"/>
      <c r="N32" s="65"/>
      <c r="O32" s="66"/>
      <c r="P32" s="65"/>
      <c r="Q32" s="66"/>
      <c r="R32" s="65">
        <f>VLOOKUP($A32,'Return Data'!$B$7:$R$2292,16,0)</f>
        <v>95.391199999999998</v>
      </c>
      <c r="S32" s="67">
        <f t="shared" si="7"/>
        <v>1</v>
      </c>
    </row>
    <row r="33" spans="1:19" x14ac:dyDescent="0.3">
      <c r="A33" s="63" t="s">
        <v>1939</v>
      </c>
      <c r="B33" s="64">
        <f>VLOOKUP($A33,'Return Data'!$B$7:$R$2292,3,0)</f>
        <v>44467</v>
      </c>
      <c r="C33" s="65">
        <f>VLOOKUP($A33,'Return Data'!$B$7:$R$2292,4,0)</f>
        <v>197.4203</v>
      </c>
      <c r="D33" s="65">
        <f>VLOOKUP($A33,'Return Data'!$B$7:$R$2292,10,0)</f>
        <v>12.1157</v>
      </c>
      <c r="E33" s="66">
        <f t="shared" si="0"/>
        <v>8</v>
      </c>
      <c r="F33" s="65">
        <f>VLOOKUP($A33,'Return Data'!$B$7:$R$2292,11,0)</f>
        <v>27.984200000000001</v>
      </c>
      <c r="G33" s="66">
        <f t="shared" si="11"/>
        <v>12</v>
      </c>
      <c r="H33" s="65">
        <f>VLOOKUP($A33,'Return Data'!$B$7:$R$2292,12,0)</f>
        <v>40.183300000000003</v>
      </c>
      <c r="I33" s="66">
        <f t="shared" si="12"/>
        <v>16</v>
      </c>
      <c r="J33" s="65">
        <f>VLOOKUP($A33,'Return Data'!$B$7:$R$2292,13,0)</f>
        <v>68.705200000000005</v>
      </c>
      <c r="K33" s="66">
        <f>RANK(J33,J$8:J$33,0)</f>
        <v>16</v>
      </c>
      <c r="L33" s="65">
        <f>VLOOKUP($A33,'Return Data'!$B$7:$R$2292,17,0)</f>
        <v>38.886499999999998</v>
      </c>
      <c r="M33" s="66">
        <f>RANK(L33,L$8:L$33,0)</f>
        <v>3</v>
      </c>
      <c r="N33" s="65">
        <f>VLOOKUP($A33,'Return Data'!$B$7:$R$2292,14,0)</f>
        <v>25.401499999999999</v>
      </c>
      <c r="O33" s="66">
        <f>RANK(N33,N$8:N$33,0)</f>
        <v>9</v>
      </c>
      <c r="P33" s="65">
        <f>VLOOKUP($A33,'Return Data'!$B$7:$R$2292,15,0)</f>
        <v>15.605600000000001</v>
      </c>
      <c r="Q33" s="66">
        <f>RANK(P33,P$8:P$33,0)</f>
        <v>15</v>
      </c>
      <c r="R33" s="65">
        <f>VLOOKUP($A33,'Return Data'!$B$7:$R$2292,16,0)</f>
        <v>21.352</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10.947134615384616</v>
      </c>
      <c r="E35" s="74"/>
      <c r="F35" s="75">
        <f>AVERAGE(F8:F33)</f>
        <v>28.126965384615382</v>
      </c>
      <c r="G35" s="74"/>
      <c r="H35" s="75">
        <f>AVERAGE(H8:H33)</f>
        <v>42.324823076923067</v>
      </c>
      <c r="I35" s="74"/>
      <c r="J35" s="75">
        <f>AVERAGE(J8:J33)</f>
        <v>69.734411999999992</v>
      </c>
      <c r="K35" s="74"/>
      <c r="L35" s="75">
        <f>AVERAGE(L8:L33)</f>
        <v>35.431356521739126</v>
      </c>
      <c r="M35" s="74"/>
      <c r="N35" s="75">
        <f>AVERAGE(N8:N33)</f>
        <v>23.920213636363634</v>
      </c>
      <c r="O35" s="74"/>
      <c r="P35" s="75">
        <f>AVERAGE(P8:P33)</f>
        <v>16.832957142857143</v>
      </c>
      <c r="Q35" s="74"/>
      <c r="R35" s="75">
        <f>AVERAGE(R8:R33)</f>
        <v>23.97643076923077</v>
      </c>
      <c r="S35" s="76"/>
    </row>
    <row r="36" spans="1:19" x14ac:dyDescent="0.3">
      <c r="A36" s="73" t="s">
        <v>28</v>
      </c>
      <c r="B36" s="74"/>
      <c r="C36" s="74"/>
      <c r="D36" s="75">
        <f>MIN(D8:D33)</f>
        <v>6.4040999999999997</v>
      </c>
      <c r="E36" s="74"/>
      <c r="F36" s="75">
        <f>MIN(F8:F33)</f>
        <v>22.4282</v>
      </c>
      <c r="G36" s="74"/>
      <c r="H36" s="75">
        <f>MIN(H8:H33)</f>
        <v>31.182400000000001</v>
      </c>
      <c r="I36" s="74"/>
      <c r="J36" s="75">
        <f>MIN(J8:J33)</f>
        <v>51.439500000000002</v>
      </c>
      <c r="K36" s="74"/>
      <c r="L36" s="75">
        <f>MIN(L8:L33)</f>
        <v>26.109400000000001</v>
      </c>
      <c r="M36" s="74"/>
      <c r="N36" s="75">
        <f>MIN(N8:N33)</f>
        <v>16.741599999999998</v>
      </c>
      <c r="O36" s="74"/>
      <c r="P36" s="75">
        <f>MIN(P8:P33)</f>
        <v>11.8429</v>
      </c>
      <c r="Q36" s="74"/>
      <c r="R36" s="75">
        <f>MIN(R8:R33)</f>
        <v>10.587199999999999</v>
      </c>
      <c r="S36" s="76"/>
    </row>
    <row r="37" spans="1:19" ht="15" thickBot="1" x14ac:dyDescent="0.35">
      <c r="A37" s="77" t="s">
        <v>29</v>
      </c>
      <c r="B37" s="78"/>
      <c r="C37" s="78"/>
      <c r="D37" s="79">
        <f>MAX(D8:D33)</f>
        <v>17.228200000000001</v>
      </c>
      <c r="E37" s="78"/>
      <c r="F37" s="79">
        <f>MAX(F8:F33)</f>
        <v>38.717399999999998</v>
      </c>
      <c r="G37" s="78"/>
      <c r="H37" s="79">
        <f>MAX(H8:H33)</f>
        <v>59.5657</v>
      </c>
      <c r="I37" s="78"/>
      <c r="J37" s="79">
        <f>MAX(J8:J33)</f>
        <v>90.337199999999996</v>
      </c>
      <c r="K37" s="78"/>
      <c r="L37" s="79">
        <f>MAX(L8:L33)</f>
        <v>58.497700000000002</v>
      </c>
      <c r="M37" s="78"/>
      <c r="N37" s="79">
        <f>MAX(N8:N33)</f>
        <v>36.413200000000003</v>
      </c>
      <c r="O37" s="78"/>
      <c r="P37" s="79">
        <f>MAX(P8:P33)</f>
        <v>21.799800000000001</v>
      </c>
      <c r="Q37" s="78"/>
      <c r="R37" s="79">
        <f>MAX(R8:R33)</f>
        <v>95.391199999999998</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44467</v>
      </c>
      <c r="C8" s="65">
        <f>VLOOKUP($A8,'Return Data'!$B$7:$R$2292,4,0)</f>
        <v>455.48</v>
      </c>
      <c r="D8" s="65">
        <f>VLOOKUP($A8,'Return Data'!$B$7:$R$2292,10,0)</f>
        <v>13.935499999999999</v>
      </c>
      <c r="E8" s="66">
        <f t="shared" ref="E8:E33" si="0">RANK(D8,D$8:D$33,0)</f>
        <v>5</v>
      </c>
      <c r="F8" s="65">
        <f>VLOOKUP($A8,'Return Data'!$B$7:$R$2292,11,0)</f>
        <v>31.645399999999999</v>
      </c>
      <c r="G8" s="66">
        <f t="shared" ref="G8:G25" si="1">RANK(F8,F$8:F$33,0)</f>
        <v>5</v>
      </c>
      <c r="H8" s="65">
        <f>VLOOKUP($A8,'Return Data'!$B$7:$R$2292,12,0)</f>
        <v>43.884300000000003</v>
      </c>
      <c r="I8" s="66">
        <f t="shared" ref="I8:I25" si="2">RANK(H8,H$8:H$33,0)</f>
        <v>9</v>
      </c>
      <c r="J8" s="65">
        <f>VLOOKUP($A8,'Return Data'!$B$7:$R$2292,13,0)</f>
        <v>71.613699999999994</v>
      </c>
      <c r="K8" s="66">
        <f t="shared" ref="K8:K21" si="3">RANK(J8,J$8:J$33,0)</f>
        <v>9</v>
      </c>
      <c r="L8" s="65">
        <f>VLOOKUP($A8,'Return Data'!$B$7:$R$2292,17,0)</f>
        <v>29.92</v>
      </c>
      <c r="M8" s="66">
        <f t="shared" ref="M8:M21" si="4">RANK(L8,L$8:L$33,0)</f>
        <v>19</v>
      </c>
      <c r="N8" s="65">
        <f>VLOOKUP($A8,'Return Data'!$B$7:$R$2292,14,0)</f>
        <v>18.1313</v>
      </c>
      <c r="O8" s="66">
        <f t="shared" ref="O8:O20" si="5">RANK(N8,N$8:N$33,0)</f>
        <v>20</v>
      </c>
      <c r="P8" s="65">
        <f>VLOOKUP($A8,'Return Data'!$B$7:$R$2292,15,0)</f>
        <v>11.9612</v>
      </c>
      <c r="Q8" s="66">
        <f t="shared" ref="Q8:Q16" si="6">RANK(P8,P$8:P$33,0)</f>
        <v>19</v>
      </c>
      <c r="R8" s="65">
        <f>VLOOKUP($A8,'Return Data'!$B$7:$R$2292,16,0)</f>
        <v>22.260999999999999</v>
      </c>
      <c r="S8" s="67">
        <f t="shared" ref="S8:S33" si="7">RANK(R8,R$8:R$33,0)</f>
        <v>6</v>
      </c>
    </row>
    <row r="9" spans="1:20" x14ac:dyDescent="0.3">
      <c r="A9" s="63" t="s">
        <v>1151</v>
      </c>
      <c r="B9" s="64">
        <f>VLOOKUP($A9,'Return Data'!$B$7:$R$2292,3,0)</f>
        <v>44467</v>
      </c>
      <c r="C9" s="65">
        <f>VLOOKUP($A9,'Return Data'!$B$7:$R$2292,4,0)</f>
        <v>68.34</v>
      </c>
      <c r="D9" s="65">
        <f>VLOOKUP($A9,'Return Data'!$B$7:$R$2292,10,0)</f>
        <v>12.401300000000001</v>
      </c>
      <c r="E9" s="66">
        <f t="shared" si="0"/>
        <v>6</v>
      </c>
      <c r="F9" s="65">
        <f>VLOOKUP($A9,'Return Data'!$B$7:$R$2292,11,0)</f>
        <v>27.3337</v>
      </c>
      <c r="G9" s="66">
        <f t="shared" si="1"/>
        <v>12</v>
      </c>
      <c r="H9" s="65">
        <f>VLOOKUP($A9,'Return Data'!$B$7:$R$2292,12,0)</f>
        <v>37.782299999999999</v>
      </c>
      <c r="I9" s="66">
        <f t="shared" si="2"/>
        <v>18</v>
      </c>
      <c r="J9" s="65">
        <f>VLOOKUP($A9,'Return Data'!$B$7:$R$2292,13,0)</f>
        <v>62.753</v>
      </c>
      <c r="K9" s="66">
        <f t="shared" si="3"/>
        <v>19</v>
      </c>
      <c r="L9" s="65">
        <f>VLOOKUP($A9,'Return Data'!$B$7:$R$2292,17,0)</f>
        <v>33.997700000000002</v>
      </c>
      <c r="M9" s="66">
        <f t="shared" si="4"/>
        <v>10</v>
      </c>
      <c r="N9" s="65">
        <f>VLOOKUP($A9,'Return Data'!$B$7:$R$2292,14,0)</f>
        <v>25.721</v>
      </c>
      <c r="O9" s="66">
        <f t="shared" si="5"/>
        <v>4</v>
      </c>
      <c r="P9" s="65">
        <f>VLOOKUP($A9,'Return Data'!$B$7:$R$2292,15,0)</f>
        <v>20.308700000000002</v>
      </c>
      <c r="Q9" s="66">
        <f t="shared" si="6"/>
        <v>1</v>
      </c>
      <c r="R9" s="65">
        <f>VLOOKUP($A9,'Return Data'!$B$7:$R$2292,16,0)</f>
        <v>19.845300000000002</v>
      </c>
      <c r="S9" s="67">
        <f t="shared" si="7"/>
        <v>9</v>
      </c>
    </row>
    <row r="10" spans="1:20" x14ac:dyDescent="0.3">
      <c r="A10" s="63" t="s">
        <v>1152</v>
      </c>
      <c r="B10" s="64">
        <f>VLOOKUP($A10,'Return Data'!$B$7:$R$2292,3,0)</f>
        <v>44467</v>
      </c>
      <c r="C10" s="65">
        <f>VLOOKUP($A10,'Return Data'!$B$7:$R$2292,4,0)</f>
        <v>16.649999999999999</v>
      </c>
      <c r="D10" s="65">
        <f>VLOOKUP($A10,'Return Data'!$B$7:$R$2292,10,0)</f>
        <v>14.3544</v>
      </c>
      <c r="E10" s="66">
        <f t="shared" si="0"/>
        <v>4</v>
      </c>
      <c r="F10" s="65">
        <f>VLOOKUP($A10,'Return Data'!$B$7:$R$2292,11,0)</f>
        <v>31.933399999999999</v>
      </c>
      <c r="G10" s="66">
        <f t="shared" si="1"/>
        <v>4</v>
      </c>
      <c r="H10" s="65">
        <f>VLOOKUP($A10,'Return Data'!$B$7:$R$2292,12,0)</f>
        <v>45.161299999999997</v>
      </c>
      <c r="I10" s="66">
        <f t="shared" si="2"/>
        <v>5</v>
      </c>
      <c r="J10" s="65">
        <f>VLOOKUP($A10,'Return Data'!$B$7:$R$2292,13,0)</f>
        <v>72.717799999999997</v>
      </c>
      <c r="K10" s="66">
        <f t="shared" si="3"/>
        <v>8</v>
      </c>
      <c r="L10" s="65">
        <f>VLOOKUP($A10,'Return Data'!$B$7:$R$2292,17,0)</f>
        <v>37.509799999999998</v>
      </c>
      <c r="M10" s="66">
        <f t="shared" si="4"/>
        <v>4</v>
      </c>
      <c r="N10" s="65">
        <f>VLOOKUP($A10,'Return Data'!$B$7:$R$2292,14,0)</f>
        <v>24.1783</v>
      </c>
      <c r="O10" s="66">
        <f t="shared" si="5"/>
        <v>9</v>
      </c>
      <c r="P10" s="65">
        <f>VLOOKUP($A10,'Return Data'!$B$7:$R$2292,15,0)</f>
        <v>15.9534</v>
      </c>
      <c r="Q10" s="66">
        <f t="shared" si="6"/>
        <v>8</v>
      </c>
      <c r="R10" s="65">
        <f>VLOOKUP($A10,'Return Data'!$B$7:$R$2292,16,0)</f>
        <v>4.7474999999999996</v>
      </c>
      <c r="S10" s="67">
        <f t="shared" si="7"/>
        <v>26</v>
      </c>
    </row>
    <row r="11" spans="1:20" x14ac:dyDescent="0.3">
      <c r="A11" s="63" t="s">
        <v>1154</v>
      </c>
      <c r="B11" s="64">
        <f>VLOOKUP($A11,'Return Data'!$B$7:$R$2292,3,0)</f>
        <v>44467</v>
      </c>
      <c r="C11" s="65">
        <f>VLOOKUP($A11,'Return Data'!$B$7:$R$2292,4,0)</f>
        <v>57.369</v>
      </c>
      <c r="D11" s="65">
        <f>VLOOKUP($A11,'Return Data'!$B$7:$R$2292,10,0)</f>
        <v>8.7027999999999999</v>
      </c>
      <c r="E11" s="66">
        <f t="shared" si="0"/>
        <v>20</v>
      </c>
      <c r="F11" s="65">
        <f>VLOOKUP($A11,'Return Data'!$B$7:$R$2292,11,0)</f>
        <v>25.682400000000001</v>
      </c>
      <c r="G11" s="66">
        <f t="shared" si="1"/>
        <v>15</v>
      </c>
      <c r="H11" s="65">
        <f>VLOOKUP($A11,'Return Data'!$B$7:$R$2292,12,0)</f>
        <v>42.641500000000001</v>
      </c>
      <c r="I11" s="66">
        <f t="shared" si="2"/>
        <v>12</v>
      </c>
      <c r="J11" s="65">
        <f>VLOOKUP($A11,'Return Data'!$B$7:$R$2292,13,0)</f>
        <v>68.257300000000001</v>
      </c>
      <c r="K11" s="66">
        <f t="shared" si="3"/>
        <v>14</v>
      </c>
      <c r="L11" s="65">
        <f>VLOOKUP($A11,'Return Data'!$B$7:$R$2292,17,0)</f>
        <v>35.140500000000003</v>
      </c>
      <c r="M11" s="66">
        <f t="shared" si="4"/>
        <v>8</v>
      </c>
      <c r="N11" s="65">
        <f>VLOOKUP($A11,'Return Data'!$B$7:$R$2292,14,0)</f>
        <v>23.4374</v>
      </c>
      <c r="O11" s="66">
        <f t="shared" si="5"/>
        <v>11</v>
      </c>
      <c r="P11" s="65">
        <f>VLOOKUP($A11,'Return Data'!$B$7:$R$2292,15,0)</f>
        <v>14.926500000000001</v>
      </c>
      <c r="Q11" s="66">
        <f t="shared" si="6"/>
        <v>13</v>
      </c>
      <c r="R11" s="65">
        <f>VLOOKUP($A11,'Return Data'!$B$7:$R$2292,16,0)</f>
        <v>11.9963</v>
      </c>
      <c r="S11" s="67">
        <f t="shared" si="7"/>
        <v>24</v>
      </c>
    </row>
    <row r="12" spans="1:20" x14ac:dyDescent="0.3">
      <c r="A12" s="63" t="s">
        <v>1157</v>
      </c>
      <c r="B12" s="64">
        <f>VLOOKUP($A12,'Return Data'!$B$7:$R$2292,3,0)</f>
        <v>44467</v>
      </c>
      <c r="C12" s="65">
        <f>VLOOKUP($A12,'Return Data'!$B$7:$R$2292,4,0)</f>
        <v>92.048000000000002</v>
      </c>
      <c r="D12" s="65">
        <f>VLOOKUP($A12,'Return Data'!$B$7:$R$2292,10,0)</f>
        <v>7.0388000000000002</v>
      </c>
      <c r="E12" s="66">
        <f t="shared" si="0"/>
        <v>25</v>
      </c>
      <c r="F12" s="65">
        <f>VLOOKUP($A12,'Return Data'!$B$7:$R$2292,11,0)</f>
        <v>22.6081</v>
      </c>
      <c r="G12" s="66">
        <f t="shared" si="1"/>
        <v>24</v>
      </c>
      <c r="H12" s="65">
        <f>VLOOKUP($A12,'Return Data'!$B$7:$R$2292,12,0)</f>
        <v>30.224699999999999</v>
      </c>
      <c r="I12" s="66">
        <f t="shared" si="2"/>
        <v>26</v>
      </c>
      <c r="J12" s="65">
        <f>VLOOKUP($A12,'Return Data'!$B$7:$R$2292,13,0)</f>
        <v>49.969000000000001</v>
      </c>
      <c r="K12" s="66">
        <f t="shared" si="3"/>
        <v>25</v>
      </c>
      <c r="L12" s="65">
        <f>VLOOKUP($A12,'Return Data'!$B$7:$R$2292,17,0)</f>
        <v>30.0489</v>
      </c>
      <c r="M12" s="66">
        <f t="shared" si="4"/>
        <v>18</v>
      </c>
      <c r="N12" s="65">
        <f>VLOOKUP($A12,'Return Data'!$B$7:$R$2292,14,0)</f>
        <v>22.2333</v>
      </c>
      <c r="O12" s="66">
        <f t="shared" si="5"/>
        <v>13</v>
      </c>
      <c r="P12" s="65">
        <f>VLOOKUP($A12,'Return Data'!$B$7:$R$2292,15,0)</f>
        <v>15.375299999999999</v>
      </c>
      <c r="Q12" s="66">
        <f t="shared" si="6"/>
        <v>11</v>
      </c>
      <c r="R12" s="65">
        <f>VLOOKUP($A12,'Return Data'!$B$7:$R$2292,16,0)</f>
        <v>16.085100000000001</v>
      </c>
      <c r="S12" s="67">
        <f t="shared" si="7"/>
        <v>16</v>
      </c>
    </row>
    <row r="13" spans="1:20" x14ac:dyDescent="0.3">
      <c r="A13" s="63" t="s">
        <v>1159</v>
      </c>
      <c r="B13" s="64">
        <f>VLOOKUP($A13,'Return Data'!$B$7:$R$2292,3,0)</f>
        <v>44467</v>
      </c>
      <c r="C13" s="65">
        <f>VLOOKUP($A13,'Return Data'!$B$7:$R$2292,4,0)</f>
        <v>49.000999999999998</v>
      </c>
      <c r="D13" s="65">
        <f>VLOOKUP($A13,'Return Data'!$B$7:$R$2292,10,0)</f>
        <v>8.7751000000000001</v>
      </c>
      <c r="E13" s="66">
        <f t="shared" si="0"/>
        <v>19</v>
      </c>
      <c r="F13" s="65">
        <f>VLOOKUP($A13,'Return Data'!$B$7:$R$2292,11,0)</f>
        <v>26.827300000000001</v>
      </c>
      <c r="G13" s="66">
        <f t="shared" si="1"/>
        <v>14</v>
      </c>
      <c r="H13" s="65">
        <f>VLOOKUP($A13,'Return Data'!$B$7:$R$2292,12,0)</f>
        <v>44.592599999999997</v>
      </c>
      <c r="I13" s="66">
        <f t="shared" si="2"/>
        <v>6</v>
      </c>
      <c r="J13" s="65">
        <f>VLOOKUP($A13,'Return Data'!$B$7:$R$2292,13,0)</f>
        <v>73.307599999999994</v>
      </c>
      <c r="K13" s="66">
        <f t="shared" si="3"/>
        <v>6</v>
      </c>
      <c r="L13" s="65">
        <f>VLOOKUP($A13,'Return Data'!$B$7:$R$2292,17,0)</f>
        <v>36.5291</v>
      </c>
      <c r="M13" s="66">
        <f t="shared" si="4"/>
        <v>6</v>
      </c>
      <c r="N13" s="65">
        <f>VLOOKUP($A13,'Return Data'!$B$7:$R$2292,14,0)</f>
        <v>24.184200000000001</v>
      </c>
      <c r="O13" s="66">
        <f t="shared" si="5"/>
        <v>8</v>
      </c>
      <c r="P13" s="65">
        <f>VLOOKUP($A13,'Return Data'!$B$7:$R$2292,15,0)</f>
        <v>17.359500000000001</v>
      </c>
      <c r="Q13" s="66">
        <f t="shared" si="6"/>
        <v>4</v>
      </c>
      <c r="R13" s="65">
        <f>VLOOKUP($A13,'Return Data'!$B$7:$R$2292,16,0)</f>
        <v>12.236499999999999</v>
      </c>
      <c r="S13" s="67">
        <f t="shared" si="7"/>
        <v>23</v>
      </c>
    </row>
    <row r="14" spans="1:20" x14ac:dyDescent="0.3">
      <c r="A14" s="63" t="s">
        <v>1160</v>
      </c>
      <c r="B14" s="64">
        <f>VLOOKUP($A14,'Return Data'!$B$7:$R$2292,3,0)</f>
        <v>44467</v>
      </c>
      <c r="C14" s="65">
        <f>VLOOKUP($A14,'Return Data'!$B$7:$R$2292,4,0)</f>
        <v>1538.9961000000001</v>
      </c>
      <c r="D14" s="65">
        <f>VLOOKUP($A14,'Return Data'!$B$7:$R$2292,10,0)</f>
        <v>10.6134</v>
      </c>
      <c r="E14" s="66">
        <f t="shared" si="0"/>
        <v>10</v>
      </c>
      <c r="F14" s="65">
        <f>VLOOKUP($A14,'Return Data'!$B$7:$R$2292,11,0)</f>
        <v>24.9772</v>
      </c>
      <c r="G14" s="66">
        <f t="shared" si="1"/>
        <v>18</v>
      </c>
      <c r="H14" s="65">
        <f>VLOOKUP($A14,'Return Data'!$B$7:$R$2292,12,0)</f>
        <v>37.5107</v>
      </c>
      <c r="I14" s="66">
        <f t="shared" si="2"/>
        <v>19</v>
      </c>
      <c r="J14" s="65">
        <f>VLOOKUP($A14,'Return Data'!$B$7:$R$2292,13,0)</f>
        <v>68.4221</v>
      </c>
      <c r="K14" s="66">
        <f t="shared" si="3"/>
        <v>13</v>
      </c>
      <c r="L14" s="65">
        <f>VLOOKUP($A14,'Return Data'!$B$7:$R$2292,17,0)</f>
        <v>28.038499999999999</v>
      </c>
      <c r="M14" s="66">
        <f t="shared" si="4"/>
        <v>20</v>
      </c>
      <c r="N14" s="65">
        <f>VLOOKUP($A14,'Return Data'!$B$7:$R$2292,14,0)</f>
        <v>19.7529</v>
      </c>
      <c r="O14" s="66">
        <f t="shared" si="5"/>
        <v>18</v>
      </c>
      <c r="P14" s="65">
        <f>VLOOKUP($A14,'Return Data'!$B$7:$R$2292,15,0)</f>
        <v>14.2852</v>
      </c>
      <c r="Q14" s="66">
        <f t="shared" si="6"/>
        <v>17</v>
      </c>
      <c r="R14" s="65">
        <f>VLOOKUP($A14,'Return Data'!$B$7:$R$2292,16,0)</f>
        <v>19.826699999999999</v>
      </c>
      <c r="S14" s="67">
        <f t="shared" si="7"/>
        <v>10</v>
      </c>
    </row>
    <row r="15" spans="1:20" x14ac:dyDescent="0.3">
      <c r="A15" s="63" t="s">
        <v>1162</v>
      </c>
      <c r="B15" s="64">
        <f>VLOOKUP($A15,'Return Data'!$B$7:$R$2292,3,0)</f>
        <v>44467</v>
      </c>
      <c r="C15" s="65">
        <f>VLOOKUP($A15,'Return Data'!$B$7:$R$2292,4,0)</f>
        <v>90.382999999999996</v>
      </c>
      <c r="D15" s="65">
        <f>VLOOKUP($A15,'Return Data'!$B$7:$R$2292,10,0)</f>
        <v>9.4928000000000008</v>
      </c>
      <c r="E15" s="66">
        <f t="shared" si="0"/>
        <v>18</v>
      </c>
      <c r="F15" s="65">
        <f>VLOOKUP($A15,'Return Data'!$B$7:$R$2292,11,0)</f>
        <v>25.542400000000001</v>
      </c>
      <c r="G15" s="66">
        <f t="shared" si="1"/>
        <v>16</v>
      </c>
      <c r="H15" s="65">
        <f>VLOOKUP($A15,'Return Data'!$B$7:$R$2292,12,0)</f>
        <v>39.025100000000002</v>
      </c>
      <c r="I15" s="66">
        <f t="shared" si="2"/>
        <v>17</v>
      </c>
      <c r="J15" s="65">
        <f>VLOOKUP($A15,'Return Data'!$B$7:$R$2292,13,0)</f>
        <v>66.887600000000006</v>
      </c>
      <c r="K15" s="66">
        <f t="shared" si="3"/>
        <v>17</v>
      </c>
      <c r="L15" s="65">
        <f>VLOOKUP($A15,'Return Data'!$B$7:$R$2292,17,0)</f>
        <v>31.59</v>
      </c>
      <c r="M15" s="66">
        <f t="shared" si="4"/>
        <v>14</v>
      </c>
      <c r="N15" s="65">
        <f>VLOOKUP($A15,'Return Data'!$B$7:$R$2292,14,0)</f>
        <v>20.291</v>
      </c>
      <c r="O15" s="66">
        <f t="shared" si="5"/>
        <v>15</v>
      </c>
      <c r="P15" s="65">
        <f>VLOOKUP($A15,'Return Data'!$B$7:$R$2292,15,0)</f>
        <v>14.463200000000001</v>
      </c>
      <c r="Q15" s="66">
        <f t="shared" si="6"/>
        <v>16</v>
      </c>
      <c r="R15" s="65">
        <f>VLOOKUP($A15,'Return Data'!$B$7:$R$2292,16,0)</f>
        <v>16.679300000000001</v>
      </c>
      <c r="S15" s="67">
        <f t="shared" si="7"/>
        <v>14</v>
      </c>
    </row>
    <row r="16" spans="1:20" x14ac:dyDescent="0.3">
      <c r="A16" s="63" t="s">
        <v>1164</v>
      </c>
      <c r="B16" s="64">
        <f>VLOOKUP($A16,'Return Data'!$B$7:$R$2292,3,0)</f>
        <v>44467</v>
      </c>
      <c r="C16" s="65">
        <f>VLOOKUP($A16,'Return Data'!$B$7:$R$2292,4,0)</f>
        <v>160.44999999999999</v>
      </c>
      <c r="D16" s="65">
        <f>VLOOKUP($A16,'Return Data'!$B$7:$R$2292,10,0)</f>
        <v>9.5221999999999998</v>
      </c>
      <c r="E16" s="66">
        <f t="shared" si="0"/>
        <v>17</v>
      </c>
      <c r="F16" s="65">
        <f>VLOOKUP($A16,'Return Data'!$B$7:$R$2292,11,0)</f>
        <v>27.869</v>
      </c>
      <c r="G16" s="66">
        <f t="shared" si="1"/>
        <v>10</v>
      </c>
      <c r="H16" s="65">
        <f>VLOOKUP($A16,'Return Data'!$B$7:$R$2292,12,0)</f>
        <v>42.381799999999998</v>
      </c>
      <c r="I16" s="66">
        <f t="shared" si="2"/>
        <v>14</v>
      </c>
      <c r="J16" s="65">
        <f>VLOOKUP($A16,'Return Data'!$B$7:$R$2292,13,0)</f>
        <v>72.749799999999993</v>
      </c>
      <c r="K16" s="66">
        <f t="shared" si="3"/>
        <v>7</v>
      </c>
      <c r="L16" s="65">
        <f>VLOOKUP($A16,'Return Data'!$B$7:$R$2292,17,0)</f>
        <v>31.5837</v>
      </c>
      <c r="M16" s="66">
        <f t="shared" si="4"/>
        <v>15</v>
      </c>
      <c r="N16" s="65">
        <f>VLOOKUP($A16,'Return Data'!$B$7:$R$2292,14,0)</f>
        <v>20.726400000000002</v>
      </c>
      <c r="O16" s="66">
        <f t="shared" si="5"/>
        <v>14</v>
      </c>
      <c r="P16" s="65">
        <f>VLOOKUP($A16,'Return Data'!$B$7:$R$2292,15,0)</f>
        <v>15.3026</v>
      </c>
      <c r="Q16" s="66">
        <f t="shared" si="6"/>
        <v>12</v>
      </c>
      <c r="R16" s="65">
        <f>VLOOKUP($A16,'Return Data'!$B$7:$R$2292,16,0)</f>
        <v>17.815000000000001</v>
      </c>
      <c r="S16" s="67">
        <f t="shared" si="7"/>
        <v>12</v>
      </c>
    </row>
    <row r="17" spans="1:19" x14ac:dyDescent="0.3">
      <c r="A17" s="63" t="s">
        <v>1166</v>
      </c>
      <c r="B17" s="64">
        <f>VLOOKUP($A17,'Return Data'!$B$7:$R$2292,3,0)</f>
        <v>44467</v>
      </c>
      <c r="C17" s="65">
        <f>VLOOKUP($A17,'Return Data'!$B$7:$R$2292,4,0)</f>
        <v>17.43</v>
      </c>
      <c r="D17" s="65">
        <f>VLOOKUP($A17,'Return Data'!$B$7:$R$2292,10,0)</f>
        <v>10.666700000000001</v>
      </c>
      <c r="E17" s="66">
        <f t="shared" si="0"/>
        <v>9</v>
      </c>
      <c r="F17" s="65">
        <f>VLOOKUP($A17,'Return Data'!$B$7:$R$2292,11,0)</f>
        <v>23.968699999999998</v>
      </c>
      <c r="G17" s="66">
        <f t="shared" si="1"/>
        <v>21</v>
      </c>
      <c r="H17" s="65">
        <f>VLOOKUP($A17,'Return Data'!$B$7:$R$2292,12,0)</f>
        <v>36.920699999999997</v>
      </c>
      <c r="I17" s="66">
        <f t="shared" si="2"/>
        <v>20</v>
      </c>
      <c r="J17" s="65">
        <f>VLOOKUP($A17,'Return Data'!$B$7:$R$2292,13,0)</f>
        <v>63.049599999999998</v>
      </c>
      <c r="K17" s="66">
        <f t="shared" si="3"/>
        <v>18</v>
      </c>
      <c r="L17" s="65">
        <f>VLOOKUP($A17,'Return Data'!$B$7:$R$2292,17,0)</f>
        <v>30.5625</v>
      </c>
      <c r="M17" s="66">
        <f t="shared" si="4"/>
        <v>16</v>
      </c>
      <c r="N17" s="65">
        <f>VLOOKUP($A17,'Return Data'!$B$7:$R$2292,14,0)</f>
        <v>18.386600000000001</v>
      </c>
      <c r="O17" s="66">
        <f t="shared" si="5"/>
        <v>19</v>
      </c>
      <c r="P17" s="65"/>
      <c r="Q17" s="66"/>
      <c r="R17" s="65">
        <f>VLOOKUP($A17,'Return Data'!$B$7:$R$2292,16,0)</f>
        <v>12.614800000000001</v>
      </c>
      <c r="S17" s="67">
        <f t="shared" si="7"/>
        <v>20</v>
      </c>
    </row>
    <row r="18" spans="1:19" x14ac:dyDescent="0.3">
      <c r="A18" s="63" t="s">
        <v>1168</v>
      </c>
      <c r="B18" s="64">
        <f>VLOOKUP($A18,'Return Data'!$B$7:$R$2292,3,0)</f>
        <v>44467</v>
      </c>
      <c r="C18" s="65">
        <f>VLOOKUP($A18,'Return Data'!$B$7:$R$2292,4,0)</f>
        <v>85.07</v>
      </c>
      <c r="D18" s="65">
        <f>VLOOKUP($A18,'Return Data'!$B$7:$R$2292,10,0)</f>
        <v>10.1515</v>
      </c>
      <c r="E18" s="66">
        <f t="shared" si="0"/>
        <v>14</v>
      </c>
      <c r="F18" s="65">
        <f>VLOOKUP($A18,'Return Data'!$B$7:$R$2292,11,0)</f>
        <v>25.416499999999999</v>
      </c>
      <c r="G18" s="66">
        <f t="shared" si="1"/>
        <v>17</v>
      </c>
      <c r="H18" s="65">
        <f>VLOOKUP($A18,'Return Data'!$B$7:$R$2292,12,0)</f>
        <v>36.680599999999998</v>
      </c>
      <c r="I18" s="66">
        <f t="shared" si="2"/>
        <v>22</v>
      </c>
      <c r="J18" s="65">
        <f>VLOOKUP($A18,'Return Data'!$B$7:$R$2292,13,0)</f>
        <v>58.240299999999998</v>
      </c>
      <c r="K18" s="66">
        <f t="shared" si="3"/>
        <v>22</v>
      </c>
      <c r="L18" s="65">
        <f>VLOOKUP($A18,'Return Data'!$B$7:$R$2292,17,0)</f>
        <v>33.719799999999999</v>
      </c>
      <c r="M18" s="66">
        <f t="shared" si="4"/>
        <v>11</v>
      </c>
      <c r="N18" s="65">
        <f>VLOOKUP($A18,'Return Data'!$B$7:$R$2292,14,0)</f>
        <v>22.360600000000002</v>
      </c>
      <c r="O18" s="66">
        <f t="shared" si="5"/>
        <v>12</v>
      </c>
      <c r="P18" s="65">
        <f>VLOOKUP($A18,'Return Data'!$B$7:$R$2292,15,0)</f>
        <v>17.148099999999999</v>
      </c>
      <c r="Q18" s="66">
        <f>RANK(P18,P$8:P$33,0)</f>
        <v>6</v>
      </c>
      <c r="R18" s="65">
        <f>VLOOKUP($A18,'Return Data'!$B$7:$R$2292,16,0)</f>
        <v>15.964</v>
      </c>
      <c r="S18" s="67">
        <f t="shared" si="7"/>
        <v>17</v>
      </c>
    </row>
    <row r="19" spans="1:19" x14ac:dyDescent="0.3">
      <c r="A19" s="63" t="s">
        <v>1170</v>
      </c>
      <c r="B19" s="64">
        <f>VLOOKUP($A19,'Return Data'!$B$7:$R$2292,3,0)</f>
        <v>44467</v>
      </c>
      <c r="C19" s="65">
        <f>VLOOKUP($A19,'Return Data'!$B$7:$R$2292,4,0)</f>
        <v>69.887</v>
      </c>
      <c r="D19" s="65">
        <f>VLOOKUP($A19,'Return Data'!$B$7:$R$2292,10,0)</f>
        <v>7.8253000000000004</v>
      </c>
      <c r="E19" s="66">
        <f t="shared" si="0"/>
        <v>22</v>
      </c>
      <c r="F19" s="65">
        <f>VLOOKUP($A19,'Return Data'!$B$7:$R$2292,11,0)</f>
        <v>24.365200000000002</v>
      </c>
      <c r="G19" s="66">
        <f t="shared" si="1"/>
        <v>20</v>
      </c>
      <c r="H19" s="65">
        <f>VLOOKUP($A19,'Return Data'!$B$7:$R$2292,12,0)</f>
        <v>42.708100000000002</v>
      </c>
      <c r="I19" s="66">
        <f t="shared" si="2"/>
        <v>11</v>
      </c>
      <c r="J19" s="65">
        <f>VLOOKUP($A19,'Return Data'!$B$7:$R$2292,13,0)</f>
        <v>70.822699999999998</v>
      </c>
      <c r="K19" s="66">
        <f t="shared" si="3"/>
        <v>10</v>
      </c>
      <c r="L19" s="65">
        <f>VLOOKUP($A19,'Return Data'!$B$7:$R$2292,17,0)</f>
        <v>34.671999999999997</v>
      </c>
      <c r="M19" s="66">
        <f t="shared" si="4"/>
        <v>9</v>
      </c>
      <c r="N19" s="65">
        <f>VLOOKUP($A19,'Return Data'!$B$7:$R$2292,14,0)</f>
        <v>25.2</v>
      </c>
      <c r="O19" s="66">
        <f t="shared" si="5"/>
        <v>5</v>
      </c>
      <c r="P19" s="65">
        <f>VLOOKUP($A19,'Return Data'!$B$7:$R$2292,15,0)</f>
        <v>17.041499999999999</v>
      </c>
      <c r="Q19" s="66">
        <f>RANK(P19,P$8:P$33,0)</f>
        <v>7</v>
      </c>
      <c r="R19" s="65">
        <f>VLOOKUP($A19,'Return Data'!$B$7:$R$2292,16,0)</f>
        <v>14.339399999999999</v>
      </c>
      <c r="S19" s="67">
        <f t="shared" si="7"/>
        <v>19</v>
      </c>
    </row>
    <row r="20" spans="1:19" x14ac:dyDescent="0.3">
      <c r="A20" s="63" t="s">
        <v>1173</v>
      </c>
      <c r="B20" s="64">
        <f>VLOOKUP($A20,'Return Data'!$B$7:$R$2292,3,0)</f>
        <v>44467</v>
      </c>
      <c r="C20" s="65">
        <f>VLOOKUP($A20,'Return Data'!$B$7:$R$2292,4,0)</f>
        <v>209.29</v>
      </c>
      <c r="D20" s="65">
        <f>VLOOKUP($A20,'Return Data'!$B$7:$R$2292,10,0)</f>
        <v>9.7886000000000006</v>
      </c>
      <c r="E20" s="66">
        <f t="shared" si="0"/>
        <v>16</v>
      </c>
      <c r="F20" s="65">
        <f>VLOOKUP($A20,'Return Data'!$B$7:$R$2292,11,0)</f>
        <v>22.4133</v>
      </c>
      <c r="G20" s="66">
        <f t="shared" si="1"/>
        <v>25</v>
      </c>
      <c r="H20" s="65">
        <f>VLOOKUP($A20,'Return Data'!$B$7:$R$2292,12,0)</f>
        <v>32.445300000000003</v>
      </c>
      <c r="I20" s="66">
        <f t="shared" si="2"/>
        <v>25</v>
      </c>
      <c r="J20" s="65">
        <f>VLOOKUP($A20,'Return Data'!$B$7:$R$2292,13,0)</f>
        <v>51.956699999999998</v>
      </c>
      <c r="K20" s="66">
        <f t="shared" si="3"/>
        <v>24</v>
      </c>
      <c r="L20" s="65">
        <f>VLOOKUP($A20,'Return Data'!$B$7:$R$2292,17,0)</f>
        <v>27.630299999999998</v>
      </c>
      <c r="M20" s="66">
        <f t="shared" si="4"/>
        <v>21</v>
      </c>
      <c r="N20" s="65">
        <f>VLOOKUP($A20,'Return Data'!$B$7:$R$2292,14,0)</f>
        <v>17.3506</v>
      </c>
      <c r="O20" s="66">
        <f t="shared" si="5"/>
        <v>21</v>
      </c>
      <c r="P20" s="65">
        <f>VLOOKUP($A20,'Return Data'!$B$7:$R$2292,15,0)</f>
        <v>14.8666</v>
      </c>
      <c r="Q20" s="66">
        <f>RANK(P20,P$8:P$33,0)</f>
        <v>14</v>
      </c>
      <c r="R20" s="65">
        <f>VLOOKUP($A20,'Return Data'!$B$7:$R$2292,16,0)</f>
        <v>19.404499999999999</v>
      </c>
      <c r="S20" s="67">
        <f t="shared" si="7"/>
        <v>11</v>
      </c>
    </row>
    <row r="21" spans="1:19" x14ac:dyDescent="0.3">
      <c r="A21" s="63" t="s">
        <v>1175</v>
      </c>
      <c r="B21" s="64">
        <f>VLOOKUP($A21,'Return Data'!$B$7:$R$2292,3,0)</f>
        <v>44467</v>
      </c>
      <c r="C21" s="65">
        <f>VLOOKUP($A21,'Return Data'!$B$7:$R$2292,4,0)</f>
        <v>16.8276</v>
      </c>
      <c r="D21" s="65">
        <f>VLOOKUP($A21,'Return Data'!$B$7:$R$2292,10,0)</f>
        <v>7.5528000000000004</v>
      </c>
      <c r="E21" s="66">
        <f t="shared" si="0"/>
        <v>23</v>
      </c>
      <c r="F21" s="65">
        <f>VLOOKUP($A21,'Return Data'!$B$7:$R$2292,11,0)</f>
        <v>26.889700000000001</v>
      </c>
      <c r="G21" s="66">
        <f t="shared" si="1"/>
        <v>13</v>
      </c>
      <c r="H21" s="65">
        <f>VLOOKUP($A21,'Return Data'!$B$7:$R$2292,12,0)</f>
        <v>44.0608</v>
      </c>
      <c r="I21" s="66">
        <f t="shared" si="2"/>
        <v>8</v>
      </c>
      <c r="J21" s="65">
        <f>VLOOKUP($A21,'Return Data'!$B$7:$R$2292,13,0)</f>
        <v>68.897499999999994</v>
      </c>
      <c r="K21" s="66">
        <f t="shared" si="3"/>
        <v>11</v>
      </c>
      <c r="L21" s="65">
        <f>VLOOKUP($A21,'Return Data'!$B$7:$R$2292,17,0)</f>
        <v>32.831200000000003</v>
      </c>
      <c r="M21" s="66">
        <f t="shared" si="4"/>
        <v>12</v>
      </c>
      <c r="N21" s="65"/>
      <c r="O21" s="66"/>
      <c r="P21" s="65"/>
      <c r="Q21" s="66"/>
      <c r="R21" s="65">
        <f>VLOOKUP($A21,'Return Data'!$B$7:$R$2292,16,0)</f>
        <v>15.2667</v>
      </c>
      <c r="S21" s="67">
        <f t="shared" si="7"/>
        <v>18</v>
      </c>
    </row>
    <row r="22" spans="1:19" x14ac:dyDescent="0.3">
      <c r="A22" s="63" t="s">
        <v>1177</v>
      </c>
      <c r="B22" s="64">
        <f>VLOOKUP($A22,'Return Data'!$B$7:$R$2292,3,0)</f>
        <v>44467</v>
      </c>
      <c r="C22" s="65">
        <f>VLOOKUP($A22,'Return Data'!$B$7:$R$2292,4,0)</f>
        <v>20.413</v>
      </c>
      <c r="D22" s="65">
        <f>VLOOKUP($A22,'Return Data'!$B$7:$R$2292,10,0)</f>
        <v>10.5138</v>
      </c>
      <c r="E22" s="66">
        <f t="shared" si="0"/>
        <v>12</v>
      </c>
      <c r="F22" s="65">
        <f>VLOOKUP($A22,'Return Data'!$B$7:$R$2292,11,0)</f>
        <v>29.2944</v>
      </c>
      <c r="G22" s="66">
        <f t="shared" si="1"/>
        <v>8</v>
      </c>
      <c r="H22" s="65">
        <f>VLOOKUP($A22,'Return Data'!$B$7:$R$2292,12,0)</f>
        <v>46.750500000000002</v>
      </c>
      <c r="I22" s="66">
        <f t="shared" si="2"/>
        <v>2</v>
      </c>
      <c r="J22" s="65">
        <f>VLOOKUP($A22,'Return Data'!$B$7:$R$2292,13,0)</f>
        <v>79.2029</v>
      </c>
      <c r="K22" s="66">
        <f t="shared" ref="K22" si="8">RANK(J22,J$8:J$33,0)</f>
        <v>2</v>
      </c>
      <c r="L22" s="65"/>
      <c r="M22" s="66"/>
      <c r="N22" s="65"/>
      <c r="O22" s="66"/>
      <c r="P22" s="65"/>
      <c r="Q22" s="66"/>
      <c r="R22" s="65">
        <f>VLOOKUP($A22,'Return Data'!$B$7:$R$2292,16,0)</f>
        <v>38.938699999999997</v>
      </c>
      <c r="S22" s="67">
        <f t="shared" si="7"/>
        <v>2</v>
      </c>
    </row>
    <row r="23" spans="1:19" x14ac:dyDescent="0.3">
      <c r="A23" s="63" t="s">
        <v>1179</v>
      </c>
      <c r="B23" s="64">
        <f>VLOOKUP($A23,'Return Data'!$B$7:$R$2292,3,0)</f>
        <v>44467</v>
      </c>
      <c r="C23" s="65">
        <f>VLOOKUP($A23,'Return Data'!$B$7:$R$2292,4,0)</f>
        <v>41.394300000000001</v>
      </c>
      <c r="D23" s="65">
        <f>VLOOKUP($A23,'Return Data'!$B$7:$R$2292,10,0)</f>
        <v>16.866399999999999</v>
      </c>
      <c r="E23" s="66">
        <f t="shared" si="0"/>
        <v>1</v>
      </c>
      <c r="F23" s="65">
        <f>VLOOKUP($A23,'Return Data'!$B$7:$R$2292,11,0)</f>
        <v>29.881599999999999</v>
      </c>
      <c r="G23" s="66">
        <f t="shared" si="1"/>
        <v>7</v>
      </c>
      <c r="H23" s="65">
        <f>VLOOKUP($A23,'Return Data'!$B$7:$R$2292,12,0)</f>
        <v>42.502600000000001</v>
      </c>
      <c r="I23" s="66">
        <f t="shared" si="2"/>
        <v>13</v>
      </c>
      <c r="J23" s="65">
        <f>VLOOKUP($A23,'Return Data'!$B$7:$R$2292,13,0)</f>
        <v>67.658199999999994</v>
      </c>
      <c r="K23" s="66">
        <f t="shared" ref="K23:K31" si="9">RANK(J23,J$8:J$33,0)</f>
        <v>15</v>
      </c>
      <c r="L23" s="65">
        <f>VLOOKUP($A23,'Return Data'!$B$7:$R$2292,17,0)</f>
        <v>26.1632</v>
      </c>
      <c r="M23" s="66">
        <f>RANK(L23,L$8:L$33,0)</f>
        <v>22</v>
      </c>
      <c r="N23" s="65">
        <f>VLOOKUP($A23,'Return Data'!$B$7:$R$2292,14,0)</f>
        <v>19.837299999999999</v>
      </c>
      <c r="O23" s="66">
        <f>RANK(N23,N$8:N$33,0)</f>
        <v>17</v>
      </c>
      <c r="P23" s="65">
        <f>VLOOKUP($A23,'Return Data'!$B$7:$R$2292,15,0)</f>
        <v>11.872199999999999</v>
      </c>
      <c r="Q23" s="66">
        <f>RANK(P23,P$8:P$33,0)</f>
        <v>20</v>
      </c>
      <c r="R23" s="65">
        <f>VLOOKUP($A23,'Return Data'!$B$7:$R$2292,16,0)</f>
        <v>20.560700000000001</v>
      </c>
      <c r="S23" s="67">
        <f t="shared" si="7"/>
        <v>7</v>
      </c>
    </row>
    <row r="24" spans="1:19" x14ac:dyDescent="0.3">
      <c r="A24" s="63" t="s">
        <v>1180</v>
      </c>
      <c r="B24" s="64">
        <f>VLOOKUP($A24,'Return Data'!$B$7:$R$2292,3,0)</f>
        <v>44467</v>
      </c>
      <c r="C24" s="65">
        <f>VLOOKUP($A24,'Return Data'!$B$7:$R$2292,4,0)</f>
        <v>2032.6762000000001</v>
      </c>
      <c r="D24" s="65">
        <f>VLOOKUP($A24,'Return Data'!$B$7:$R$2292,10,0)</f>
        <v>15.543699999999999</v>
      </c>
      <c r="E24" s="66">
        <f t="shared" si="0"/>
        <v>2</v>
      </c>
      <c r="F24" s="65">
        <f>VLOOKUP($A24,'Return Data'!$B$7:$R$2292,11,0)</f>
        <v>32.186599999999999</v>
      </c>
      <c r="G24" s="66">
        <f t="shared" si="1"/>
        <v>3</v>
      </c>
      <c r="H24" s="65">
        <f>VLOOKUP($A24,'Return Data'!$B$7:$R$2292,12,0)</f>
        <v>46.5017</v>
      </c>
      <c r="I24" s="66">
        <f t="shared" si="2"/>
        <v>3</v>
      </c>
      <c r="J24" s="65">
        <f>VLOOKUP($A24,'Return Data'!$B$7:$R$2292,13,0)</f>
        <v>74.204700000000003</v>
      </c>
      <c r="K24" s="66">
        <f t="shared" si="9"/>
        <v>5</v>
      </c>
      <c r="L24" s="65">
        <f>VLOOKUP($A24,'Return Data'!$B$7:$R$2292,17,0)</f>
        <v>36.270699999999998</v>
      </c>
      <c r="M24" s="66">
        <f>RANK(L24,L$8:L$33,0)</f>
        <v>7</v>
      </c>
      <c r="N24" s="65">
        <f>VLOOKUP($A24,'Return Data'!$B$7:$R$2292,14,0)</f>
        <v>25.892299999999999</v>
      </c>
      <c r="O24" s="66">
        <f>RANK(N24,N$8:N$33,0)</f>
        <v>3</v>
      </c>
      <c r="P24" s="65">
        <f>VLOOKUP($A24,'Return Data'!$B$7:$R$2292,15,0)</f>
        <v>17.327200000000001</v>
      </c>
      <c r="Q24" s="66">
        <f>RANK(P24,P$8:P$33,0)</f>
        <v>5</v>
      </c>
      <c r="R24" s="65">
        <f>VLOOKUP($A24,'Return Data'!$B$7:$R$2292,16,0)</f>
        <v>22.6874</v>
      </c>
      <c r="S24" s="67">
        <f t="shared" si="7"/>
        <v>5</v>
      </c>
    </row>
    <row r="25" spans="1:19" x14ac:dyDescent="0.3">
      <c r="A25" s="63" t="s">
        <v>1183</v>
      </c>
      <c r="B25" s="64">
        <f>VLOOKUP($A25,'Return Data'!$B$7:$R$2292,3,0)</f>
        <v>44467</v>
      </c>
      <c r="C25" s="65">
        <f>VLOOKUP($A25,'Return Data'!$B$7:$R$2292,4,0)</f>
        <v>42.16</v>
      </c>
      <c r="D25" s="65">
        <f>VLOOKUP($A25,'Return Data'!$B$7:$R$2292,10,0)</f>
        <v>15.5068</v>
      </c>
      <c r="E25" s="66">
        <f t="shared" si="0"/>
        <v>3</v>
      </c>
      <c r="F25" s="65">
        <f>VLOOKUP($A25,'Return Data'!$B$7:$R$2292,11,0)</f>
        <v>37.329000000000001</v>
      </c>
      <c r="G25" s="66">
        <f t="shared" si="1"/>
        <v>1</v>
      </c>
      <c r="H25" s="65">
        <f>VLOOKUP($A25,'Return Data'!$B$7:$R$2292,12,0)</f>
        <v>57.313400000000001</v>
      </c>
      <c r="I25" s="66">
        <f t="shared" si="2"/>
        <v>1</v>
      </c>
      <c r="J25" s="65">
        <f>VLOOKUP($A25,'Return Data'!$B$7:$R$2292,13,0)</f>
        <v>86.713899999999995</v>
      </c>
      <c r="K25" s="66">
        <f t="shared" si="9"/>
        <v>1</v>
      </c>
      <c r="L25" s="65">
        <f>VLOOKUP($A25,'Return Data'!$B$7:$R$2292,17,0)</f>
        <v>55.65</v>
      </c>
      <c r="M25" s="66">
        <f>RANK(L25,L$8:L$33,0)</f>
        <v>1</v>
      </c>
      <c r="N25" s="65">
        <f>VLOOKUP($A25,'Return Data'!$B$7:$R$2292,14,0)</f>
        <v>34.122700000000002</v>
      </c>
      <c r="O25" s="66">
        <f>RANK(N25,N$8:N$33,0)</f>
        <v>1</v>
      </c>
      <c r="P25" s="65">
        <f>VLOOKUP($A25,'Return Data'!$B$7:$R$2292,15,0)</f>
        <v>19.5168</v>
      </c>
      <c r="Q25" s="66">
        <f>RANK(P25,P$8:P$33,0)</f>
        <v>2</v>
      </c>
      <c r="R25" s="65">
        <f>VLOOKUP($A25,'Return Data'!$B$7:$R$2292,16,0)</f>
        <v>20.180800000000001</v>
      </c>
      <c r="S25" s="67">
        <f t="shared" si="7"/>
        <v>8</v>
      </c>
    </row>
    <row r="26" spans="1:19" x14ac:dyDescent="0.3">
      <c r="A26" s="63" t="s">
        <v>1185</v>
      </c>
      <c r="B26" s="64">
        <f>VLOOKUP($A26,'Return Data'!$B$7:$R$2292,3,0)</f>
        <v>44467</v>
      </c>
      <c r="C26" s="65">
        <f>VLOOKUP($A26,'Return Data'!$B$7:$R$2292,4,0)</f>
        <v>17.22</v>
      </c>
      <c r="D26" s="65">
        <f>VLOOKUP($A26,'Return Data'!$B$7:$R$2292,10,0)</f>
        <v>10.2433</v>
      </c>
      <c r="E26" s="66">
        <f t="shared" si="0"/>
        <v>13</v>
      </c>
      <c r="F26" s="65">
        <f>VLOOKUP($A26,'Return Data'!$B$7:$R$2292,11,0)</f>
        <v>28.315899999999999</v>
      </c>
      <c r="G26" s="66">
        <f t="shared" ref="G26" si="10">RANK(F26,F$8:F$33,0)</f>
        <v>9</v>
      </c>
      <c r="H26" s="65">
        <f>VLOOKUP($A26,'Return Data'!$B$7:$R$2292,12,0)</f>
        <v>40.571399999999997</v>
      </c>
      <c r="I26" s="66">
        <f t="shared" ref="I26" si="11">RANK(H26,H$8:H$33,0)</f>
        <v>15</v>
      </c>
      <c r="J26" s="65">
        <f>VLOOKUP($A26,'Return Data'!$B$7:$R$2292,13,0)</f>
        <v>68.493200000000002</v>
      </c>
      <c r="K26" s="66">
        <f t="shared" si="9"/>
        <v>12</v>
      </c>
      <c r="L26" s="65"/>
      <c r="M26" s="66"/>
      <c r="N26" s="65"/>
      <c r="O26" s="66"/>
      <c r="P26" s="65"/>
      <c r="Q26" s="66"/>
      <c r="R26" s="65">
        <f>VLOOKUP($A26,'Return Data'!$B$7:$R$2292,16,0)</f>
        <v>36.469200000000001</v>
      </c>
      <c r="S26" s="67">
        <f t="shared" si="7"/>
        <v>3</v>
      </c>
    </row>
    <row r="27" spans="1:19" x14ac:dyDescent="0.3">
      <c r="A27" s="63" t="s">
        <v>1186</v>
      </c>
      <c r="B27" s="64">
        <f>VLOOKUP($A27,'Return Data'!$B$7:$R$2292,3,0)</f>
        <v>44467</v>
      </c>
      <c r="C27" s="65">
        <f>VLOOKUP($A27,'Return Data'!$B$7:$R$2292,4,0)</f>
        <v>112.587</v>
      </c>
      <c r="D27" s="65">
        <f>VLOOKUP($A27,'Return Data'!$B$7:$R$2292,10,0)</f>
        <v>7.1353</v>
      </c>
      <c r="E27" s="66">
        <f t="shared" si="0"/>
        <v>24</v>
      </c>
      <c r="F27" s="65">
        <f>VLOOKUP($A27,'Return Data'!$B$7:$R$2292,11,0)</f>
        <v>34.281399999999998</v>
      </c>
      <c r="G27" s="66">
        <f t="shared" ref="G27:G33" si="12">RANK(F27,F$8:F$33,0)</f>
        <v>2</v>
      </c>
      <c r="H27" s="65">
        <f>VLOOKUP($A27,'Return Data'!$B$7:$R$2292,12,0)</f>
        <v>44.133499999999998</v>
      </c>
      <c r="I27" s="66">
        <f t="shared" ref="I27:I33" si="13">RANK(H27,H$8:H$33,0)</f>
        <v>7</v>
      </c>
      <c r="J27" s="65">
        <f>VLOOKUP($A27,'Return Data'!$B$7:$R$2292,13,0)</f>
        <v>77.640900000000002</v>
      </c>
      <c r="K27" s="66">
        <f t="shared" si="9"/>
        <v>3</v>
      </c>
      <c r="L27" s="65">
        <f>VLOOKUP($A27,'Return Data'!$B$7:$R$2292,17,0)</f>
        <v>45.635899999999999</v>
      </c>
      <c r="M27" s="66">
        <f>RANK(L27,L$8:L$33,0)</f>
        <v>2</v>
      </c>
      <c r="N27" s="65">
        <f>VLOOKUP($A27,'Return Data'!$B$7:$R$2292,14,0)</f>
        <v>26.0443</v>
      </c>
      <c r="O27" s="66">
        <f>RANK(N27,N$8:N$33,0)</f>
        <v>2</v>
      </c>
      <c r="P27" s="65">
        <f>VLOOKUP($A27,'Return Data'!$B$7:$R$2292,15,0)</f>
        <v>19.463799999999999</v>
      </c>
      <c r="Q27" s="66">
        <f>RANK(P27,P$8:P$33,0)</f>
        <v>3</v>
      </c>
      <c r="R27" s="65">
        <f>VLOOKUP($A27,'Return Data'!$B$7:$R$2292,16,0)</f>
        <v>12.4717</v>
      </c>
      <c r="S27" s="67">
        <f t="shared" si="7"/>
        <v>21</v>
      </c>
    </row>
    <row r="28" spans="1:19" x14ac:dyDescent="0.3">
      <c r="A28" s="63" t="s">
        <v>1189</v>
      </c>
      <c r="B28" s="64">
        <f>VLOOKUP($A28,'Return Data'!$B$7:$R$2292,3,0)</f>
        <v>44467</v>
      </c>
      <c r="C28" s="65">
        <f>VLOOKUP($A28,'Return Data'!$B$7:$R$2292,4,0)</f>
        <v>131.98660000000001</v>
      </c>
      <c r="D28" s="65">
        <f>VLOOKUP($A28,'Return Data'!$B$7:$R$2292,10,0)</f>
        <v>9.9293999999999993</v>
      </c>
      <c r="E28" s="66">
        <f t="shared" si="0"/>
        <v>15</v>
      </c>
      <c r="F28" s="65">
        <f>VLOOKUP($A28,'Return Data'!$B$7:$R$2292,11,0)</f>
        <v>24.882300000000001</v>
      </c>
      <c r="G28" s="66">
        <f t="shared" si="12"/>
        <v>19</v>
      </c>
      <c r="H28" s="65">
        <f>VLOOKUP($A28,'Return Data'!$B$7:$R$2292,12,0)</f>
        <v>43.125900000000001</v>
      </c>
      <c r="I28" s="66">
        <f t="shared" si="13"/>
        <v>10</v>
      </c>
      <c r="J28" s="65">
        <f>VLOOKUP($A28,'Return Data'!$B$7:$R$2292,13,0)</f>
        <v>77.506600000000006</v>
      </c>
      <c r="K28" s="66">
        <f t="shared" si="9"/>
        <v>4</v>
      </c>
      <c r="L28" s="65">
        <f>VLOOKUP($A28,'Return Data'!$B$7:$R$2292,17,0)</f>
        <v>37.4392</v>
      </c>
      <c r="M28" s="66">
        <f>RANK(L28,L$8:L$33,0)</f>
        <v>5</v>
      </c>
      <c r="N28" s="65">
        <f>VLOOKUP($A28,'Return Data'!$B$7:$R$2292,14,0)</f>
        <v>24.474499999999999</v>
      </c>
      <c r="O28" s="66">
        <f>RANK(N28,N$8:N$33,0)</f>
        <v>6</v>
      </c>
      <c r="P28" s="65">
        <f>VLOOKUP($A28,'Return Data'!$B$7:$R$2292,15,0)</f>
        <v>13.212899999999999</v>
      </c>
      <c r="Q28" s="66">
        <f>RANK(P28,P$8:P$33,0)</f>
        <v>18</v>
      </c>
      <c r="R28" s="65">
        <f>VLOOKUP($A28,'Return Data'!$B$7:$R$2292,16,0)</f>
        <v>16.912299999999998</v>
      </c>
      <c r="S28" s="67">
        <f t="shared" si="7"/>
        <v>13</v>
      </c>
    </row>
    <row r="29" spans="1:19" x14ac:dyDescent="0.3">
      <c r="A29" s="63" t="s">
        <v>1190</v>
      </c>
      <c r="B29" s="64">
        <f>VLOOKUP($A29,'Return Data'!$B$7:$R$2292,3,0)</f>
        <v>44467</v>
      </c>
      <c r="C29" s="65">
        <f>VLOOKUP($A29,'Return Data'!$B$7:$R$2292,4,0)</f>
        <v>699.36479999999995</v>
      </c>
      <c r="D29" s="65">
        <f>VLOOKUP($A29,'Return Data'!$B$7:$R$2292,10,0)</f>
        <v>10.518800000000001</v>
      </c>
      <c r="E29" s="66">
        <f t="shared" si="0"/>
        <v>11</v>
      </c>
      <c r="F29" s="65">
        <f>VLOOKUP($A29,'Return Data'!$B$7:$R$2292,11,0)</f>
        <v>23.841999999999999</v>
      </c>
      <c r="G29" s="66">
        <f t="shared" si="12"/>
        <v>22</v>
      </c>
      <c r="H29" s="65">
        <f>VLOOKUP($A29,'Return Data'!$B$7:$R$2292,12,0)</f>
        <v>36.806600000000003</v>
      </c>
      <c r="I29" s="66">
        <f t="shared" si="13"/>
        <v>21</v>
      </c>
      <c r="J29" s="65">
        <f>VLOOKUP($A29,'Return Data'!$B$7:$R$2292,13,0)</f>
        <v>61.240299999999998</v>
      </c>
      <c r="K29" s="66">
        <f t="shared" si="9"/>
        <v>21</v>
      </c>
      <c r="L29" s="65">
        <f>VLOOKUP($A29,'Return Data'!$B$7:$R$2292,17,0)</f>
        <v>25.109000000000002</v>
      </c>
      <c r="M29" s="66">
        <f>RANK(L29,L$8:L$33,0)</f>
        <v>23</v>
      </c>
      <c r="N29" s="65">
        <f>VLOOKUP($A29,'Return Data'!$B$7:$R$2292,14,0)</f>
        <v>15.8096</v>
      </c>
      <c r="O29" s="66">
        <f>RANK(N29,N$8:N$33,0)</f>
        <v>22</v>
      </c>
      <c r="P29" s="65">
        <f>VLOOKUP($A29,'Return Data'!$B$7:$R$2292,15,0)</f>
        <v>11.011699999999999</v>
      </c>
      <c r="Q29" s="66">
        <f>RANK(P29,P$8:P$33,0)</f>
        <v>21</v>
      </c>
      <c r="R29" s="65">
        <f>VLOOKUP($A29,'Return Data'!$B$7:$R$2292,16,0)</f>
        <v>24.748999999999999</v>
      </c>
      <c r="S29" s="67">
        <f t="shared" si="7"/>
        <v>4</v>
      </c>
    </row>
    <row r="30" spans="1:19" x14ac:dyDescent="0.3">
      <c r="A30" s="63" t="s">
        <v>1192</v>
      </c>
      <c r="B30" s="64">
        <f>VLOOKUP($A30,'Return Data'!$B$7:$R$2292,3,0)</f>
        <v>44467</v>
      </c>
      <c r="C30" s="65">
        <f>VLOOKUP($A30,'Return Data'!$B$7:$R$2292,4,0)</f>
        <v>236.28919999999999</v>
      </c>
      <c r="D30" s="65">
        <f>VLOOKUP($A30,'Return Data'!$B$7:$R$2292,10,0)</f>
        <v>8.4802999999999997</v>
      </c>
      <c r="E30" s="66">
        <f t="shared" si="0"/>
        <v>21</v>
      </c>
      <c r="F30" s="65">
        <f>VLOOKUP($A30,'Return Data'!$B$7:$R$2292,11,0)</f>
        <v>22.909300000000002</v>
      </c>
      <c r="G30" s="66">
        <f t="shared" si="12"/>
        <v>23</v>
      </c>
      <c r="H30" s="65">
        <f>VLOOKUP($A30,'Return Data'!$B$7:$R$2292,12,0)</f>
        <v>35.086199999999998</v>
      </c>
      <c r="I30" s="66">
        <f t="shared" si="13"/>
        <v>23</v>
      </c>
      <c r="J30" s="65">
        <f>VLOOKUP($A30,'Return Data'!$B$7:$R$2292,13,0)</f>
        <v>61.253999999999998</v>
      </c>
      <c r="K30" s="66">
        <f t="shared" si="9"/>
        <v>20</v>
      </c>
      <c r="L30" s="65">
        <f>VLOOKUP($A30,'Return Data'!$B$7:$R$2292,17,0)</f>
        <v>30.425599999999999</v>
      </c>
      <c r="M30" s="66">
        <f>RANK(L30,L$8:L$33,0)</f>
        <v>17</v>
      </c>
      <c r="N30" s="65">
        <f>VLOOKUP($A30,'Return Data'!$B$7:$R$2292,14,0)</f>
        <v>24.0929</v>
      </c>
      <c r="O30" s="66">
        <f>RANK(N30,N$8:N$33,0)</f>
        <v>10</v>
      </c>
      <c r="P30" s="65">
        <f>VLOOKUP($A30,'Return Data'!$B$7:$R$2292,15,0)</f>
        <v>15.9208</v>
      </c>
      <c r="Q30" s="66">
        <f>RANK(P30,P$8:P$33,0)</f>
        <v>9</v>
      </c>
      <c r="R30" s="65">
        <f>VLOOKUP($A30,'Return Data'!$B$7:$R$2292,16,0)</f>
        <v>12.2994</v>
      </c>
      <c r="S30" s="67">
        <f t="shared" si="7"/>
        <v>22</v>
      </c>
    </row>
    <row r="31" spans="1:19" x14ac:dyDescent="0.3">
      <c r="A31" s="63" t="s">
        <v>1195</v>
      </c>
      <c r="B31" s="64">
        <f>VLOOKUP($A31,'Return Data'!$B$7:$R$2292,3,0)</f>
        <v>44467</v>
      </c>
      <c r="C31" s="65">
        <f>VLOOKUP($A31,'Return Data'!$B$7:$R$2292,4,0)</f>
        <v>72.94</v>
      </c>
      <c r="D31" s="65">
        <f>VLOOKUP($A31,'Return Data'!$B$7:$R$2292,10,0)</f>
        <v>6.2954999999999997</v>
      </c>
      <c r="E31" s="66">
        <f t="shared" si="0"/>
        <v>26</v>
      </c>
      <c r="F31" s="65">
        <f>VLOOKUP($A31,'Return Data'!$B$7:$R$2292,11,0)</f>
        <v>22.177600000000002</v>
      </c>
      <c r="G31" s="66">
        <f t="shared" si="12"/>
        <v>26</v>
      </c>
      <c r="H31" s="65">
        <f>VLOOKUP($A31,'Return Data'!$B$7:$R$2292,12,0)</f>
        <v>33.467500000000001</v>
      </c>
      <c r="I31" s="66">
        <f t="shared" si="13"/>
        <v>24</v>
      </c>
      <c r="J31" s="65">
        <f>VLOOKUP($A31,'Return Data'!$B$7:$R$2292,13,0)</f>
        <v>52.914000000000001</v>
      </c>
      <c r="K31" s="66">
        <f t="shared" si="9"/>
        <v>23</v>
      </c>
      <c r="L31" s="65">
        <f>VLOOKUP($A31,'Return Data'!$B$7:$R$2292,17,0)</f>
        <v>31.981400000000001</v>
      </c>
      <c r="M31" s="66">
        <f>RANK(L31,L$8:L$33,0)</f>
        <v>13</v>
      </c>
      <c r="N31" s="65">
        <f>VLOOKUP($A31,'Return Data'!$B$7:$R$2292,14,0)</f>
        <v>20.113499999999998</v>
      </c>
      <c r="O31" s="66">
        <f>RANK(N31,N$8:N$33,0)</f>
        <v>16</v>
      </c>
      <c r="P31" s="65">
        <f>VLOOKUP($A31,'Return Data'!$B$7:$R$2292,15,0)</f>
        <v>15.849299999999999</v>
      </c>
      <c r="Q31" s="66">
        <f>RANK(P31,P$8:P$33,0)</f>
        <v>10</v>
      </c>
      <c r="R31" s="65">
        <f>VLOOKUP($A31,'Return Data'!$B$7:$R$2292,16,0)</f>
        <v>7.6130000000000004</v>
      </c>
      <c r="S31" s="67">
        <f t="shared" si="7"/>
        <v>25</v>
      </c>
    </row>
    <row r="32" spans="1:19" x14ac:dyDescent="0.3">
      <c r="A32" s="63" t="s">
        <v>1197</v>
      </c>
      <c r="B32" s="64">
        <f>VLOOKUP($A32,'Return Data'!$B$7:$R$2292,3,0)</f>
        <v>44467</v>
      </c>
      <c r="C32" s="65">
        <f>VLOOKUP($A32,'Return Data'!$B$7:$R$2292,4,0)</f>
        <v>27.15</v>
      </c>
      <c r="D32" s="65">
        <f>VLOOKUP($A32,'Return Data'!$B$7:$R$2292,10,0)</f>
        <v>12.3758</v>
      </c>
      <c r="E32" s="66">
        <f t="shared" si="0"/>
        <v>7</v>
      </c>
      <c r="F32" s="65">
        <f>VLOOKUP($A32,'Return Data'!$B$7:$R$2292,11,0)</f>
        <v>31.0961</v>
      </c>
      <c r="G32" s="66">
        <f t="shared" si="12"/>
        <v>6</v>
      </c>
      <c r="H32" s="65">
        <f>VLOOKUP($A32,'Return Data'!$B$7:$R$2292,12,0)</f>
        <v>45.889299999999999</v>
      </c>
      <c r="I32" s="66">
        <f t="shared" si="13"/>
        <v>4</v>
      </c>
      <c r="J32" s="65"/>
      <c r="K32" s="66"/>
      <c r="L32" s="65"/>
      <c r="M32" s="66"/>
      <c r="N32" s="65"/>
      <c r="O32" s="66"/>
      <c r="P32" s="65"/>
      <c r="Q32" s="66"/>
      <c r="R32" s="65">
        <f>VLOOKUP($A32,'Return Data'!$B$7:$R$2292,16,0)</f>
        <v>93.102099999999993</v>
      </c>
      <c r="S32" s="67">
        <f t="shared" si="7"/>
        <v>1</v>
      </c>
    </row>
    <row r="33" spans="1:19" x14ac:dyDescent="0.3">
      <c r="A33" s="63" t="s">
        <v>1940</v>
      </c>
      <c r="B33" s="64">
        <f>VLOOKUP($A33,'Return Data'!$B$7:$R$2292,3,0)</f>
        <v>44467</v>
      </c>
      <c r="C33" s="65">
        <f>VLOOKUP($A33,'Return Data'!$B$7:$R$2292,4,0)</f>
        <v>183.63980000000001</v>
      </c>
      <c r="D33" s="65">
        <f>VLOOKUP($A33,'Return Data'!$B$7:$R$2292,10,0)</f>
        <v>11.8398</v>
      </c>
      <c r="E33" s="66">
        <f t="shared" si="0"/>
        <v>8</v>
      </c>
      <c r="F33" s="65">
        <f>VLOOKUP($A33,'Return Data'!$B$7:$R$2292,11,0)</f>
        <v>27.368300000000001</v>
      </c>
      <c r="G33" s="66">
        <f t="shared" si="12"/>
        <v>11</v>
      </c>
      <c r="H33" s="65">
        <f>VLOOKUP($A33,'Return Data'!$B$7:$R$2292,12,0)</f>
        <v>39.195500000000003</v>
      </c>
      <c r="I33" s="66">
        <f t="shared" si="13"/>
        <v>16</v>
      </c>
      <c r="J33" s="65">
        <f>VLOOKUP($A33,'Return Data'!$B$7:$R$2292,13,0)</f>
        <v>67.148399999999995</v>
      </c>
      <c r="K33" s="66">
        <f>RANK(J33,J$8:J$33,0)</f>
        <v>16</v>
      </c>
      <c r="L33" s="65">
        <f>VLOOKUP($A33,'Return Data'!$B$7:$R$2292,17,0)</f>
        <v>37.644100000000002</v>
      </c>
      <c r="M33" s="66">
        <f>RANK(L33,L$8:L$33,0)</f>
        <v>3</v>
      </c>
      <c r="N33" s="65">
        <f>VLOOKUP($A33,'Return Data'!$B$7:$R$2292,14,0)</f>
        <v>24.304099999999998</v>
      </c>
      <c r="O33" s="66">
        <f>RANK(N33,N$8:N$33,0)</f>
        <v>7</v>
      </c>
      <c r="P33" s="65">
        <f>VLOOKUP($A33,'Return Data'!$B$7:$R$2292,15,0)</f>
        <v>14.5686</v>
      </c>
      <c r="Q33" s="66">
        <f>RANK(P33,P$8:P$33,0)</f>
        <v>15</v>
      </c>
      <c r="R33" s="65">
        <f>VLOOKUP($A33,'Return Data'!$B$7:$R$2292,16,0)</f>
        <v>16.4071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10.618080769230771</v>
      </c>
      <c r="E35" s="74"/>
      <c r="F35" s="75">
        <f>AVERAGE(F8:F33)</f>
        <v>27.347569230769231</v>
      </c>
      <c r="G35" s="74"/>
      <c r="H35" s="75">
        <f>AVERAGE(H8:H33)</f>
        <v>41.052457692307698</v>
      </c>
      <c r="I35" s="74"/>
      <c r="J35" s="75">
        <f>AVERAGE(J8:J33)</f>
        <v>67.744872000000001</v>
      </c>
      <c r="K35" s="74"/>
      <c r="L35" s="75">
        <f>AVERAGE(L8:L33)</f>
        <v>33.917091304347828</v>
      </c>
      <c r="M35" s="74"/>
      <c r="N35" s="75">
        <f>AVERAGE(N8:N33)</f>
        <v>22.574763636363631</v>
      </c>
      <c r="O35" s="74"/>
      <c r="P35" s="75">
        <f>AVERAGE(P8:P33)</f>
        <v>15.606433333333335</v>
      </c>
      <c r="Q35" s="74"/>
      <c r="R35" s="75">
        <f>AVERAGE(R8:R33)</f>
        <v>20.825903846153849</v>
      </c>
      <c r="S35" s="76"/>
    </row>
    <row r="36" spans="1:19" x14ac:dyDescent="0.3">
      <c r="A36" s="73" t="s">
        <v>28</v>
      </c>
      <c r="B36" s="74"/>
      <c r="C36" s="74"/>
      <c r="D36" s="75">
        <f>MIN(D8:D33)</f>
        <v>6.2954999999999997</v>
      </c>
      <c r="E36" s="74"/>
      <c r="F36" s="75">
        <f>MIN(F8:F33)</f>
        <v>22.177600000000002</v>
      </c>
      <c r="G36" s="74"/>
      <c r="H36" s="75">
        <f>MIN(H8:H33)</f>
        <v>30.224699999999999</v>
      </c>
      <c r="I36" s="74"/>
      <c r="J36" s="75">
        <f>MIN(J8:J33)</f>
        <v>49.969000000000001</v>
      </c>
      <c r="K36" s="74"/>
      <c r="L36" s="75">
        <f>MIN(L8:L33)</f>
        <v>25.109000000000002</v>
      </c>
      <c r="M36" s="74"/>
      <c r="N36" s="75">
        <f>MIN(N8:N33)</f>
        <v>15.8096</v>
      </c>
      <c r="O36" s="74"/>
      <c r="P36" s="75">
        <f>MIN(P8:P33)</f>
        <v>11.011699999999999</v>
      </c>
      <c r="Q36" s="74"/>
      <c r="R36" s="75">
        <f>MIN(R8:R33)</f>
        <v>4.7474999999999996</v>
      </c>
      <c r="S36" s="76"/>
    </row>
    <row r="37" spans="1:19" ht="15" thickBot="1" x14ac:dyDescent="0.35">
      <c r="A37" s="77" t="s">
        <v>29</v>
      </c>
      <c r="B37" s="78"/>
      <c r="C37" s="78"/>
      <c r="D37" s="79">
        <f>MAX(D8:D33)</f>
        <v>16.866399999999999</v>
      </c>
      <c r="E37" s="78"/>
      <c r="F37" s="79">
        <f>MAX(F8:F33)</f>
        <v>37.329000000000001</v>
      </c>
      <c r="G37" s="78"/>
      <c r="H37" s="79">
        <f>MAX(H8:H33)</f>
        <v>57.313400000000001</v>
      </c>
      <c r="I37" s="78"/>
      <c r="J37" s="79">
        <f>MAX(J8:J33)</f>
        <v>86.713899999999995</v>
      </c>
      <c r="K37" s="78"/>
      <c r="L37" s="79">
        <f>MAX(L8:L33)</f>
        <v>55.65</v>
      </c>
      <c r="M37" s="78"/>
      <c r="N37" s="79">
        <f>MAX(N8:N33)</f>
        <v>34.122700000000002</v>
      </c>
      <c r="O37" s="78"/>
      <c r="P37" s="79">
        <f>MAX(P8:P33)</f>
        <v>20.308700000000002</v>
      </c>
      <c r="Q37" s="78"/>
      <c r="R37" s="79">
        <f>MAX(R8:R33)</f>
        <v>93.102099999999993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44467</v>
      </c>
      <c r="C8" s="65">
        <f>VLOOKUP($A8,'Return Data'!$B$7:$R$2292,4,0)</f>
        <v>1262.6199999999999</v>
      </c>
      <c r="D8" s="65">
        <f>VLOOKUP($A8,'Return Data'!$B$7:$R$2292,10,0)</f>
        <v>10.8398</v>
      </c>
      <c r="E8" s="66">
        <f>RANK(D8,D$8:D$41,0)</f>
        <v>21</v>
      </c>
      <c r="F8" s="65">
        <f>VLOOKUP($A8,'Return Data'!$B$7:$R$2292,11,0)</f>
        <v>26.630500000000001</v>
      </c>
      <c r="G8" s="66">
        <f>RANK(F8,F$8:F$41,0)</f>
        <v>15</v>
      </c>
      <c r="H8" s="65">
        <f>VLOOKUP($A8,'Return Data'!$B$7:$R$2292,12,0)</f>
        <v>33.546999999999997</v>
      </c>
      <c r="I8" s="66">
        <f>RANK(H8,H$8:H$41,0)</f>
        <v>22</v>
      </c>
      <c r="J8" s="65">
        <f>VLOOKUP($A8,'Return Data'!$B$7:$R$2292,13,0)</f>
        <v>64.809200000000004</v>
      </c>
      <c r="K8" s="66">
        <f>RANK(J8,J$8:J$41,0)</f>
        <v>16</v>
      </c>
      <c r="L8" s="65">
        <f>VLOOKUP($A8,'Return Data'!$B$7:$R$2292,17,0)</f>
        <v>28.233699999999999</v>
      </c>
      <c r="M8" s="66">
        <f>RANK(L8,L$8:L$41,0)</f>
        <v>13</v>
      </c>
      <c r="N8" s="65">
        <f>VLOOKUP($A8,'Return Data'!$B$7:$R$2292,14,0)</f>
        <v>20.834900000000001</v>
      </c>
      <c r="O8" s="66">
        <f>RANK(N8,N$8:N$41,0)</f>
        <v>15</v>
      </c>
      <c r="P8" s="65">
        <f>VLOOKUP($A8,'Return Data'!$B$7:$R$2292,15,0)</f>
        <v>15.811999999999999</v>
      </c>
      <c r="Q8" s="66">
        <f>RANK(P8,P$8:P$41,0)</f>
        <v>16</v>
      </c>
      <c r="R8" s="65">
        <f>VLOOKUP($A8,'Return Data'!$B$7:$R$2292,16,0)</f>
        <v>18.8642</v>
      </c>
      <c r="S8" s="67">
        <f>RANK(R8,R$8:R$41,0)</f>
        <v>11</v>
      </c>
    </row>
    <row r="9" spans="1:20" x14ac:dyDescent="0.3">
      <c r="A9" s="63" t="s">
        <v>1806</v>
      </c>
      <c r="B9" s="64">
        <f>VLOOKUP($A9,'Return Data'!$B$7:$R$2292,3,0)</f>
        <v>44467</v>
      </c>
      <c r="C9" s="65">
        <f>VLOOKUP($A9,'Return Data'!$B$7:$R$2292,4,0)</f>
        <v>20.53</v>
      </c>
      <c r="D9" s="65">
        <f>VLOOKUP($A9,'Return Data'!$B$7:$R$2292,10,0)</f>
        <v>14.436999999999999</v>
      </c>
      <c r="E9" s="66">
        <f t="shared" ref="E9:E41" si="0">RANK(D9,D$8:D$41,0)</f>
        <v>6</v>
      </c>
      <c r="F9" s="65">
        <f>VLOOKUP($A9,'Return Data'!$B$7:$R$2292,11,0)</f>
        <v>27.278400000000001</v>
      </c>
      <c r="G9" s="66">
        <f t="shared" ref="G9:G41" si="1">RANK(F9,F$8:F$41,0)</f>
        <v>13</v>
      </c>
      <c r="H9" s="65">
        <f>VLOOKUP($A9,'Return Data'!$B$7:$R$2292,12,0)</f>
        <v>29.854500000000002</v>
      </c>
      <c r="I9" s="66">
        <f t="shared" ref="I9:I41" si="2">RANK(H9,H$8:H$41,0)</f>
        <v>26</v>
      </c>
      <c r="J9" s="65">
        <f>VLOOKUP($A9,'Return Data'!$B$7:$R$2292,13,0)</f>
        <v>62.420900000000003</v>
      </c>
      <c r="K9" s="66">
        <f t="shared" ref="K9:K41" si="3">RANK(J9,J$8:J$41,0)</f>
        <v>21</v>
      </c>
      <c r="L9" s="65">
        <f>VLOOKUP($A9,'Return Data'!$B$7:$R$2292,17,0)</f>
        <v>26.317900000000002</v>
      </c>
      <c r="M9" s="66">
        <f t="shared" ref="M9:M41" si="4">RANK(L9,L$8:L$41,0)</f>
        <v>18</v>
      </c>
      <c r="N9" s="65">
        <f>VLOOKUP($A9,'Return Data'!$B$7:$R$2292,14,0)</f>
        <v>24.043700000000001</v>
      </c>
      <c r="O9" s="66">
        <f t="shared" ref="O9:O41" si="5">RANK(N9,N$8:N$41,0)</f>
        <v>7</v>
      </c>
      <c r="P9" s="65"/>
      <c r="Q9" s="66"/>
      <c r="R9" s="65">
        <f>VLOOKUP($A9,'Return Data'!$B$7:$R$2292,16,0)</f>
        <v>20.450700000000001</v>
      </c>
      <c r="S9" s="67">
        <f t="shared" ref="S9:S41" si="6">RANK(R9,R$8:R$41,0)</f>
        <v>4</v>
      </c>
    </row>
    <row r="10" spans="1:20" x14ac:dyDescent="0.3">
      <c r="A10" s="63" t="s">
        <v>1259</v>
      </c>
      <c r="B10" s="64">
        <f>VLOOKUP($A10,'Return Data'!$B$7:$R$2292,3,0)</f>
        <v>44467</v>
      </c>
      <c r="C10" s="65">
        <f>VLOOKUP($A10,'Return Data'!$B$7:$R$2292,4,0)</f>
        <v>182.57</v>
      </c>
      <c r="D10" s="65">
        <f>VLOOKUP($A10,'Return Data'!$B$7:$R$2292,10,0)</f>
        <v>16.6432</v>
      </c>
      <c r="E10" s="66">
        <f t="shared" si="0"/>
        <v>2</v>
      </c>
      <c r="F10" s="65">
        <f>VLOOKUP($A10,'Return Data'!$B$7:$R$2292,11,0)</f>
        <v>31.686399999999999</v>
      </c>
      <c r="G10" s="66">
        <f t="shared" si="1"/>
        <v>5</v>
      </c>
      <c r="H10" s="65">
        <f>VLOOKUP($A10,'Return Data'!$B$7:$R$2292,12,0)</f>
        <v>43.360799999999998</v>
      </c>
      <c r="I10" s="66">
        <f t="shared" si="2"/>
        <v>6</v>
      </c>
      <c r="J10" s="65">
        <f>VLOOKUP($A10,'Return Data'!$B$7:$R$2292,13,0)</f>
        <v>76.857500000000002</v>
      </c>
      <c r="K10" s="66">
        <f t="shared" si="3"/>
        <v>4</v>
      </c>
      <c r="L10" s="65">
        <f>VLOOKUP($A10,'Return Data'!$B$7:$R$2292,17,0)</f>
        <v>33.0837</v>
      </c>
      <c r="M10" s="66">
        <f t="shared" si="4"/>
        <v>6</v>
      </c>
      <c r="N10" s="65">
        <f>VLOOKUP($A10,'Return Data'!$B$7:$R$2292,14,0)</f>
        <v>23.5031</v>
      </c>
      <c r="O10" s="66">
        <f t="shared" si="5"/>
        <v>9</v>
      </c>
      <c r="P10" s="65">
        <f>VLOOKUP($A10,'Return Data'!$B$7:$R$2292,15,0)</f>
        <v>15.879899999999999</v>
      </c>
      <c r="Q10" s="66">
        <f t="shared" ref="Q10:Q41" si="7">RANK(P10,P$8:P$41,0)</f>
        <v>14</v>
      </c>
      <c r="R10" s="65">
        <f>VLOOKUP($A10,'Return Data'!$B$7:$R$2292,16,0)</f>
        <v>15.811999999999999</v>
      </c>
      <c r="S10" s="67">
        <f t="shared" si="6"/>
        <v>26</v>
      </c>
    </row>
    <row r="11" spans="1:20" x14ac:dyDescent="0.3">
      <c r="A11" s="63" t="s">
        <v>1261</v>
      </c>
      <c r="B11" s="64">
        <f>VLOOKUP($A11,'Return Data'!$B$7:$R$2292,3,0)</f>
        <v>44467</v>
      </c>
      <c r="C11" s="65">
        <f>VLOOKUP($A11,'Return Data'!$B$7:$R$2292,4,0)</f>
        <v>86.206000000000003</v>
      </c>
      <c r="D11" s="65">
        <f>VLOOKUP($A11,'Return Data'!$B$7:$R$2292,10,0)</f>
        <v>11.9224</v>
      </c>
      <c r="E11" s="66">
        <f t="shared" si="0"/>
        <v>15</v>
      </c>
      <c r="F11" s="65">
        <f>VLOOKUP($A11,'Return Data'!$B$7:$R$2292,11,0)</f>
        <v>29.230799999999999</v>
      </c>
      <c r="G11" s="66">
        <f t="shared" si="1"/>
        <v>10</v>
      </c>
      <c r="H11" s="65">
        <f>VLOOKUP($A11,'Return Data'!$B$7:$R$2292,12,0)</f>
        <v>38.900799999999997</v>
      </c>
      <c r="I11" s="66">
        <f t="shared" si="2"/>
        <v>10</v>
      </c>
      <c r="J11" s="65">
        <f>VLOOKUP($A11,'Return Data'!$B$7:$R$2292,13,0)</f>
        <v>69.004900000000006</v>
      </c>
      <c r="K11" s="66">
        <f t="shared" si="3"/>
        <v>12</v>
      </c>
      <c r="L11" s="65">
        <f>VLOOKUP($A11,'Return Data'!$B$7:$R$2292,17,0)</f>
        <v>27.5395</v>
      </c>
      <c r="M11" s="66">
        <f t="shared" si="4"/>
        <v>14</v>
      </c>
      <c r="N11" s="65">
        <f>VLOOKUP($A11,'Return Data'!$B$7:$R$2292,14,0)</f>
        <v>21.561699999999998</v>
      </c>
      <c r="O11" s="66">
        <f t="shared" si="5"/>
        <v>13</v>
      </c>
      <c r="P11" s="65">
        <f>VLOOKUP($A11,'Return Data'!$B$7:$R$2292,15,0)</f>
        <v>16.477799999999998</v>
      </c>
      <c r="Q11" s="66">
        <f t="shared" si="7"/>
        <v>11</v>
      </c>
      <c r="R11" s="65">
        <f>VLOOKUP($A11,'Return Data'!$B$7:$R$2292,16,0)</f>
        <v>17.6343</v>
      </c>
      <c r="S11" s="67">
        <f t="shared" si="6"/>
        <v>18</v>
      </c>
    </row>
    <row r="12" spans="1:20" x14ac:dyDescent="0.3">
      <c r="A12" s="63" t="s">
        <v>1827</v>
      </c>
      <c r="B12" s="64">
        <f>VLOOKUP($A12,'Return Data'!$B$7:$R$2292,3,0)</f>
        <v>44467</v>
      </c>
      <c r="C12" s="65">
        <f>VLOOKUP($A12,'Return Data'!$B$7:$R$2292,4,0)</f>
        <v>243.09</v>
      </c>
      <c r="D12" s="65">
        <f>VLOOKUP($A12,'Return Data'!$B$7:$R$2292,10,0)</f>
        <v>12.2455</v>
      </c>
      <c r="E12" s="66">
        <f t="shared" si="0"/>
        <v>14</v>
      </c>
      <c r="F12" s="65">
        <f>VLOOKUP($A12,'Return Data'!$B$7:$R$2292,11,0)</f>
        <v>26.287099999999999</v>
      </c>
      <c r="G12" s="66">
        <f t="shared" si="1"/>
        <v>16</v>
      </c>
      <c r="H12" s="65">
        <f>VLOOKUP($A12,'Return Data'!$B$7:$R$2292,12,0)</f>
        <v>33.639400000000002</v>
      </c>
      <c r="I12" s="66">
        <f t="shared" si="2"/>
        <v>21</v>
      </c>
      <c r="J12" s="65">
        <f>VLOOKUP($A12,'Return Data'!$B$7:$R$2292,13,0)</f>
        <v>59.728000000000002</v>
      </c>
      <c r="K12" s="66">
        <f t="shared" si="3"/>
        <v>23</v>
      </c>
      <c r="L12" s="65">
        <f>VLOOKUP($A12,'Return Data'!$B$7:$R$2292,17,0)</f>
        <v>31.1495</v>
      </c>
      <c r="M12" s="66">
        <f t="shared" si="4"/>
        <v>9</v>
      </c>
      <c r="N12" s="65">
        <f>VLOOKUP($A12,'Return Data'!$B$7:$R$2292,14,0)</f>
        <v>23.595099999999999</v>
      </c>
      <c r="O12" s="66">
        <f t="shared" si="5"/>
        <v>8</v>
      </c>
      <c r="P12" s="65">
        <f>VLOOKUP($A12,'Return Data'!$B$7:$R$2292,15,0)</f>
        <v>18.917999999999999</v>
      </c>
      <c r="Q12" s="66">
        <f t="shared" si="7"/>
        <v>5</v>
      </c>
      <c r="R12" s="65">
        <f>VLOOKUP($A12,'Return Data'!$B$7:$R$2292,16,0)</f>
        <v>16.500900000000001</v>
      </c>
      <c r="S12" s="67">
        <f t="shared" si="6"/>
        <v>23</v>
      </c>
    </row>
    <row r="13" spans="1:20" x14ac:dyDescent="0.3">
      <c r="A13" s="102" t="s">
        <v>1873</v>
      </c>
      <c r="B13" s="64">
        <f>VLOOKUP($A13,'Return Data'!$B$7:$R$2292,3,0)</f>
        <v>44467</v>
      </c>
      <c r="C13" s="65">
        <f>VLOOKUP($A13,'Return Data'!$B$7:$R$2292,4,0)</f>
        <v>72.102999999999994</v>
      </c>
      <c r="D13" s="65">
        <f>VLOOKUP($A13,'Return Data'!$B$7:$R$2292,10,0)</f>
        <v>10.3133</v>
      </c>
      <c r="E13" s="66">
        <f t="shared" si="0"/>
        <v>26</v>
      </c>
      <c r="F13" s="65">
        <f>VLOOKUP($A13,'Return Data'!$B$7:$R$2292,11,0)</f>
        <v>25.5975</v>
      </c>
      <c r="G13" s="66">
        <f t="shared" si="1"/>
        <v>18</v>
      </c>
      <c r="H13" s="65">
        <f>VLOOKUP($A13,'Return Data'!$B$7:$R$2292,12,0)</f>
        <v>35.014200000000002</v>
      </c>
      <c r="I13" s="66">
        <f t="shared" si="2"/>
        <v>17</v>
      </c>
      <c r="J13" s="65">
        <f>VLOOKUP($A13,'Return Data'!$B$7:$R$2292,13,0)</f>
        <v>68.748800000000003</v>
      </c>
      <c r="K13" s="66">
        <f t="shared" si="3"/>
        <v>13</v>
      </c>
      <c r="L13" s="65">
        <f>VLOOKUP($A13,'Return Data'!$B$7:$R$2292,17,0)</f>
        <v>28.683199999999999</v>
      </c>
      <c r="M13" s="66">
        <f t="shared" si="4"/>
        <v>12</v>
      </c>
      <c r="N13" s="65">
        <f>VLOOKUP($A13,'Return Data'!$B$7:$R$2292,14,0)</f>
        <v>25.3599</v>
      </c>
      <c r="O13" s="66">
        <f t="shared" si="5"/>
        <v>6</v>
      </c>
      <c r="P13" s="65">
        <f>VLOOKUP($A13,'Return Data'!$B$7:$R$2292,15,0)</f>
        <v>17.7453</v>
      </c>
      <c r="Q13" s="66">
        <f t="shared" si="7"/>
        <v>6</v>
      </c>
      <c r="R13" s="65">
        <f>VLOOKUP($A13,'Return Data'!$B$7:$R$2292,16,0)</f>
        <v>17.314399999999999</v>
      </c>
      <c r="S13" s="67">
        <f t="shared" si="6"/>
        <v>20</v>
      </c>
    </row>
    <row r="14" spans="1:20" x14ac:dyDescent="0.3">
      <c r="A14" s="102" t="s">
        <v>1788</v>
      </c>
      <c r="B14" s="64">
        <f>VLOOKUP($A14,'Return Data'!$B$7:$R$2292,3,0)</f>
        <v>44467</v>
      </c>
      <c r="C14" s="65">
        <f>VLOOKUP($A14,'Return Data'!$B$7:$R$2292,4,0)</f>
        <v>24.827999999999999</v>
      </c>
      <c r="D14" s="65">
        <f>VLOOKUP($A14,'Return Data'!$B$7:$R$2292,10,0)</f>
        <v>11.1967</v>
      </c>
      <c r="E14" s="66">
        <f t="shared" si="0"/>
        <v>19</v>
      </c>
      <c r="F14" s="65">
        <f>VLOOKUP($A14,'Return Data'!$B$7:$R$2292,11,0)</f>
        <v>24.738700000000001</v>
      </c>
      <c r="G14" s="66">
        <f t="shared" si="1"/>
        <v>21</v>
      </c>
      <c r="H14" s="65">
        <f>VLOOKUP($A14,'Return Data'!$B$7:$R$2292,12,0)</f>
        <v>35.479599999999998</v>
      </c>
      <c r="I14" s="66">
        <f t="shared" si="2"/>
        <v>15</v>
      </c>
      <c r="J14" s="65">
        <f>VLOOKUP($A14,'Return Data'!$B$7:$R$2292,13,0)</f>
        <v>64.707400000000007</v>
      </c>
      <c r="K14" s="66">
        <f t="shared" si="3"/>
        <v>17</v>
      </c>
      <c r="L14" s="65">
        <f>VLOOKUP($A14,'Return Data'!$B$7:$R$2292,17,0)</f>
        <v>27.224</v>
      </c>
      <c r="M14" s="66">
        <f t="shared" si="4"/>
        <v>16</v>
      </c>
      <c r="N14" s="65">
        <f>VLOOKUP($A14,'Return Data'!$B$7:$R$2292,14,0)</f>
        <v>20.268000000000001</v>
      </c>
      <c r="O14" s="66">
        <f t="shared" si="5"/>
        <v>16</v>
      </c>
      <c r="P14" s="65">
        <f>VLOOKUP($A14,'Return Data'!$B$7:$R$2292,15,0)</f>
        <v>17.5627</v>
      </c>
      <c r="Q14" s="66">
        <f t="shared" si="7"/>
        <v>7</v>
      </c>
      <c r="R14" s="65">
        <f>VLOOKUP($A14,'Return Data'!$B$7:$R$2292,16,0)</f>
        <v>14.642799999999999</v>
      </c>
      <c r="S14" s="67">
        <f t="shared" si="6"/>
        <v>31</v>
      </c>
    </row>
    <row r="15" spans="1:20" x14ac:dyDescent="0.3">
      <c r="A15" s="63" t="s">
        <v>1795</v>
      </c>
      <c r="B15" s="64">
        <f>VLOOKUP($A15,'Return Data'!$B$7:$R$2292,3,0)</f>
        <v>44467</v>
      </c>
      <c r="C15" s="65">
        <f>VLOOKUP($A15,'Return Data'!$B$7:$R$2292,4,0)</f>
        <v>1024.4168999999999</v>
      </c>
      <c r="D15" s="65">
        <f>VLOOKUP($A15,'Return Data'!$B$7:$R$2292,10,0)</f>
        <v>11.650499999999999</v>
      </c>
      <c r="E15" s="66">
        <f t="shared" si="0"/>
        <v>16</v>
      </c>
      <c r="F15" s="65">
        <f>VLOOKUP($A15,'Return Data'!$B$7:$R$2292,11,0)</f>
        <v>24.986000000000001</v>
      </c>
      <c r="G15" s="66">
        <f t="shared" si="1"/>
        <v>20</v>
      </c>
      <c r="H15" s="65">
        <f>VLOOKUP($A15,'Return Data'!$B$7:$R$2292,12,0)</f>
        <v>39.776299999999999</v>
      </c>
      <c r="I15" s="66">
        <f t="shared" si="2"/>
        <v>9</v>
      </c>
      <c r="J15" s="65">
        <f>VLOOKUP($A15,'Return Data'!$B$7:$R$2292,13,0)</f>
        <v>75.727099999999993</v>
      </c>
      <c r="K15" s="66">
        <f t="shared" si="3"/>
        <v>5</v>
      </c>
      <c r="L15" s="65">
        <f>VLOOKUP($A15,'Return Data'!$B$7:$R$2292,17,0)</f>
        <v>30.246200000000002</v>
      </c>
      <c r="M15" s="66">
        <f t="shared" si="4"/>
        <v>11</v>
      </c>
      <c r="N15" s="65">
        <f>VLOOKUP($A15,'Return Data'!$B$7:$R$2292,14,0)</f>
        <v>19.4053</v>
      </c>
      <c r="O15" s="66">
        <f t="shared" si="5"/>
        <v>19</v>
      </c>
      <c r="P15" s="65">
        <f>VLOOKUP($A15,'Return Data'!$B$7:$R$2292,15,0)</f>
        <v>15.0846</v>
      </c>
      <c r="Q15" s="66">
        <f t="shared" si="7"/>
        <v>18</v>
      </c>
      <c r="R15" s="65">
        <f>VLOOKUP($A15,'Return Data'!$B$7:$R$2292,16,0)</f>
        <v>17.304500000000001</v>
      </c>
      <c r="S15" s="67">
        <f t="shared" si="6"/>
        <v>21</v>
      </c>
    </row>
    <row r="16" spans="1:20" x14ac:dyDescent="0.3">
      <c r="A16" s="63" t="s">
        <v>1797</v>
      </c>
      <c r="B16" s="64">
        <f>VLOOKUP($A16,'Return Data'!$B$7:$R$2292,3,0)</f>
        <v>44467</v>
      </c>
      <c r="C16" s="65">
        <f>VLOOKUP($A16,'Return Data'!$B$7:$R$2292,4,0)</f>
        <v>1038.1590000000001</v>
      </c>
      <c r="D16" s="65">
        <f>VLOOKUP($A16,'Return Data'!$B$7:$R$2292,10,0)</f>
        <v>9.5437999999999992</v>
      </c>
      <c r="E16" s="66">
        <f t="shared" si="0"/>
        <v>27</v>
      </c>
      <c r="F16" s="65">
        <f>VLOOKUP($A16,'Return Data'!$B$7:$R$2292,11,0)</f>
        <v>23.970800000000001</v>
      </c>
      <c r="G16" s="66">
        <f t="shared" si="1"/>
        <v>23</v>
      </c>
      <c r="H16" s="65">
        <f>VLOOKUP($A16,'Return Data'!$B$7:$R$2292,12,0)</f>
        <v>36.933399999999999</v>
      </c>
      <c r="I16" s="66">
        <f t="shared" si="2"/>
        <v>12</v>
      </c>
      <c r="J16" s="65">
        <f>VLOOKUP($A16,'Return Data'!$B$7:$R$2292,13,0)</f>
        <v>73.144199999999998</v>
      </c>
      <c r="K16" s="66">
        <f t="shared" si="3"/>
        <v>7</v>
      </c>
      <c r="L16" s="65">
        <f>VLOOKUP($A16,'Return Data'!$B$7:$R$2292,17,0)</f>
        <v>23.364100000000001</v>
      </c>
      <c r="M16" s="66">
        <f t="shared" si="4"/>
        <v>25</v>
      </c>
      <c r="N16" s="65">
        <f>VLOOKUP($A16,'Return Data'!$B$7:$R$2292,14,0)</f>
        <v>17.342099999999999</v>
      </c>
      <c r="O16" s="66">
        <f t="shared" si="5"/>
        <v>23</v>
      </c>
      <c r="P16" s="65">
        <f>VLOOKUP($A16,'Return Data'!$B$7:$R$2292,15,0)</f>
        <v>14.831899999999999</v>
      </c>
      <c r="Q16" s="66">
        <f t="shared" si="7"/>
        <v>19</v>
      </c>
      <c r="R16" s="65">
        <f>VLOOKUP($A16,'Return Data'!$B$7:$R$2292,16,0)</f>
        <v>15.5398</v>
      </c>
      <c r="S16" s="67">
        <f t="shared" si="6"/>
        <v>28</v>
      </c>
    </row>
    <row r="17" spans="1:19" x14ac:dyDescent="0.3">
      <c r="A17" s="126" t="s">
        <v>1791</v>
      </c>
      <c r="B17" s="64">
        <f>VLOOKUP($A17,'Return Data'!$B$7:$R$2292,3,0)</f>
        <v>44467</v>
      </c>
      <c r="C17" s="65">
        <f>VLOOKUP($A17,'Return Data'!$B$7:$R$2292,4,0)</f>
        <v>140.7878</v>
      </c>
      <c r="D17" s="65">
        <f>VLOOKUP($A17,'Return Data'!$B$7:$R$2292,10,0)</f>
        <v>10.6228</v>
      </c>
      <c r="E17" s="66">
        <f t="shared" si="0"/>
        <v>24</v>
      </c>
      <c r="F17" s="65">
        <f>VLOOKUP($A17,'Return Data'!$B$7:$R$2292,11,0)</f>
        <v>24.3156</v>
      </c>
      <c r="G17" s="66">
        <f t="shared" si="1"/>
        <v>22</v>
      </c>
      <c r="H17" s="65">
        <f>VLOOKUP($A17,'Return Data'!$B$7:$R$2292,12,0)</f>
        <v>31.356200000000001</v>
      </c>
      <c r="I17" s="66">
        <f t="shared" si="2"/>
        <v>24</v>
      </c>
      <c r="J17" s="65">
        <f>VLOOKUP($A17,'Return Data'!$B$7:$R$2292,13,0)</f>
        <v>59.067900000000002</v>
      </c>
      <c r="K17" s="66">
        <f t="shared" si="3"/>
        <v>24</v>
      </c>
      <c r="L17" s="65">
        <f>VLOOKUP($A17,'Return Data'!$B$7:$R$2292,17,0)</f>
        <v>26.928799999999999</v>
      </c>
      <c r="M17" s="66">
        <f t="shared" si="4"/>
        <v>17</v>
      </c>
      <c r="N17" s="65">
        <f>VLOOKUP($A17,'Return Data'!$B$7:$R$2292,14,0)</f>
        <v>18.072099999999999</v>
      </c>
      <c r="O17" s="66">
        <f t="shared" si="5"/>
        <v>22</v>
      </c>
      <c r="P17" s="65">
        <f>VLOOKUP($A17,'Return Data'!$B$7:$R$2292,15,0)</f>
        <v>13.1715</v>
      </c>
      <c r="Q17" s="66">
        <f t="shared" si="7"/>
        <v>22</v>
      </c>
      <c r="R17" s="65">
        <f>VLOOKUP($A17,'Return Data'!$B$7:$R$2292,16,0)</f>
        <v>16.062799999999999</v>
      </c>
      <c r="S17" s="67">
        <f t="shared" si="6"/>
        <v>24</v>
      </c>
    </row>
    <row r="18" spans="1:19" x14ac:dyDescent="0.3">
      <c r="A18" s="127" t="s">
        <v>1263</v>
      </c>
      <c r="B18" s="64">
        <f>VLOOKUP($A18,'Return Data'!$B$7:$R$2292,3,0)</f>
        <v>44467</v>
      </c>
      <c r="C18" s="65">
        <f>VLOOKUP($A18,'Return Data'!$B$7:$R$2292,4,0)</f>
        <v>477.46</v>
      </c>
      <c r="D18" s="65">
        <f>VLOOKUP($A18,'Return Data'!$B$7:$R$2292,10,0)</f>
        <v>10.582000000000001</v>
      </c>
      <c r="E18" s="66">
        <f t="shared" si="0"/>
        <v>25</v>
      </c>
      <c r="F18" s="65">
        <f>VLOOKUP($A18,'Return Data'!$B$7:$R$2292,11,0)</f>
        <v>25.258400000000002</v>
      </c>
      <c r="G18" s="66">
        <f t="shared" si="1"/>
        <v>19</v>
      </c>
      <c r="H18" s="65">
        <f>VLOOKUP($A18,'Return Data'!$B$7:$R$2292,12,0)</f>
        <v>36.839399999999998</v>
      </c>
      <c r="I18" s="66">
        <f t="shared" si="2"/>
        <v>13</v>
      </c>
      <c r="J18" s="65">
        <f>VLOOKUP($A18,'Return Data'!$B$7:$R$2292,13,0)</f>
        <v>69.618799999999993</v>
      </c>
      <c r="K18" s="66">
        <f t="shared" si="3"/>
        <v>11</v>
      </c>
      <c r="L18" s="65">
        <f>VLOOKUP($A18,'Return Data'!$B$7:$R$2292,17,0)</f>
        <v>25.7378</v>
      </c>
      <c r="M18" s="66">
        <f t="shared" si="4"/>
        <v>19</v>
      </c>
      <c r="N18" s="65">
        <f>VLOOKUP($A18,'Return Data'!$B$7:$R$2292,14,0)</f>
        <v>17.001799999999999</v>
      </c>
      <c r="O18" s="66">
        <f t="shared" si="5"/>
        <v>24</v>
      </c>
      <c r="P18" s="65">
        <f>VLOOKUP($A18,'Return Data'!$B$7:$R$2292,15,0)</f>
        <v>14.457599999999999</v>
      </c>
      <c r="Q18" s="66">
        <f t="shared" si="7"/>
        <v>21</v>
      </c>
      <c r="R18" s="65">
        <f>VLOOKUP($A18,'Return Data'!$B$7:$R$2292,16,0)</f>
        <v>16.793700000000001</v>
      </c>
      <c r="S18" s="67">
        <f t="shared" si="6"/>
        <v>22</v>
      </c>
    </row>
    <row r="19" spans="1:19" x14ac:dyDescent="0.3">
      <c r="A19" s="63" t="s">
        <v>1799</v>
      </c>
      <c r="B19" s="64">
        <f>VLOOKUP($A19,'Return Data'!$B$7:$R$2292,3,0)</f>
        <v>44467</v>
      </c>
      <c r="C19" s="65">
        <f>VLOOKUP($A19,'Return Data'!$B$7:$R$2292,4,0)</f>
        <v>37.799999999999997</v>
      </c>
      <c r="D19" s="65">
        <f>VLOOKUP($A19,'Return Data'!$B$7:$R$2292,10,0)</f>
        <v>14.5802</v>
      </c>
      <c r="E19" s="66">
        <f t="shared" si="0"/>
        <v>5</v>
      </c>
      <c r="F19" s="65">
        <f>VLOOKUP($A19,'Return Data'!$B$7:$R$2292,11,0)</f>
        <v>30.030999999999999</v>
      </c>
      <c r="G19" s="66">
        <f t="shared" si="1"/>
        <v>9</v>
      </c>
      <c r="H19" s="65">
        <f>VLOOKUP($A19,'Return Data'!$B$7:$R$2292,12,0)</f>
        <v>34.951799999999999</v>
      </c>
      <c r="I19" s="66">
        <f t="shared" si="2"/>
        <v>18</v>
      </c>
      <c r="J19" s="65">
        <f>VLOOKUP($A19,'Return Data'!$B$7:$R$2292,13,0)</f>
        <v>63.071599999999997</v>
      </c>
      <c r="K19" s="66">
        <f t="shared" si="3"/>
        <v>20</v>
      </c>
      <c r="L19" s="65">
        <f>VLOOKUP($A19,'Return Data'!$B$7:$R$2292,17,0)</f>
        <v>27.5045</v>
      </c>
      <c r="M19" s="66">
        <f t="shared" si="4"/>
        <v>15</v>
      </c>
      <c r="N19" s="65">
        <f>VLOOKUP($A19,'Return Data'!$B$7:$R$2292,14,0)</f>
        <v>20.8416</v>
      </c>
      <c r="O19" s="66">
        <f t="shared" si="5"/>
        <v>14</v>
      </c>
      <c r="P19" s="65">
        <f>VLOOKUP($A19,'Return Data'!$B$7:$R$2292,15,0)</f>
        <v>15.390700000000001</v>
      </c>
      <c r="Q19" s="66">
        <f t="shared" si="7"/>
        <v>17</v>
      </c>
      <c r="R19" s="65">
        <f>VLOOKUP($A19,'Return Data'!$B$7:$R$2292,16,0)</f>
        <v>19.371500000000001</v>
      </c>
      <c r="S19" s="67">
        <f t="shared" si="6"/>
        <v>9</v>
      </c>
    </row>
    <row r="20" spans="1:19" x14ac:dyDescent="0.3">
      <c r="A20" s="63" t="s">
        <v>1821</v>
      </c>
      <c r="B20" s="64">
        <f>VLOOKUP($A20,'Return Data'!$B$7:$R$2292,3,0)</f>
        <v>44467</v>
      </c>
      <c r="C20" s="65">
        <f>VLOOKUP($A20,'Return Data'!$B$7:$R$2292,4,0)</f>
        <v>143.22999999999999</v>
      </c>
      <c r="D20" s="65">
        <f>VLOOKUP($A20,'Return Data'!$B$7:$R$2292,10,0)</f>
        <v>9.5114000000000001</v>
      </c>
      <c r="E20" s="66">
        <f t="shared" si="0"/>
        <v>28</v>
      </c>
      <c r="F20" s="65">
        <f>VLOOKUP($A20,'Return Data'!$B$7:$R$2292,11,0)</f>
        <v>21.825299999999999</v>
      </c>
      <c r="G20" s="66">
        <f t="shared" si="1"/>
        <v>28</v>
      </c>
      <c r="H20" s="65">
        <f>VLOOKUP($A20,'Return Data'!$B$7:$R$2292,12,0)</f>
        <v>28.8155</v>
      </c>
      <c r="I20" s="66">
        <f t="shared" si="2"/>
        <v>27</v>
      </c>
      <c r="J20" s="65">
        <f>VLOOKUP($A20,'Return Data'!$B$7:$R$2292,13,0)</f>
        <v>55.363900000000001</v>
      </c>
      <c r="K20" s="66">
        <f t="shared" si="3"/>
        <v>27</v>
      </c>
      <c r="L20" s="65">
        <f>VLOOKUP($A20,'Return Data'!$B$7:$R$2292,17,0)</f>
        <v>19.9434</v>
      </c>
      <c r="M20" s="66">
        <f t="shared" si="4"/>
        <v>29</v>
      </c>
      <c r="N20" s="65">
        <f>VLOOKUP($A20,'Return Data'!$B$7:$R$2292,14,0)</f>
        <v>15.3561</v>
      </c>
      <c r="O20" s="66">
        <f t="shared" si="5"/>
        <v>27</v>
      </c>
      <c r="P20" s="65">
        <f>VLOOKUP($A20,'Return Data'!$B$7:$R$2292,15,0)</f>
        <v>12.114800000000001</v>
      </c>
      <c r="Q20" s="66">
        <f t="shared" si="7"/>
        <v>25</v>
      </c>
      <c r="R20" s="65">
        <f>VLOOKUP($A20,'Return Data'!$B$7:$R$2292,16,0)</f>
        <v>15.5585</v>
      </c>
      <c r="S20" s="67">
        <f t="shared" si="6"/>
        <v>27</v>
      </c>
    </row>
    <row r="21" spans="1:19" x14ac:dyDescent="0.3">
      <c r="A21" s="63" t="s">
        <v>1266</v>
      </c>
      <c r="B21" s="64">
        <f>VLOOKUP($A21,'Return Data'!$B$7:$R$2292,3,0)</f>
        <v>44467</v>
      </c>
      <c r="C21" s="65">
        <f>VLOOKUP($A21,'Return Data'!$B$7:$R$2292,4,0)</f>
        <v>89.94</v>
      </c>
      <c r="D21" s="65">
        <f>VLOOKUP($A21,'Return Data'!$B$7:$R$2292,10,0)</f>
        <v>10.7226</v>
      </c>
      <c r="E21" s="66">
        <f t="shared" si="0"/>
        <v>22</v>
      </c>
      <c r="F21" s="65">
        <f>VLOOKUP($A21,'Return Data'!$B$7:$R$2292,11,0)</f>
        <v>30.6508</v>
      </c>
      <c r="G21" s="66">
        <f t="shared" si="1"/>
        <v>6</v>
      </c>
      <c r="H21" s="65">
        <f>VLOOKUP($A21,'Return Data'!$B$7:$R$2292,12,0)</f>
        <v>40.4435</v>
      </c>
      <c r="I21" s="66">
        <f t="shared" si="2"/>
        <v>8</v>
      </c>
      <c r="J21" s="65">
        <f>VLOOKUP($A21,'Return Data'!$B$7:$R$2292,13,0)</f>
        <v>68.711299999999994</v>
      </c>
      <c r="K21" s="66">
        <f t="shared" si="3"/>
        <v>14</v>
      </c>
      <c r="L21" s="65">
        <f>VLOOKUP($A21,'Return Data'!$B$7:$R$2292,17,0)</f>
        <v>31.9617</v>
      </c>
      <c r="M21" s="66">
        <f t="shared" si="4"/>
        <v>7</v>
      </c>
      <c r="N21" s="65">
        <f>VLOOKUP($A21,'Return Data'!$B$7:$R$2292,14,0)</f>
        <v>21.571000000000002</v>
      </c>
      <c r="O21" s="66">
        <f t="shared" si="5"/>
        <v>12</v>
      </c>
      <c r="P21" s="65">
        <f>VLOOKUP($A21,'Return Data'!$B$7:$R$2292,15,0)</f>
        <v>16.6692</v>
      </c>
      <c r="Q21" s="66">
        <f t="shared" si="7"/>
        <v>10</v>
      </c>
      <c r="R21" s="65">
        <f>VLOOKUP($A21,'Return Data'!$B$7:$R$2292,16,0)</f>
        <v>20.3505</v>
      </c>
      <c r="S21" s="67">
        <f t="shared" si="6"/>
        <v>6</v>
      </c>
    </row>
    <row r="22" spans="1:19" x14ac:dyDescent="0.3">
      <c r="A22" s="63" t="s">
        <v>1267</v>
      </c>
      <c r="B22" s="64">
        <f>VLOOKUP($A22,'Return Data'!$B$7:$R$2292,3,0)</f>
        <v>44467</v>
      </c>
      <c r="C22" s="65">
        <f>VLOOKUP($A22,'Return Data'!$B$7:$R$2292,4,0)</f>
        <v>15.5398</v>
      </c>
      <c r="D22" s="65">
        <f>VLOOKUP($A22,'Return Data'!$B$7:$R$2292,10,0)</f>
        <v>4.4706000000000001</v>
      </c>
      <c r="E22" s="66">
        <f t="shared" si="0"/>
        <v>34</v>
      </c>
      <c r="F22" s="65">
        <f>VLOOKUP($A22,'Return Data'!$B$7:$R$2292,11,0)</f>
        <v>18.4373</v>
      </c>
      <c r="G22" s="66">
        <f t="shared" si="1"/>
        <v>33</v>
      </c>
      <c r="H22" s="65">
        <f>VLOOKUP($A22,'Return Data'!$B$7:$R$2292,12,0)</f>
        <v>30.648</v>
      </c>
      <c r="I22" s="66">
        <f t="shared" si="2"/>
        <v>25</v>
      </c>
      <c r="J22" s="65">
        <f>VLOOKUP($A22,'Return Data'!$B$7:$R$2292,13,0)</f>
        <v>59.0319</v>
      </c>
      <c r="K22" s="66">
        <f t="shared" si="3"/>
        <v>25</v>
      </c>
      <c r="L22" s="65"/>
      <c r="M22" s="66"/>
      <c r="N22" s="65"/>
      <c r="O22" s="66"/>
      <c r="P22" s="65"/>
      <c r="Q22" s="66"/>
      <c r="R22" s="65">
        <f>VLOOKUP($A22,'Return Data'!$B$7:$R$2292,16,0)</f>
        <v>20.3918</v>
      </c>
      <c r="S22" s="67">
        <f t="shared" si="6"/>
        <v>5</v>
      </c>
    </row>
    <row r="23" spans="1:19" x14ac:dyDescent="0.3">
      <c r="A23" s="63" t="s">
        <v>1801</v>
      </c>
      <c r="B23" s="64">
        <f>VLOOKUP($A23,'Return Data'!$B$7:$R$2292,3,0)</f>
        <v>44467</v>
      </c>
      <c r="C23" s="65">
        <f>VLOOKUP($A23,'Return Data'!$B$7:$R$2292,4,0)</f>
        <v>56.423400000000001</v>
      </c>
      <c r="D23" s="65">
        <f>VLOOKUP($A23,'Return Data'!$B$7:$R$2292,10,0)</f>
        <v>14.2193</v>
      </c>
      <c r="E23" s="66">
        <f t="shared" si="0"/>
        <v>7</v>
      </c>
      <c r="F23" s="65">
        <f>VLOOKUP($A23,'Return Data'!$B$7:$R$2292,11,0)</f>
        <v>23.903199999999998</v>
      </c>
      <c r="G23" s="66">
        <f t="shared" si="1"/>
        <v>24</v>
      </c>
      <c r="H23" s="65">
        <f>VLOOKUP($A23,'Return Data'!$B$7:$R$2292,12,0)</f>
        <v>34.589100000000002</v>
      </c>
      <c r="I23" s="66">
        <f t="shared" si="2"/>
        <v>19</v>
      </c>
      <c r="J23" s="65">
        <f>VLOOKUP($A23,'Return Data'!$B$7:$R$2292,13,0)</f>
        <v>71.706900000000005</v>
      </c>
      <c r="K23" s="66">
        <f t="shared" si="3"/>
        <v>9</v>
      </c>
      <c r="L23" s="65">
        <f>VLOOKUP($A23,'Return Data'!$B$7:$R$2292,17,0)</f>
        <v>24.032299999999999</v>
      </c>
      <c r="M23" s="66">
        <f t="shared" si="4"/>
        <v>23</v>
      </c>
      <c r="N23" s="65">
        <f>VLOOKUP($A23,'Return Data'!$B$7:$R$2292,14,0)</f>
        <v>21.8566</v>
      </c>
      <c r="O23" s="66">
        <f t="shared" si="5"/>
        <v>11</v>
      </c>
      <c r="P23" s="65">
        <f>VLOOKUP($A23,'Return Data'!$B$7:$R$2292,15,0)</f>
        <v>16.848400000000002</v>
      </c>
      <c r="Q23" s="66">
        <f t="shared" si="7"/>
        <v>8</v>
      </c>
      <c r="R23" s="65">
        <f>VLOOKUP($A23,'Return Data'!$B$7:$R$2292,16,0)</f>
        <v>17.5366</v>
      </c>
      <c r="S23" s="67">
        <f t="shared" si="6"/>
        <v>19</v>
      </c>
    </row>
    <row r="24" spans="1:19" x14ac:dyDescent="0.3">
      <c r="A24" s="63" t="s">
        <v>1809</v>
      </c>
      <c r="B24" s="64">
        <f>VLOOKUP($A24,'Return Data'!$B$7:$R$2292,3,0)</f>
        <v>44467</v>
      </c>
      <c r="C24" s="65">
        <f>VLOOKUP($A24,'Return Data'!$B$7:$R$2292,4,0)</f>
        <v>57.786999999999999</v>
      </c>
      <c r="D24" s="65">
        <f>VLOOKUP($A24,'Return Data'!$B$7:$R$2292,10,0)</f>
        <v>9.0053000000000001</v>
      </c>
      <c r="E24" s="66">
        <f t="shared" si="0"/>
        <v>30</v>
      </c>
      <c r="F24" s="65">
        <f>VLOOKUP($A24,'Return Data'!$B$7:$R$2292,11,0)</f>
        <v>20.570399999999999</v>
      </c>
      <c r="G24" s="66">
        <f t="shared" si="1"/>
        <v>31</v>
      </c>
      <c r="H24" s="65">
        <f>VLOOKUP($A24,'Return Data'!$B$7:$R$2292,12,0)</f>
        <v>28.793299999999999</v>
      </c>
      <c r="I24" s="66">
        <f t="shared" si="2"/>
        <v>28</v>
      </c>
      <c r="J24" s="65">
        <f>VLOOKUP($A24,'Return Data'!$B$7:$R$2292,13,0)</f>
        <v>54.119199999999999</v>
      </c>
      <c r="K24" s="66">
        <f t="shared" si="3"/>
        <v>28</v>
      </c>
      <c r="L24" s="65">
        <f>VLOOKUP($A24,'Return Data'!$B$7:$R$2292,17,0)</f>
        <v>22.873000000000001</v>
      </c>
      <c r="M24" s="66">
        <f t="shared" si="4"/>
        <v>26</v>
      </c>
      <c r="N24" s="65">
        <f>VLOOKUP($A24,'Return Data'!$B$7:$R$2292,14,0)</f>
        <v>18.625900000000001</v>
      </c>
      <c r="O24" s="66">
        <f t="shared" si="5"/>
        <v>20</v>
      </c>
      <c r="P24" s="65">
        <f>VLOOKUP($A24,'Return Data'!$B$7:$R$2292,15,0)</f>
        <v>15.8773</v>
      </c>
      <c r="Q24" s="66">
        <f t="shared" si="7"/>
        <v>15</v>
      </c>
      <c r="R24" s="65">
        <f>VLOOKUP($A24,'Return Data'!$B$7:$R$2292,16,0)</f>
        <v>18.2089</v>
      </c>
      <c r="S24" s="67">
        <f t="shared" si="6"/>
        <v>14</v>
      </c>
    </row>
    <row r="25" spans="1:19" x14ac:dyDescent="0.3">
      <c r="A25" s="63" t="s">
        <v>1823</v>
      </c>
      <c r="B25" s="64">
        <f>VLOOKUP($A25,'Return Data'!$B$7:$R$2292,3,0)</f>
        <v>44467</v>
      </c>
      <c r="C25" s="65">
        <f>VLOOKUP($A25,'Return Data'!$B$7:$R$2292,4,0)</f>
        <v>127.262</v>
      </c>
      <c r="D25" s="65">
        <f>VLOOKUP($A25,'Return Data'!$B$7:$R$2292,10,0)</f>
        <v>8.4114000000000004</v>
      </c>
      <c r="E25" s="66">
        <f t="shared" si="0"/>
        <v>31</v>
      </c>
      <c r="F25" s="65">
        <f>VLOOKUP($A25,'Return Data'!$B$7:$R$2292,11,0)</f>
        <v>22.166399999999999</v>
      </c>
      <c r="G25" s="66">
        <f t="shared" si="1"/>
        <v>27</v>
      </c>
      <c r="H25" s="65">
        <f>VLOOKUP($A25,'Return Data'!$B$7:$R$2292,12,0)</f>
        <v>28.0456</v>
      </c>
      <c r="I25" s="66">
        <f t="shared" si="2"/>
        <v>30</v>
      </c>
      <c r="J25" s="65">
        <f>VLOOKUP($A25,'Return Data'!$B$7:$R$2292,13,0)</f>
        <v>50.168700000000001</v>
      </c>
      <c r="K25" s="66">
        <f t="shared" si="3"/>
        <v>29</v>
      </c>
      <c r="L25" s="65">
        <f>VLOOKUP($A25,'Return Data'!$B$7:$R$2292,17,0)</f>
        <v>22.6493</v>
      </c>
      <c r="M25" s="66">
        <f t="shared" si="4"/>
        <v>27</v>
      </c>
      <c r="N25" s="65">
        <f>VLOOKUP($A25,'Return Data'!$B$7:$R$2292,14,0)</f>
        <v>15.755599999999999</v>
      </c>
      <c r="O25" s="66">
        <f t="shared" si="5"/>
        <v>26</v>
      </c>
      <c r="P25" s="65">
        <f>VLOOKUP($A25,'Return Data'!$B$7:$R$2292,15,0)</f>
        <v>13.014900000000001</v>
      </c>
      <c r="Q25" s="66">
        <f t="shared" si="7"/>
        <v>23</v>
      </c>
      <c r="R25" s="65">
        <f>VLOOKUP($A25,'Return Data'!$B$7:$R$2292,16,0)</f>
        <v>14.809100000000001</v>
      </c>
      <c r="S25" s="67">
        <f t="shared" si="6"/>
        <v>30</v>
      </c>
    </row>
    <row r="26" spans="1:19" x14ac:dyDescent="0.3">
      <c r="A26" s="63" t="s">
        <v>1826</v>
      </c>
      <c r="B26" s="64">
        <f>VLOOKUP($A26,'Return Data'!$B$7:$R$2292,3,0)</f>
        <v>44467</v>
      </c>
      <c r="C26" s="65">
        <f>VLOOKUP($A26,'Return Data'!$B$7:$R$2292,4,0)</f>
        <v>71.630799999999994</v>
      </c>
      <c r="D26" s="65">
        <f>VLOOKUP($A26,'Return Data'!$B$7:$R$2292,10,0)</f>
        <v>8.4114000000000004</v>
      </c>
      <c r="E26" s="66">
        <f t="shared" si="0"/>
        <v>31</v>
      </c>
      <c r="F26" s="65">
        <f>VLOOKUP($A26,'Return Data'!$B$7:$R$2292,11,0)</f>
        <v>19.938800000000001</v>
      </c>
      <c r="G26" s="66">
        <f t="shared" si="1"/>
        <v>32</v>
      </c>
      <c r="H26" s="65">
        <f>VLOOKUP($A26,'Return Data'!$B$7:$R$2292,12,0)</f>
        <v>21.3888</v>
      </c>
      <c r="I26" s="66">
        <f t="shared" si="2"/>
        <v>34</v>
      </c>
      <c r="J26" s="65">
        <f>VLOOKUP($A26,'Return Data'!$B$7:$R$2292,13,0)</f>
        <v>47.266100000000002</v>
      </c>
      <c r="K26" s="66">
        <f t="shared" si="3"/>
        <v>32</v>
      </c>
      <c r="L26" s="65">
        <f>VLOOKUP($A26,'Return Data'!$B$7:$R$2292,17,0)</f>
        <v>18.9343</v>
      </c>
      <c r="M26" s="66">
        <f t="shared" si="4"/>
        <v>30</v>
      </c>
      <c r="N26" s="65">
        <f>VLOOKUP($A26,'Return Data'!$B$7:$R$2292,14,0)</f>
        <v>15.7712</v>
      </c>
      <c r="O26" s="66">
        <f t="shared" si="5"/>
        <v>25</v>
      </c>
      <c r="P26" s="65">
        <f>VLOOKUP($A26,'Return Data'!$B$7:$R$2292,15,0)</f>
        <v>11.6737</v>
      </c>
      <c r="Q26" s="66">
        <f t="shared" si="7"/>
        <v>26</v>
      </c>
      <c r="R26" s="65">
        <f>VLOOKUP($A26,'Return Data'!$B$7:$R$2292,16,0)</f>
        <v>11.5807</v>
      </c>
      <c r="S26" s="67">
        <f t="shared" si="6"/>
        <v>33</v>
      </c>
    </row>
    <row r="27" spans="1:19" x14ac:dyDescent="0.3">
      <c r="A27" s="63" t="s">
        <v>1269</v>
      </c>
      <c r="B27" s="64">
        <f>VLOOKUP($A27,'Return Data'!$B$7:$R$2292,3,0)</f>
        <v>44467</v>
      </c>
      <c r="C27" s="65">
        <f>VLOOKUP($A27,'Return Data'!$B$7:$R$2292,4,0)</f>
        <v>22.080500000000001</v>
      </c>
      <c r="D27" s="65">
        <f>VLOOKUP($A27,'Return Data'!$B$7:$R$2292,10,0)</f>
        <v>12.9293</v>
      </c>
      <c r="E27" s="66">
        <f t="shared" si="0"/>
        <v>10</v>
      </c>
      <c r="F27" s="65">
        <f>VLOOKUP($A27,'Return Data'!$B$7:$R$2292,11,0)</f>
        <v>34.475700000000003</v>
      </c>
      <c r="G27" s="66">
        <f t="shared" si="1"/>
        <v>2</v>
      </c>
      <c r="H27" s="65">
        <f>VLOOKUP($A27,'Return Data'!$B$7:$R$2292,12,0)</f>
        <v>50.7881</v>
      </c>
      <c r="I27" s="66">
        <f t="shared" si="2"/>
        <v>2</v>
      </c>
      <c r="J27" s="65">
        <f>VLOOKUP($A27,'Return Data'!$B$7:$R$2292,13,0)</f>
        <v>81.247699999999995</v>
      </c>
      <c r="K27" s="66">
        <f t="shared" si="3"/>
        <v>3</v>
      </c>
      <c r="L27" s="65">
        <f>VLOOKUP($A27,'Return Data'!$B$7:$R$2292,17,0)</f>
        <v>37.652500000000003</v>
      </c>
      <c r="M27" s="66">
        <f t="shared" si="4"/>
        <v>4</v>
      </c>
      <c r="N27" s="65">
        <f>VLOOKUP($A27,'Return Data'!$B$7:$R$2292,14,0)</f>
        <v>28.0259</v>
      </c>
      <c r="O27" s="66">
        <f t="shared" si="5"/>
        <v>4</v>
      </c>
      <c r="P27" s="65"/>
      <c r="Q27" s="66"/>
      <c r="R27" s="65">
        <f>VLOOKUP($A27,'Return Data'!$B$7:$R$2292,16,0)</f>
        <v>19.792100000000001</v>
      </c>
      <c r="S27" s="67">
        <f t="shared" si="6"/>
        <v>8</v>
      </c>
    </row>
    <row r="28" spans="1:19" x14ac:dyDescent="0.3">
      <c r="A28" s="63" t="s">
        <v>1819</v>
      </c>
      <c r="B28" s="64">
        <f>VLOOKUP($A28,'Return Data'!$B$7:$R$2292,3,0)</f>
        <v>44467</v>
      </c>
      <c r="C28" s="65">
        <f>VLOOKUP($A28,'Return Data'!$B$7:$R$2292,4,0)</f>
        <v>38.562100000000001</v>
      </c>
      <c r="D28" s="65">
        <f>VLOOKUP($A28,'Return Data'!$B$7:$R$2292,10,0)</f>
        <v>7.4703999999999997</v>
      </c>
      <c r="E28" s="66">
        <f t="shared" si="0"/>
        <v>33</v>
      </c>
      <c r="F28" s="65">
        <f>VLOOKUP($A28,'Return Data'!$B$7:$R$2292,11,0)</f>
        <v>16.1813</v>
      </c>
      <c r="G28" s="66">
        <f t="shared" si="1"/>
        <v>34</v>
      </c>
      <c r="H28" s="65">
        <f>VLOOKUP($A28,'Return Data'!$B$7:$R$2292,12,0)</f>
        <v>22.01</v>
      </c>
      <c r="I28" s="66">
        <f t="shared" si="2"/>
        <v>33</v>
      </c>
      <c r="J28" s="65">
        <f>VLOOKUP($A28,'Return Data'!$B$7:$R$2292,13,0)</f>
        <v>44.520400000000002</v>
      </c>
      <c r="K28" s="66">
        <f t="shared" si="3"/>
        <v>34</v>
      </c>
      <c r="L28" s="65">
        <f>VLOOKUP($A28,'Return Data'!$B$7:$R$2292,17,0)</f>
        <v>17.5915</v>
      </c>
      <c r="M28" s="66">
        <f t="shared" si="4"/>
        <v>31</v>
      </c>
      <c r="N28" s="65">
        <f>VLOOKUP($A28,'Return Data'!$B$7:$R$2292,14,0)</f>
        <v>14.583399999999999</v>
      </c>
      <c r="O28" s="66">
        <f t="shared" si="5"/>
        <v>28</v>
      </c>
      <c r="P28" s="65">
        <f>VLOOKUP($A28,'Return Data'!$B$7:$R$2292,15,0)</f>
        <v>12.773</v>
      </c>
      <c r="Q28" s="66">
        <f t="shared" si="7"/>
        <v>24</v>
      </c>
      <c r="R28" s="65">
        <f>VLOOKUP($A28,'Return Data'!$B$7:$R$2292,16,0)</f>
        <v>19.935500000000001</v>
      </c>
      <c r="S28" s="67">
        <f t="shared" si="6"/>
        <v>7</v>
      </c>
    </row>
    <row r="29" spans="1:19" x14ac:dyDescent="0.3">
      <c r="A29" s="63" t="s">
        <v>2015</v>
      </c>
      <c r="B29" s="64">
        <f>VLOOKUP($A29,'Return Data'!$B$7:$R$2292,3,0)</f>
        <v>44467</v>
      </c>
      <c r="C29" s="65">
        <f>VLOOKUP($A29,'Return Data'!$B$7:$R$2292,4,0)</f>
        <v>16.9481</v>
      </c>
      <c r="D29" s="65">
        <f>VLOOKUP($A29,'Return Data'!$B$7:$R$2292,10,0)</f>
        <v>11.632099999999999</v>
      </c>
      <c r="E29" s="66">
        <f t="shared" si="0"/>
        <v>17</v>
      </c>
      <c r="F29" s="65">
        <f>VLOOKUP($A29,'Return Data'!$B$7:$R$2292,11,0)</f>
        <v>26.037199999999999</v>
      </c>
      <c r="G29" s="66">
        <f t="shared" si="1"/>
        <v>17</v>
      </c>
      <c r="H29" s="65">
        <f>VLOOKUP($A29,'Return Data'!$B$7:$R$2292,12,0)</f>
        <v>32.624600000000001</v>
      </c>
      <c r="I29" s="66">
        <f t="shared" si="2"/>
        <v>23</v>
      </c>
      <c r="J29" s="65">
        <f>VLOOKUP($A29,'Return Data'!$B$7:$R$2292,13,0)</f>
        <v>58.895400000000002</v>
      </c>
      <c r="K29" s="66">
        <f t="shared" si="3"/>
        <v>26</v>
      </c>
      <c r="L29" s="65">
        <f>VLOOKUP($A29,'Return Data'!$B$7:$R$2292,17,0)</f>
        <v>23.7043</v>
      </c>
      <c r="M29" s="66">
        <f t="shared" si="4"/>
        <v>24</v>
      </c>
      <c r="N29" s="65"/>
      <c r="O29" s="66"/>
      <c r="P29" s="65"/>
      <c r="Q29" s="66"/>
      <c r="R29" s="65">
        <f>VLOOKUP($A29,'Return Data'!$B$7:$R$2292,16,0)</f>
        <v>17.774899999999999</v>
      </c>
      <c r="S29" s="67">
        <f t="shared" si="6"/>
        <v>16</v>
      </c>
    </row>
    <row r="30" spans="1:19" x14ac:dyDescent="0.3">
      <c r="A30" s="63" t="s">
        <v>1272</v>
      </c>
      <c r="B30" s="64">
        <f>VLOOKUP($A30,'Return Data'!$B$7:$R$2292,3,0)</f>
        <v>44467</v>
      </c>
      <c r="C30" s="65">
        <f>VLOOKUP($A30,'Return Data'!$B$7:$R$2292,4,0)</f>
        <v>153.91249999999999</v>
      </c>
      <c r="D30" s="65">
        <f>VLOOKUP($A30,'Return Data'!$B$7:$R$2292,10,0)</f>
        <v>15.5054</v>
      </c>
      <c r="E30" s="66">
        <f t="shared" si="0"/>
        <v>3</v>
      </c>
      <c r="F30" s="65">
        <f>VLOOKUP($A30,'Return Data'!$B$7:$R$2292,11,0)</f>
        <v>30.411100000000001</v>
      </c>
      <c r="G30" s="66">
        <f t="shared" si="1"/>
        <v>7</v>
      </c>
      <c r="H30" s="65">
        <f>VLOOKUP($A30,'Return Data'!$B$7:$R$2292,12,0)</f>
        <v>48.700099999999999</v>
      </c>
      <c r="I30" s="66">
        <f t="shared" si="2"/>
        <v>3</v>
      </c>
      <c r="J30" s="65">
        <f>VLOOKUP($A30,'Return Data'!$B$7:$R$2292,13,0)</f>
        <v>81.755399999999995</v>
      </c>
      <c r="K30" s="66">
        <f t="shared" si="3"/>
        <v>2</v>
      </c>
      <c r="L30" s="65">
        <f>VLOOKUP($A30,'Return Data'!$B$7:$R$2292,17,0)</f>
        <v>24.8218</v>
      </c>
      <c r="M30" s="66">
        <f t="shared" si="4"/>
        <v>20</v>
      </c>
      <c r="N30" s="65">
        <f>VLOOKUP($A30,'Return Data'!$B$7:$R$2292,14,0)</f>
        <v>18.174700000000001</v>
      </c>
      <c r="O30" s="66">
        <f t="shared" si="5"/>
        <v>21</v>
      </c>
      <c r="P30" s="65">
        <f>VLOOKUP($A30,'Return Data'!$B$7:$R$2292,15,0)</f>
        <v>14.5937</v>
      </c>
      <c r="Q30" s="66">
        <f t="shared" si="7"/>
        <v>20</v>
      </c>
      <c r="R30" s="65">
        <f>VLOOKUP($A30,'Return Data'!$B$7:$R$2292,16,0)</f>
        <v>15.190899999999999</v>
      </c>
      <c r="S30" s="67">
        <f t="shared" si="6"/>
        <v>29</v>
      </c>
    </row>
    <row r="31" spans="1:19" x14ac:dyDescent="0.3">
      <c r="A31" s="63" t="s">
        <v>1781</v>
      </c>
      <c r="B31" s="64">
        <f>VLOOKUP($A31,'Return Data'!$B$7:$R$2292,3,0)</f>
        <v>44467</v>
      </c>
      <c r="C31" s="65">
        <f>VLOOKUP($A31,'Return Data'!$B$7:$R$2292,4,0)</f>
        <v>52.7502</v>
      </c>
      <c r="D31" s="65">
        <f>VLOOKUP($A31,'Return Data'!$B$7:$R$2292,10,0)</f>
        <v>16.996500000000001</v>
      </c>
      <c r="E31" s="66">
        <f t="shared" si="0"/>
        <v>1</v>
      </c>
      <c r="F31" s="65">
        <f>VLOOKUP($A31,'Return Data'!$B$7:$R$2292,11,0)</f>
        <v>33.761899999999997</v>
      </c>
      <c r="G31" s="66">
        <f t="shared" si="1"/>
        <v>4</v>
      </c>
      <c r="H31" s="65">
        <f>VLOOKUP($A31,'Return Data'!$B$7:$R$2292,12,0)</f>
        <v>43.768799999999999</v>
      </c>
      <c r="I31" s="66">
        <f t="shared" si="2"/>
        <v>4</v>
      </c>
      <c r="J31" s="65">
        <f>VLOOKUP($A31,'Return Data'!$B$7:$R$2292,13,0)</f>
        <v>61.735500000000002</v>
      </c>
      <c r="K31" s="66">
        <f t="shared" si="3"/>
        <v>22</v>
      </c>
      <c r="L31" s="65">
        <f>VLOOKUP($A31,'Return Data'!$B$7:$R$2292,17,0)</f>
        <v>40.927799999999998</v>
      </c>
      <c r="M31" s="66">
        <f t="shared" si="4"/>
        <v>3</v>
      </c>
      <c r="N31" s="65">
        <f>VLOOKUP($A31,'Return Data'!$B$7:$R$2292,14,0)</f>
        <v>28.073899999999998</v>
      </c>
      <c r="O31" s="66">
        <f t="shared" si="5"/>
        <v>3</v>
      </c>
      <c r="P31" s="65">
        <f>VLOOKUP($A31,'Return Data'!$B$7:$R$2292,15,0)</f>
        <v>23.077000000000002</v>
      </c>
      <c r="Q31" s="66">
        <f t="shared" si="7"/>
        <v>2</v>
      </c>
      <c r="R31" s="65">
        <f>VLOOKUP($A31,'Return Data'!$B$7:$R$2292,16,0)</f>
        <v>22.0608</v>
      </c>
      <c r="S31" s="67">
        <f t="shared" si="6"/>
        <v>2</v>
      </c>
    </row>
    <row r="32" spans="1:19" x14ac:dyDescent="0.3">
      <c r="A32" s="63" t="s">
        <v>1810</v>
      </c>
      <c r="B32" s="64">
        <f>VLOOKUP($A32,'Return Data'!$B$7:$R$2292,3,0)</f>
        <v>44467</v>
      </c>
      <c r="C32" s="65">
        <f>VLOOKUP($A32,'Return Data'!$B$7:$R$2292,4,0)</f>
        <v>29.25</v>
      </c>
      <c r="D32" s="65">
        <f>VLOOKUP($A32,'Return Data'!$B$7:$R$2292,10,0)</f>
        <v>13.6364</v>
      </c>
      <c r="E32" s="66">
        <f t="shared" si="0"/>
        <v>9</v>
      </c>
      <c r="F32" s="65">
        <f>VLOOKUP($A32,'Return Data'!$B$7:$R$2292,11,0)</f>
        <v>33.989899999999999</v>
      </c>
      <c r="G32" s="66">
        <f t="shared" si="1"/>
        <v>3</v>
      </c>
      <c r="H32" s="65">
        <f>VLOOKUP($A32,'Return Data'!$B$7:$R$2292,12,0)</f>
        <v>43.382399999999997</v>
      </c>
      <c r="I32" s="66">
        <f t="shared" si="2"/>
        <v>5</v>
      </c>
      <c r="J32" s="65">
        <f>VLOOKUP($A32,'Return Data'!$B$7:$R$2292,13,0)</f>
        <v>75.044899999999998</v>
      </c>
      <c r="K32" s="66">
        <f t="shared" si="3"/>
        <v>6</v>
      </c>
      <c r="L32" s="65">
        <f>VLOOKUP($A32,'Return Data'!$B$7:$R$2292,17,0)</f>
        <v>43.430900000000001</v>
      </c>
      <c r="M32" s="66">
        <f t="shared" si="4"/>
        <v>2</v>
      </c>
      <c r="N32" s="65">
        <f>VLOOKUP($A32,'Return Data'!$B$7:$R$2292,14,0)</f>
        <v>30.9377</v>
      </c>
      <c r="O32" s="66">
        <f t="shared" si="5"/>
        <v>2</v>
      </c>
      <c r="P32" s="65">
        <f>VLOOKUP($A32,'Return Data'!$B$7:$R$2292,15,0)</f>
        <v>21.1751</v>
      </c>
      <c r="Q32" s="66">
        <f t="shared" si="7"/>
        <v>3</v>
      </c>
      <c r="R32" s="65">
        <f>VLOOKUP($A32,'Return Data'!$B$7:$R$2292,16,0)</f>
        <v>17.730799999999999</v>
      </c>
      <c r="S32" s="67">
        <f t="shared" si="6"/>
        <v>17</v>
      </c>
    </row>
    <row r="33" spans="1:19" x14ac:dyDescent="0.3">
      <c r="A33" s="63" t="s">
        <v>1274</v>
      </c>
      <c r="B33" s="64">
        <f>VLOOKUP($A33,'Return Data'!$B$7:$R$2292,3,0)</f>
        <v>44467</v>
      </c>
      <c r="C33" s="65">
        <f>VLOOKUP($A33,'Return Data'!$B$7:$R$2292,4,0)</f>
        <v>245.89</v>
      </c>
      <c r="D33" s="65">
        <f>VLOOKUP($A33,'Return Data'!$B$7:$R$2292,10,0)</f>
        <v>13.674799999999999</v>
      </c>
      <c r="E33" s="66">
        <f t="shared" si="0"/>
        <v>8</v>
      </c>
      <c r="F33" s="65">
        <f>VLOOKUP($A33,'Return Data'!$B$7:$R$2292,11,0)</f>
        <v>30.238299999999999</v>
      </c>
      <c r="G33" s="66">
        <f t="shared" si="1"/>
        <v>8</v>
      </c>
      <c r="H33" s="65">
        <f>VLOOKUP($A33,'Return Data'!$B$7:$R$2292,12,0)</f>
        <v>41.543900000000001</v>
      </c>
      <c r="I33" s="66">
        <f t="shared" si="2"/>
        <v>7</v>
      </c>
      <c r="J33" s="65">
        <f>VLOOKUP($A33,'Return Data'!$B$7:$R$2292,13,0)</f>
        <v>70.508300000000006</v>
      </c>
      <c r="K33" s="66">
        <f t="shared" si="3"/>
        <v>10</v>
      </c>
      <c r="L33" s="65">
        <f>VLOOKUP($A33,'Return Data'!$B$7:$R$2292,17,0)</f>
        <v>30.782499999999999</v>
      </c>
      <c r="M33" s="66">
        <f t="shared" si="4"/>
        <v>10</v>
      </c>
      <c r="N33" s="65">
        <f>VLOOKUP($A33,'Return Data'!$B$7:$R$2292,14,0)</f>
        <v>19.819700000000001</v>
      </c>
      <c r="O33" s="66">
        <f t="shared" si="5"/>
        <v>18</v>
      </c>
      <c r="P33" s="65">
        <f>VLOOKUP($A33,'Return Data'!$B$7:$R$2292,15,0)</f>
        <v>16.670100000000001</v>
      </c>
      <c r="Q33" s="66">
        <f t="shared" si="7"/>
        <v>9</v>
      </c>
      <c r="R33" s="65">
        <f>VLOOKUP($A33,'Return Data'!$B$7:$R$2292,16,0)</f>
        <v>17.910599999999999</v>
      </c>
      <c r="S33" s="67">
        <f t="shared" si="6"/>
        <v>15</v>
      </c>
    </row>
    <row r="34" spans="1:19" x14ac:dyDescent="0.3">
      <c r="A34" s="63" t="s">
        <v>1276</v>
      </c>
      <c r="B34" s="64">
        <f>VLOOKUP($A34,'Return Data'!$B$7:$R$2292,3,0)</f>
        <v>44467</v>
      </c>
      <c r="C34" s="65">
        <f>VLOOKUP($A34,'Return Data'!$B$7:$R$2292,4,0)</f>
        <v>419.19540000000001</v>
      </c>
      <c r="D34" s="65">
        <f>VLOOKUP($A34,'Return Data'!$B$7:$R$2292,10,0)</f>
        <v>12.5655</v>
      </c>
      <c r="E34" s="66">
        <f t="shared" si="0"/>
        <v>12</v>
      </c>
      <c r="F34" s="65">
        <f>VLOOKUP($A34,'Return Data'!$B$7:$R$2292,11,0)</f>
        <v>37.813600000000001</v>
      </c>
      <c r="G34" s="66">
        <f t="shared" si="1"/>
        <v>1</v>
      </c>
      <c r="H34" s="65">
        <f>VLOOKUP($A34,'Return Data'!$B$7:$R$2292,12,0)</f>
        <v>53.545099999999998</v>
      </c>
      <c r="I34" s="66">
        <f t="shared" si="2"/>
        <v>1</v>
      </c>
      <c r="J34" s="65">
        <f>VLOOKUP($A34,'Return Data'!$B$7:$R$2292,13,0)</f>
        <v>83.791399999999996</v>
      </c>
      <c r="K34" s="66">
        <f t="shared" si="3"/>
        <v>1</v>
      </c>
      <c r="L34" s="65">
        <f>VLOOKUP($A34,'Return Data'!$B$7:$R$2292,17,0)</f>
        <v>52.311500000000002</v>
      </c>
      <c r="M34" s="66">
        <f t="shared" si="4"/>
        <v>1</v>
      </c>
      <c r="N34" s="65">
        <f>VLOOKUP($A34,'Return Data'!$B$7:$R$2292,14,0)</f>
        <v>33.1828</v>
      </c>
      <c r="O34" s="66">
        <f t="shared" si="5"/>
        <v>1</v>
      </c>
      <c r="P34" s="65">
        <f>VLOOKUP($A34,'Return Data'!$B$7:$R$2292,15,0)</f>
        <v>24.230699999999999</v>
      </c>
      <c r="Q34" s="66">
        <f t="shared" si="7"/>
        <v>1</v>
      </c>
      <c r="R34" s="65">
        <f>VLOOKUP($A34,'Return Data'!$B$7:$R$2292,16,0)</f>
        <v>21.999099999999999</v>
      </c>
      <c r="S34" s="67">
        <f t="shared" si="6"/>
        <v>3</v>
      </c>
    </row>
    <row r="35" spans="1:19" x14ac:dyDescent="0.3">
      <c r="A35" s="63" t="s">
        <v>1812</v>
      </c>
      <c r="B35" s="64">
        <f>VLOOKUP($A35,'Return Data'!$B$7:$R$2292,3,0)</f>
        <v>44467</v>
      </c>
      <c r="C35" s="65">
        <f>VLOOKUP($A35,'Return Data'!$B$7:$R$2292,4,0)</f>
        <v>82.472099999999998</v>
      </c>
      <c r="D35" s="65">
        <f>VLOOKUP($A35,'Return Data'!$B$7:$R$2292,10,0)</f>
        <v>10.6968</v>
      </c>
      <c r="E35" s="66">
        <f t="shared" si="0"/>
        <v>23</v>
      </c>
      <c r="F35" s="65">
        <f>VLOOKUP($A35,'Return Data'!$B$7:$R$2292,11,0)</f>
        <v>23.720300000000002</v>
      </c>
      <c r="G35" s="66">
        <f t="shared" si="1"/>
        <v>26</v>
      </c>
      <c r="H35" s="65">
        <f>VLOOKUP($A35,'Return Data'!$B$7:$R$2292,12,0)</f>
        <v>33.7346</v>
      </c>
      <c r="I35" s="66">
        <f t="shared" si="2"/>
        <v>20</v>
      </c>
      <c r="J35" s="65">
        <f>VLOOKUP($A35,'Return Data'!$B$7:$R$2292,13,0)</f>
        <v>65.057400000000001</v>
      </c>
      <c r="K35" s="66">
        <f t="shared" si="3"/>
        <v>15</v>
      </c>
      <c r="L35" s="65">
        <f>VLOOKUP($A35,'Return Data'!$B$7:$R$2292,17,0)</f>
        <v>24.608699999999999</v>
      </c>
      <c r="M35" s="66">
        <f t="shared" si="4"/>
        <v>21</v>
      </c>
      <c r="N35" s="65">
        <f>VLOOKUP($A35,'Return Data'!$B$7:$R$2292,14,0)</f>
        <v>20.165099999999999</v>
      </c>
      <c r="O35" s="66">
        <f t="shared" si="5"/>
        <v>17</v>
      </c>
      <c r="P35" s="65">
        <f>VLOOKUP($A35,'Return Data'!$B$7:$R$2292,15,0)</f>
        <v>16.1249</v>
      </c>
      <c r="Q35" s="66">
        <f t="shared" si="7"/>
        <v>13</v>
      </c>
      <c r="R35" s="65">
        <f>VLOOKUP($A35,'Return Data'!$B$7:$R$2292,16,0)</f>
        <v>18.2822</v>
      </c>
      <c r="S35" s="67">
        <f t="shared" si="6"/>
        <v>13</v>
      </c>
    </row>
    <row r="36" spans="1:19" x14ac:dyDescent="0.3">
      <c r="A36" s="63" t="s">
        <v>1814</v>
      </c>
      <c r="B36" s="64">
        <f>VLOOKUP($A36,'Return Data'!$B$7:$R$2292,3,0)</f>
        <v>44467</v>
      </c>
      <c r="C36" s="65">
        <f>VLOOKUP($A36,'Return Data'!$B$7:$R$2292,4,0)</f>
        <v>15.5848</v>
      </c>
      <c r="D36" s="65">
        <f>VLOOKUP($A36,'Return Data'!$B$7:$R$2292,10,0)</f>
        <v>11.0108</v>
      </c>
      <c r="E36" s="66">
        <f t="shared" si="0"/>
        <v>20</v>
      </c>
      <c r="F36" s="65">
        <f>VLOOKUP($A36,'Return Data'!$B$7:$R$2292,11,0)</f>
        <v>20.910799999999998</v>
      </c>
      <c r="G36" s="66">
        <f t="shared" si="1"/>
        <v>29</v>
      </c>
      <c r="H36" s="65">
        <f>VLOOKUP($A36,'Return Data'!$B$7:$R$2292,12,0)</f>
        <v>23.516400000000001</v>
      </c>
      <c r="I36" s="66">
        <f t="shared" si="2"/>
        <v>32</v>
      </c>
      <c r="J36" s="65">
        <f>VLOOKUP($A36,'Return Data'!$B$7:$R$2292,13,0)</f>
        <v>47.069400000000002</v>
      </c>
      <c r="K36" s="66">
        <f t="shared" si="3"/>
        <v>33</v>
      </c>
      <c r="L36" s="65">
        <f>VLOOKUP($A36,'Return Data'!$B$7:$R$2292,17,0)</f>
        <v>20.764199999999999</v>
      </c>
      <c r="M36" s="66">
        <f t="shared" si="4"/>
        <v>28</v>
      </c>
      <c r="N36" s="65"/>
      <c r="O36" s="66"/>
      <c r="P36" s="65"/>
      <c r="Q36" s="66"/>
      <c r="R36" s="65">
        <f>VLOOKUP($A36,'Return Data'!$B$7:$R$2292,16,0)</f>
        <v>15.9245</v>
      </c>
      <c r="S36" s="67">
        <f t="shared" si="6"/>
        <v>25</v>
      </c>
    </row>
    <row r="37" spans="1:19" x14ac:dyDescent="0.3">
      <c r="A37" s="63" t="s">
        <v>1277</v>
      </c>
      <c r="B37" s="64">
        <f>VLOOKUP($A37,'Return Data'!$B$7:$R$2292,3,0)</f>
        <v>44467</v>
      </c>
      <c r="C37" s="65">
        <f>VLOOKUP($A37,'Return Data'!$B$7:$R$2292,4,0)</f>
        <v>17.012899999999998</v>
      </c>
      <c r="D37" s="65">
        <f>VLOOKUP($A37,'Return Data'!$B$7:$R$2292,10,0)</f>
        <v>11.260899999999999</v>
      </c>
      <c r="E37" s="66">
        <f t="shared" si="0"/>
        <v>18</v>
      </c>
      <c r="F37" s="65">
        <f>VLOOKUP($A37,'Return Data'!$B$7:$R$2292,11,0)</f>
        <v>27.495699999999999</v>
      </c>
      <c r="G37" s="66">
        <f t="shared" si="1"/>
        <v>12</v>
      </c>
      <c r="H37" s="65">
        <f>VLOOKUP($A37,'Return Data'!$B$7:$R$2292,12,0)</f>
        <v>38.312899999999999</v>
      </c>
      <c r="I37" s="66">
        <f t="shared" si="2"/>
        <v>11</v>
      </c>
      <c r="J37" s="65">
        <f>VLOOKUP($A37,'Return Data'!$B$7:$R$2292,13,0)</f>
        <v>64.625600000000006</v>
      </c>
      <c r="K37" s="66">
        <f t="shared" si="3"/>
        <v>18</v>
      </c>
      <c r="L37" s="65"/>
      <c r="M37" s="66"/>
      <c r="N37" s="65"/>
      <c r="O37" s="66"/>
      <c r="P37" s="65"/>
      <c r="Q37" s="66"/>
      <c r="R37" s="65">
        <f>VLOOKUP($A37,'Return Data'!$B$7:$R$2292,16,0)</f>
        <v>29.379300000000001</v>
      </c>
      <c r="S37" s="67">
        <f t="shared" si="6"/>
        <v>1</v>
      </c>
    </row>
    <row r="38" spans="1:19" x14ac:dyDescent="0.3">
      <c r="A38" s="102" t="s">
        <v>1792</v>
      </c>
      <c r="B38" s="64">
        <f>VLOOKUP($A38,'Return Data'!$B$7:$R$2292,3,0)</f>
        <v>44467</v>
      </c>
      <c r="C38" s="65">
        <f>VLOOKUP($A38,'Return Data'!$B$7:$R$2292,4,0)</f>
        <v>17.163699999999999</v>
      </c>
      <c r="D38" s="65">
        <f>VLOOKUP($A38,'Return Data'!$B$7:$R$2292,10,0)</f>
        <v>12.382999999999999</v>
      </c>
      <c r="E38" s="66">
        <f t="shared" si="0"/>
        <v>13</v>
      </c>
      <c r="F38" s="65">
        <f>VLOOKUP($A38,'Return Data'!$B$7:$R$2292,11,0)</f>
        <v>23.821899999999999</v>
      </c>
      <c r="G38" s="66">
        <f t="shared" si="1"/>
        <v>25</v>
      </c>
      <c r="H38" s="65">
        <f>VLOOKUP($A38,'Return Data'!$B$7:$R$2292,12,0)</f>
        <v>28.25</v>
      </c>
      <c r="I38" s="66">
        <f t="shared" si="2"/>
        <v>29</v>
      </c>
      <c r="J38" s="65">
        <f>VLOOKUP($A38,'Return Data'!$B$7:$R$2292,13,0)</f>
        <v>48.849600000000002</v>
      </c>
      <c r="K38" s="66">
        <f t="shared" si="3"/>
        <v>30</v>
      </c>
      <c r="L38" s="65">
        <f>VLOOKUP($A38,'Return Data'!$B$7:$R$2292,17,0)</f>
        <v>24.2944</v>
      </c>
      <c r="M38" s="66">
        <f t="shared" si="4"/>
        <v>22</v>
      </c>
      <c r="N38" s="65"/>
      <c r="O38" s="66"/>
      <c r="P38" s="65"/>
      <c r="Q38" s="66"/>
      <c r="R38" s="65">
        <f>VLOOKUP($A38,'Return Data'!$B$7:$R$2292,16,0)</f>
        <v>19.287500000000001</v>
      </c>
      <c r="S38" s="67">
        <f t="shared" si="6"/>
        <v>10</v>
      </c>
    </row>
    <row r="39" spans="1:19" x14ac:dyDescent="0.3">
      <c r="A39" s="63" t="s">
        <v>1816</v>
      </c>
      <c r="B39" s="64">
        <f>VLOOKUP($A39,'Return Data'!$B$7:$R$2292,3,0)</f>
        <v>44467</v>
      </c>
      <c r="C39" s="65">
        <f>VLOOKUP($A39,'Return Data'!$B$7:$R$2292,4,0)</f>
        <v>155.22999999999999</v>
      </c>
      <c r="D39" s="65">
        <f>VLOOKUP($A39,'Return Data'!$B$7:$R$2292,10,0)</f>
        <v>9.0327999999999999</v>
      </c>
      <c r="E39" s="66">
        <f t="shared" si="0"/>
        <v>29</v>
      </c>
      <c r="F39" s="65">
        <f>VLOOKUP($A39,'Return Data'!$B$7:$R$2292,11,0)</f>
        <v>20.820399999999999</v>
      </c>
      <c r="G39" s="66">
        <f t="shared" si="1"/>
        <v>30</v>
      </c>
      <c r="H39" s="65">
        <f>VLOOKUP($A39,'Return Data'!$B$7:$R$2292,12,0)</f>
        <v>25.3169</v>
      </c>
      <c r="I39" s="66">
        <f t="shared" si="2"/>
        <v>31</v>
      </c>
      <c r="J39" s="65">
        <f>VLOOKUP($A39,'Return Data'!$B$7:$R$2292,13,0)</f>
        <v>47.767699999999998</v>
      </c>
      <c r="K39" s="66">
        <f t="shared" si="3"/>
        <v>31</v>
      </c>
      <c r="L39" s="65">
        <f>VLOOKUP($A39,'Return Data'!$B$7:$R$2292,17,0)</f>
        <v>17.3414</v>
      </c>
      <c r="M39" s="66">
        <f t="shared" si="4"/>
        <v>32</v>
      </c>
      <c r="N39" s="65">
        <f>VLOOKUP($A39,'Return Data'!$B$7:$R$2292,14,0)</f>
        <v>11.4137</v>
      </c>
      <c r="O39" s="66">
        <f t="shared" si="5"/>
        <v>29</v>
      </c>
      <c r="P39" s="65">
        <f>VLOOKUP($A39,'Return Data'!$B$7:$R$2292,15,0)</f>
        <v>9.3082999999999991</v>
      </c>
      <c r="Q39" s="66">
        <f t="shared" si="7"/>
        <v>27</v>
      </c>
      <c r="R39" s="65">
        <f>VLOOKUP($A39,'Return Data'!$B$7:$R$2292,16,0)</f>
        <v>10.6586</v>
      </c>
      <c r="S39" s="67">
        <f t="shared" si="6"/>
        <v>34</v>
      </c>
    </row>
    <row r="40" spans="1:19" x14ac:dyDescent="0.3">
      <c r="A40" s="63" t="s">
        <v>1802</v>
      </c>
      <c r="B40" s="64">
        <f>VLOOKUP($A40,'Return Data'!$B$7:$R$2292,3,0)</f>
        <v>44467</v>
      </c>
      <c r="C40" s="65">
        <f>VLOOKUP($A40,'Return Data'!$B$7:$R$2292,4,0)</f>
        <v>35.9</v>
      </c>
      <c r="D40" s="65">
        <f>VLOOKUP($A40,'Return Data'!$B$7:$R$2292,10,0)</f>
        <v>12.7159</v>
      </c>
      <c r="E40" s="66">
        <f t="shared" si="0"/>
        <v>11</v>
      </c>
      <c r="F40" s="65">
        <f>VLOOKUP($A40,'Return Data'!$B$7:$R$2292,11,0)</f>
        <v>27.849</v>
      </c>
      <c r="G40" s="66">
        <f t="shared" si="1"/>
        <v>11</v>
      </c>
      <c r="H40" s="65">
        <f>VLOOKUP($A40,'Return Data'!$B$7:$R$2292,12,0)</f>
        <v>36.398200000000003</v>
      </c>
      <c r="I40" s="66">
        <f t="shared" si="2"/>
        <v>14</v>
      </c>
      <c r="J40" s="65">
        <f>VLOOKUP($A40,'Return Data'!$B$7:$R$2292,13,0)</f>
        <v>63.628100000000003</v>
      </c>
      <c r="K40" s="66">
        <f t="shared" si="3"/>
        <v>19</v>
      </c>
      <c r="L40" s="65">
        <f>VLOOKUP($A40,'Return Data'!$B$7:$R$2292,17,0)</f>
        <v>31.562100000000001</v>
      </c>
      <c r="M40" s="66">
        <f t="shared" si="4"/>
        <v>8</v>
      </c>
      <c r="N40" s="65">
        <f>VLOOKUP($A40,'Return Data'!$B$7:$R$2292,14,0)</f>
        <v>22.288399999999999</v>
      </c>
      <c r="O40" s="66">
        <f t="shared" si="5"/>
        <v>10</v>
      </c>
      <c r="P40" s="65">
        <f>VLOOKUP($A40,'Return Data'!$B$7:$R$2292,15,0)</f>
        <v>16.280899999999999</v>
      </c>
      <c r="Q40" s="66">
        <f t="shared" si="7"/>
        <v>12</v>
      </c>
      <c r="R40" s="65">
        <f>VLOOKUP($A40,'Return Data'!$B$7:$R$2292,16,0)</f>
        <v>14.614599999999999</v>
      </c>
      <c r="S40" s="67">
        <f t="shared" si="6"/>
        <v>32</v>
      </c>
    </row>
    <row r="41" spans="1:19" x14ac:dyDescent="0.3">
      <c r="A41" s="63" t="s">
        <v>1875</v>
      </c>
      <c r="B41" s="64">
        <f>VLOOKUP($A41,'Return Data'!$B$7:$R$2292,3,0)</f>
        <v>44467</v>
      </c>
      <c r="C41" s="65">
        <f>VLOOKUP($A41,'Return Data'!$B$7:$R$2292,4,0)</f>
        <v>276.05579999999998</v>
      </c>
      <c r="D41" s="65">
        <f>VLOOKUP($A41,'Return Data'!$B$7:$R$2292,10,0)</f>
        <v>14.9168</v>
      </c>
      <c r="E41" s="66">
        <f t="shared" si="0"/>
        <v>4</v>
      </c>
      <c r="F41" s="65">
        <f>VLOOKUP($A41,'Return Data'!$B$7:$R$2292,11,0)</f>
        <v>27.0229</v>
      </c>
      <c r="G41" s="66">
        <f t="shared" si="1"/>
        <v>14</v>
      </c>
      <c r="H41" s="65">
        <f>VLOOKUP($A41,'Return Data'!$B$7:$R$2292,12,0)</f>
        <v>35.150599999999997</v>
      </c>
      <c r="I41" s="66">
        <f t="shared" si="2"/>
        <v>16</v>
      </c>
      <c r="J41" s="65">
        <f>VLOOKUP($A41,'Return Data'!$B$7:$R$2292,13,0)</f>
        <v>72.343400000000003</v>
      </c>
      <c r="K41" s="66">
        <f t="shared" si="3"/>
        <v>8</v>
      </c>
      <c r="L41" s="65">
        <f>VLOOKUP($A41,'Return Data'!$B$7:$R$2292,17,0)</f>
        <v>36.786099999999998</v>
      </c>
      <c r="M41" s="66">
        <f t="shared" si="4"/>
        <v>5</v>
      </c>
      <c r="N41" s="65">
        <f>VLOOKUP($A41,'Return Data'!$B$7:$R$2292,14,0)</f>
        <v>26.0002</v>
      </c>
      <c r="O41" s="66">
        <f t="shared" si="5"/>
        <v>5</v>
      </c>
      <c r="P41" s="65">
        <f>VLOOKUP($A41,'Return Data'!$B$7:$R$2292,15,0)</f>
        <v>19.6249</v>
      </c>
      <c r="Q41" s="66">
        <f t="shared" si="7"/>
        <v>4</v>
      </c>
      <c r="R41" s="65">
        <f>VLOOKUP($A41,'Return Data'!$B$7:$R$2292,16,0)</f>
        <v>18.332599999999999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11.639900000000001</v>
      </c>
      <c r="E43" s="74"/>
      <c r="F43" s="75">
        <f>AVERAGE(F8:F41)</f>
        <v>26.236864705882354</v>
      </c>
      <c r="G43" s="74"/>
      <c r="H43" s="75">
        <f>AVERAGE(H8:H41)</f>
        <v>35.277052941176471</v>
      </c>
      <c r="I43" s="74"/>
      <c r="J43" s="75">
        <f>AVERAGE(J8:J41)</f>
        <v>64.121014705882374</v>
      </c>
      <c r="K43" s="74"/>
      <c r="L43" s="75">
        <f>AVERAGE(L8:L41)</f>
        <v>28.218331250000002</v>
      </c>
      <c r="M43" s="74"/>
      <c r="N43" s="75">
        <f>AVERAGE(N8:N41)</f>
        <v>21.152799999999999</v>
      </c>
      <c r="O43" s="74"/>
      <c r="P43" s="75">
        <f>AVERAGE(P8:P41)</f>
        <v>16.125514814814814</v>
      </c>
      <c r="Q43" s="74"/>
      <c r="R43" s="75">
        <f>AVERAGE(R8:R41)</f>
        <v>17.752991176470591</v>
      </c>
      <c r="S43" s="76"/>
    </row>
    <row r="44" spans="1:19" x14ac:dyDescent="0.3">
      <c r="A44" s="73" t="s">
        <v>28</v>
      </c>
      <c r="B44" s="74"/>
      <c r="C44" s="74"/>
      <c r="D44" s="75">
        <f>MIN(D8:D41)</f>
        <v>4.4706000000000001</v>
      </c>
      <c r="E44" s="74"/>
      <c r="F44" s="75">
        <f>MIN(F8:F41)</f>
        <v>16.1813</v>
      </c>
      <c r="G44" s="74"/>
      <c r="H44" s="75">
        <f>MIN(H8:H41)</f>
        <v>21.3888</v>
      </c>
      <c r="I44" s="74"/>
      <c r="J44" s="75">
        <f>MIN(J8:J41)</f>
        <v>44.520400000000002</v>
      </c>
      <c r="K44" s="74"/>
      <c r="L44" s="75">
        <f>MIN(L8:L41)</f>
        <v>17.3414</v>
      </c>
      <c r="M44" s="74"/>
      <c r="N44" s="75">
        <f>MIN(N8:N41)</f>
        <v>11.4137</v>
      </c>
      <c r="O44" s="74"/>
      <c r="P44" s="75">
        <f>MIN(P8:P41)</f>
        <v>9.3082999999999991</v>
      </c>
      <c r="Q44" s="74"/>
      <c r="R44" s="75">
        <f>MIN(R8:R41)</f>
        <v>10.6586</v>
      </c>
      <c r="S44" s="76"/>
    </row>
    <row r="45" spans="1:19" ht="15" thickBot="1" x14ac:dyDescent="0.35">
      <c r="A45" s="77" t="s">
        <v>29</v>
      </c>
      <c r="B45" s="78"/>
      <c r="C45" s="78"/>
      <c r="D45" s="79">
        <f>MAX(D8:D41)</f>
        <v>16.996500000000001</v>
      </c>
      <c r="E45" s="78"/>
      <c r="F45" s="79">
        <f>MAX(F8:F41)</f>
        <v>37.813600000000001</v>
      </c>
      <c r="G45" s="78"/>
      <c r="H45" s="79">
        <f>MAX(H8:H41)</f>
        <v>53.545099999999998</v>
      </c>
      <c r="I45" s="78"/>
      <c r="J45" s="79">
        <f>MAX(J8:J41)</f>
        <v>83.791399999999996</v>
      </c>
      <c r="K45" s="78"/>
      <c r="L45" s="79">
        <f>MAX(L8:L41)</f>
        <v>52.311500000000002</v>
      </c>
      <c r="M45" s="78"/>
      <c r="N45" s="79">
        <f>MAX(N8:N41)</f>
        <v>33.1828</v>
      </c>
      <c r="O45" s="78"/>
      <c r="P45" s="79">
        <f>MAX(P8:P41)</f>
        <v>24.230699999999999</v>
      </c>
      <c r="Q45" s="78"/>
      <c r="R45" s="79">
        <f>MAX(R8:R41)</f>
        <v>29.379300000000001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44467</v>
      </c>
      <c r="C8" s="65">
        <f>VLOOKUP($A8,'Return Data'!$B$7:$R$2292,4,0)</f>
        <v>1165.77</v>
      </c>
      <c r="D8" s="65">
        <f>VLOOKUP($A8,'Return Data'!$B$7:$R$2292,10,0)</f>
        <v>10.5718</v>
      </c>
      <c r="E8" s="66">
        <f t="shared" ref="E8:E41" si="0">RANK(D8,D$8:D$41,0)</f>
        <v>20</v>
      </c>
      <c r="F8" s="65">
        <f>VLOOKUP($A8,'Return Data'!$B$7:$R$2292,11,0)</f>
        <v>26.075500000000002</v>
      </c>
      <c r="G8" s="66">
        <f t="shared" ref="G8:G41" si="1">RANK(F8,F$8:F$41,0)</f>
        <v>15</v>
      </c>
      <c r="H8" s="65">
        <f>VLOOKUP($A8,'Return Data'!$B$7:$R$2292,12,0)</f>
        <v>32.721200000000003</v>
      </c>
      <c r="I8" s="66">
        <f t="shared" ref="I8:I41" si="2">RANK(H8,H$8:H$41,0)</f>
        <v>21</v>
      </c>
      <c r="J8" s="65">
        <f>VLOOKUP($A8,'Return Data'!$B$7:$R$2292,13,0)</f>
        <v>63.426499999999997</v>
      </c>
      <c r="K8" s="66">
        <f t="shared" ref="K8:K41" si="3">RANK(J8,J$8:J$41,0)</f>
        <v>16</v>
      </c>
      <c r="L8" s="65">
        <f>VLOOKUP($A8,'Return Data'!$B$7:$R$2292,17,0)</f>
        <v>27.125900000000001</v>
      </c>
      <c r="M8" s="66">
        <f t="shared" ref="M8:M21" si="4">RANK(L8,L$8:L$41,0)</f>
        <v>13</v>
      </c>
      <c r="N8" s="65">
        <f>VLOOKUP($A8,'Return Data'!$B$7:$R$2292,14,0)</f>
        <v>19.772600000000001</v>
      </c>
      <c r="O8" s="66">
        <f t="shared" ref="O8:O21" si="5">RANK(N8,N$8:N$41,0)</f>
        <v>14</v>
      </c>
      <c r="P8" s="65">
        <f>VLOOKUP($A8,'Return Data'!$B$7:$R$2292,15,0)</f>
        <v>14.6798</v>
      </c>
      <c r="Q8" s="66">
        <f>RANK(P8,P$8:P$41,0)</f>
        <v>16</v>
      </c>
      <c r="R8" s="65">
        <f>VLOOKUP($A8,'Return Data'!$B$7:$R$2292,16,0)</f>
        <v>22.8706</v>
      </c>
      <c r="S8" s="67">
        <f t="shared" ref="S8:S41" si="6">RANK(R8,R$8:R$41,0)</f>
        <v>2</v>
      </c>
    </row>
    <row r="9" spans="1:20" x14ac:dyDescent="0.3">
      <c r="A9" s="63" t="s">
        <v>1807</v>
      </c>
      <c r="B9" s="64">
        <f>VLOOKUP($A9,'Return Data'!$B$7:$R$2292,3,0)</f>
        <v>44467</v>
      </c>
      <c r="C9" s="65">
        <f>VLOOKUP($A9,'Return Data'!$B$7:$R$2292,4,0)</f>
        <v>19.38</v>
      </c>
      <c r="D9" s="65">
        <f>VLOOKUP($A9,'Return Data'!$B$7:$R$2292,10,0)</f>
        <v>14.0671</v>
      </c>
      <c r="E9" s="66">
        <f t="shared" si="0"/>
        <v>6</v>
      </c>
      <c r="F9" s="65">
        <f>VLOOKUP($A9,'Return Data'!$B$7:$R$2292,11,0)</f>
        <v>26.501300000000001</v>
      </c>
      <c r="G9" s="66">
        <f t="shared" si="1"/>
        <v>13</v>
      </c>
      <c r="H9" s="65">
        <f>VLOOKUP($A9,'Return Data'!$B$7:$R$2292,12,0)</f>
        <v>28.685300000000002</v>
      </c>
      <c r="I9" s="66">
        <f t="shared" si="2"/>
        <v>25</v>
      </c>
      <c r="J9" s="65">
        <f>VLOOKUP($A9,'Return Data'!$B$7:$R$2292,13,0)</f>
        <v>60.430500000000002</v>
      </c>
      <c r="K9" s="66">
        <f t="shared" si="3"/>
        <v>21</v>
      </c>
      <c r="L9" s="65">
        <f>VLOOKUP($A9,'Return Data'!$B$7:$R$2292,17,0)</f>
        <v>24.639500000000002</v>
      </c>
      <c r="M9" s="66">
        <f t="shared" si="4"/>
        <v>18</v>
      </c>
      <c r="N9" s="65">
        <f>VLOOKUP($A9,'Return Data'!$B$7:$R$2292,14,0)</f>
        <v>22.2943</v>
      </c>
      <c r="O9" s="66">
        <f t="shared" si="5"/>
        <v>8</v>
      </c>
      <c r="P9" s="65"/>
      <c r="Q9" s="66"/>
      <c r="R9" s="65">
        <f>VLOOKUP($A9,'Return Data'!$B$7:$R$2292,16,0)</f>
        <v>18.667899999999999</v>
      </c>
      <c r="S9" s="67">
        <f t="shared" si="6"/>
        <v>7</v>
      </c>
    </row>
    <row r="10" spans="1:20" x14ac:dyDescent="0.3">
      <c r="A10" s="63" t="s">
        <v>1258</v>
      </c>
      <c r="B10" s="64">
        <f>VLOOKUP($A10,'Return Data'!$B$7:$R$2292,3,0)</f>
        <v>44467</v>
      </c>
      <c r="C10" s="65">
        <f>VLOOKUP($A10,'Return Data'!$B$7:$R$2292,4,0)</f>
        <v>169.13</v>
      </c>
      <c r="D10" s="65">
        <f>VLOOKUP($A10,'Return Data'!$B$7:$R$2292,10,0)</f>
        <v>16.384499999999999</v>
      </c>
      <c r="E10" s="66">
        <f t="shared" si="0"/>
        <v>2</v>
      </c>
      <c r="F10" s="65">
        <f>VLOOKUP($A10,'Return Data'!$B$7:$R$2292,11,0)</f>
        <v>31.138999999999999</v>
      </c>
      <c r="G10" s="66">
        <f t="shared" si="1"/>
        <v>5</v>
      </c>
      <c r="H10" s="65">
        <f>VLOOKUP($A10,'Return Data'!$B$7:$R$2292,12,0)</f>
        <v>42.461300000000001</v>
      </c>
      <c r="I10" s="66">
        <f t="shared" si="2"/>
        <v>5</v>
      </c>
      <c r="J10" s="65">
        <f>VLOOKUP($A10,'Return Data'!$B$7:$R$2292,13,0)</f>
        <v>75.391499999999994</v>
      </c>
      <c r="K10" s="66">
        <f t="shared" si="3"/>
        <v>4</v>
      </c>
      <c r="L10" s="65">
        <f>VLOOKUP($A10,'Return Data'!$B$7:$R$2292,17,0)</f>
        <v>32.013399999999997</v>
      </c>
      <c r="M10" s="66">
        <f t="shared" si="4"/>
        <v>6</v>
      </c>
      <c r="N10" s="65">
        <f>VLOOKUP($A10,'Return Data'!$B$7:$R$2292,14,0)</f>
        <v>22.484100000000002</v>
      </c>
      <c r="O10" s="66">
        <f t="shared" si="5"/>
        <v>7</v>
      </c>
      <c r="P10" s="65">
        <f>VLOOKUP($A10,'Return Data'!$B$7:$R$2292,15,0)</f>
        <v>14.8462</v>
      </c>
      <c r="Q10" s="66">
        <f t="shared" ref="Q10:Q21" si="7">RANK(P10,P$8:P$41,0)</f>
        <v>13</v>
      </c>
      <c r="R10" s="65">
        <f>VLOOKUP($A10,'Return Data'!$B$7:$R$2292,16,0)</f>
        <v>16.954499999999999</v>
      </c>
      <c r="S10" s="67">
        <f t="shared" si="6"/>
        <v>16</v>
      </c>
    </row>
    <row r="11" spans="1:20" x14ac:dyDescent="0.3">
      <c r="A11" s="63" t="s">
        <v>1260</v>
      </c>
      <c r="B11" s="64">
        <f>VLOOKUP($A11,'Return Data'!$B$7:$R$2292,3,0)</f>
        <v>44467</v>
      </c>
      <c r="C11" s="65">
        <f>VLOOKUP($A11,'Return Data'!$B$7:$R$2292,4,0)</f>
        <v>76.004999999999995</v>
      </c>
      <c r="D11" s="65">
        <f>VLOOKUP($A11,'Return Data'!$B$7:$R$2292,10,0)</f>
        <v>11.521100000000001</v>
      </c>
      <c r="E11" s="66">
        <f t="shared" si="0"/>
        <v>15</v>
      </c>
      <c r="F11" s="65">
        <f>VLOOKUP($A11,'Return Data'!$B$7:$R$2292,11,0)</f>
        <v>28.304500000000001</v>
      </c>
      <c r="G11" s="66">
        <f t="shared" si="1"/>
        <v>10</v>
      </c>
      <c r="H11" s="65">
        <f>VLOOKUP($A11,'Return Data'!$B$7:$R$2292,12,0)</f>
        <v>37.4114</v>
      </c>
      <c r="I11" s="66">
        <f t="shared" si="2"/>
        <v>10</v>
      </c>
      <c r="J11" s="65">
        <f>VLOOKUP($A11,'Return Data'!$B$7:$R$2292,13,0)</f>
        <v>66.597300000000004</v>
      </c>
      <c r="K11" s="66">
        <f t="shared" si="3"/>
        <v>13</v>
      </c>
      <c r="L11" s="65">
        <f>VLOOKUP($A11,'Return Data'!$B$7:$R$2292,17,0)</f>
        <v>25.801500000000001</v>
      </c>
      <c r="M11" s="66">
        <f t="shared" si="4"/>
        <v>15</v>
      </c>
      <c r="N11" s="65">
        <f>VLOOKUP($A11,'Return Data'!$B$7:$R$2292,14,0)</f>
        <v>19.8779</v>
      </c>
      <c r="O11" s="66">
        <f t="shared" si="5"/>
        <v>13</v>
      </c>
      <c r="P11" s="65">
        <f>VLOOKUP($A11,'Return Data'!$B$7:$R$2292,15,0)</f>
        <v>14.744</v>
      </c>
      <c r="Q11" s="66">
        <f t="shared" si="7"/>
        <v>14</v>
      </c>
      <c r="R11" s="65">
        <f>VLOOKUP($A11,'Return Data'!$B$7:$R$2292,16,0)</f>
        <v>13.473100000000001</v>
      </c>
      <c r="S11" s="67">
        <f t="shared" si="6"/>
        <v>29</v>
      </c>
    </row>
    <row r="12" spans="1:20" x14ac:dyDescent="0.3">
      <c r="A12" s="63" t="s">
        <v>1828</v>
      </c>
      <c r="B12" s="64">
        <f>VLOOKUP($A12,'Return Data'!$B$7:$R$2292,3,0)</f>
        <v>44467</v>
      </c>
      <c r="C12" s="65">
        <f>VLOOKUP($A12,'Return Data'!$B$7:$R$2292,4,0)</f>
        <v>227.09</v>
      </c>
      <c r="D12" s="65">
        <f>VLOOKUP($A12,'Return Data'!$B$7:$R$2292,10,0)</f>
        <v>11.845000000000001</v>
      </c>
      <c r="E12" s="66">
        <f t="shared" si="0"/>
        <v>14</v>
      </c>
      <c r="F12" s="65">
        <f>VLOOKUP($A12,'Return Data'!$B$7:$R$2292,11,0)</f>
        <v>25.422499999999999</v>
      </c>
      <c r="G12" s="66">
        <f t="shared" si="1"/>
        <v>16</v>
      </c>
      <c r="H12" s="65">
        <f>VLOOKUP($A12,'Return Data'!$B$7:$R$2292,12,0)</f>
        <v>32.305999999999997</v>
      </c>
      <c r="I12" s="66">
        <f t="shared" si="2"/>
        <v>22</v>
      </c>
      <c r="J12" s="65">
        <f>VLOOKUP($A12,'Return Data'!$B$7:$R$2292,13,0)</f>
        <v>57.646700000000003</v>
      </c>
      <c r="K12" s="66">
        <f t="shared" si="3"/>
        <v>23</v>
      </c>
      <c r="L12" s="65">
        <f>VLOOKUP($A12,'Return Data'!$B$7:$R$2292,17,0)</f>
        <v>29.423999999999999</v>
      </c>
      <c r="M12" s="66">
        <f t="shared" si="4"/>
        <v>10</v>
      </c>
      <c r="N12" s="65">
        <f>VLOOKUP($A12,'Return Data'!$B$7:$R$2292,14,0)</f>
        <v>22.173400000000001</v>
      </c>
      <c r="O12" s="66">
        <f t="shared" si="5"/>
        <v>9</v>
      </c>
      <c r="P12" s="65">
        <f>VLOOKUP($A12,'Return Data'!$B$7:$R$2292,15,0)</f>
        <v>17.7821</v>
      </c>
      <c r="Q12" s="66">
        <f t="shared" si="7"/>
        <v>5</v>
      </c>
      <c r="R12" s="65">
        <f>VLOOKUP($A12,'Return Data'!$B$7:$R$2292,16,0)</f>
        <v>18.891200000000001</v>
      </c>
      <c r="S12" s="67">
        <f t="shared" si="6"/>
        <v>5</v>
      </c>
    </row>
    <row r="13" spans="1:20" x14ac:dyDescent="0.3">
      <c r="A13" s="102" t="s">
        <v>1874</v>
      </c>
      <c r="B13" s="64">
        <f>VLOOKUP($A13,'Return Data'!$B$7:$R$2292,3,0)</f>
        <v>44467</v>
      </c>
      <c r="C13" s="65">
        <f>VLOOKUP($A13,'Return Data'!$B$7:$R$2292,4,0)</f>
        <v>67.540999999999997</v>
      </c>
      <c r="D13" s="65">
        <f>VLOOKUP($A13,'Return Data'!$B$7:$R$2292,10,0)</f>
        <v>10.007</v>
      </c>
      <c r="E13" s="66">
        <f t="shared" si="0"/>
        <v>26</v>
      </c>
      <c r="F13" s="65">
        <f>VLOOKUP($A13,'Return Data'!$B$7:$R$2292,11,0)</f>
        <v>24.9209</v>
      </c>
      <c r="G13" s="66">
        <f t="shared" si="1"/>
        <v>17</v>
      </c>
      <c r="H13" s="65">
        <f>VLOOKUP($A13,'Return Data'!$B$7:$R$2292,12,0)</f>
        <v>33.956800000000001</v>
      </c>
      <c r="I13" s="66">
        <f t="shared" si="2"/>
        <v>16</v>
      </c>
      <c r="J13" s="65">
        <f>VLOOKUP($A13,'Return Data'!$B$7:$R$2292,13,0)</f>
        <v>67.002899999999997</v>
      </c>
      <c r="K13" s="66">
        <f t="shared" si="3"/>
        <v>12</v>
      </c>
      <c r="L13" s="65">
        <f>VLOOKUP($A13,'Return Data'!$B$7:$R$2292,17,0)</f>
        <v>27.379799999999999</v>
      </c>
      <c r="M13" s="66">
        <f t="shared" si="4"/>
        <v>12</v>
      </c>
      <c r="N13" s="65">
        <f>VLOOKUP($A13,'Return Data'!$B$7:$R$2292,14,0)</f>
        <v>24.1843</v>
      </c>
      <c r="O13" s="66">
        <f t="shared" si="5"/>
        <v>6</v>
      </c>
      <c r="P13" s="65">
        <f>VLOOKUP($A13,'Return Data'!$B$7:$R$2292,15,0)</f>
        <v>16.738199999999999</v>
      </c>
      <c r="Q13" s="66">
        <f t="shared" si="7"/>
        <v>6</v>
      </c>
      <c r="R13" s="65">
        <f>VLOOKUP($A13,'Return Data'!$B$7:$R$2292,16,0)</f>
        <v>14.269</v>
      </c>
      <c r="S13" s="67">
        <f t="shared" si="6"/>
        <v>26</v>
      </c>
    </row>
    <row r="14" spans="1:20" x14ac:dyDescent="0.3">
      <c r="A14" s="102" t="s">
        <v>1789</v>
      </c>
      <c r="B14" s="64">
        <f>VLOOKUP($A14,'Return Data'!$B$7:$R$2292,3,0)</f>
        <v>44467</v>
      </c>
      <c r="C14" s="65">
        <f>VLOOKUP($A14,'Return Data'!$B$7:$R$2292,4,0)</f>
        <v>22.829000000000001</v>
      </c>
      <c r="D14" s="65">
        <f>VLOOKUP($A14,'Return Data'!$B$7:$R$2292,10,0)</f>
        <v>10.712899999999999</v>
      </c>
      <c r="E14" s="66">
        <f t="shared" si="0"/>
        <v>19</v>
      </c>
      <c r="F14" s="65">
        <f>VLOOKUP($A14,'Return Data'!$B$7:$R$2292,11,0)</f>
        <v>23.627199999999998</v>
      </c>
      <c r="G14" s="66">
        <f t="shared" si="1"/>
        <v>21</v>
      </c>
      <c r="H14" s="65">
        <f>VLOOKUP($A14,'Return Data'!$B$7:$R$2292,12,0)</f>
        <v>33.698399999999999</v>
      </c>
      <c r="I14" s="66">
        <f t="shared" si="2"/>
        <v>18</v>
      </c>
      <c r="J14" s="65">
        <f>VLOOKUP($A14,'Return Data'!$B$7:$R$2292,13,0)</f>
        <v>61.838900000000002</v>
      </c>
      <c r="K14" s="66">
        <f t="shared" si="3"/>
        <v>19</v>
      </c>
      <c r="L14" s="65">
        <f>VLOOKUP($A14,'Return Data'!$B$7:$R$2292,17,0)</f>
        <v>24.985900000000001</v>
      </c>
      <c r="M14" s="66">
        <f t="shared" si="4"/>
        <v>17</v>
      </c>
      <c r="N14" s="65">
        <f>VLOOKUP($A14,'Return Data'!$B$7:$R$2292,14,0)</f>
        <v>18.1678</v>
      </c>
      <c r="O14" s="66">
        <f t="shared" si="5"/>
        <v>19</v>
      </c>
      <c r="P14" s="65">
        <f>VLOOKUP($A14,'Return Data'!$B$7:$R$2292,15,0)</f>
        <v>15.995200000000001</v>
      </c>
      <c r="Q14" s="66">
        <f t="shared" si="7"/>
        <v>7</v>
      </c>
      <c r="R14" s="65">
        <f>VLOOKUP($A14,'Return Data'!$B$7:$R$2292,16,0)</f>
        <v>13.2059</v>
      </c>
      <c r="S14" s="67">
        <f t="shared" si="6"/>
        <v>31</v>
      </c>
    </row>
    <row r="15" spans="1:20" x14ac:dyDescent="0.3">
      <c r="A15" s="63" t="s">
        <v>1794</v>
      </c>
      <c r="B15" s="64">
        <f>VLOOKUP($A15,'Return Data'!$B$7:$R$2292,3,0)</f>
        <v>44467</v>
      </c>
      <c r="C15" s="65">
        <f>VLOOKUP($A15,'Return Data'!$B$7:$R$2292,4,0)</f>
        <v>947.23490000000004</v>
      </c>
      <c r="D15" s="65">
        <f>VLOOKUP($A15,'Return Data'!$B$7:$R$2292,10,0)</f>
        <v>11.449</v>
      </c>
      <c r="E15" s="66">
        <f t="shared" si="0"/>
        <v>16</v>
      </c>
      <c r="F15" s="65">
        <f>VLOOKUP($A15,'Return Data'!$B$7:$R$2292,11,0)</f>
        <v>24.533200000000001</v>
      </c>
      <c r="G15" s="66">
        <f t="shared" si="1"/>
        <v>20</v>
      </c>
      <c r="H15" s="65">
        <f>VLOOKUP($A15,'Return Data'!$B$7:$R$2292,12,0)</f>
        <v>39.014400000000002</v>
      </c>
      <c r="I15" s="66">
        <f t="shared" si="2"/>
        <v>9</v>
      </c>
      <c r="J15" s="65">
        <f>VLOOKUP($A15,'Return Data'!$B$7:$R$2292,13,0)</f>
        <v>74.448899999999995</v>
      </c>
      <c r="K15" s="66">
        <f t="shared" si="3"/>
        <v>5</v>
      </c>
      <c r="L15" s="65">
        <f>VLOOKUP($A15,'Return Data'!$B$7:$R$2292,17,0)</f>
        <v>29.2684</v>
      </c>
      <c r="M15" s="66">
        <f t="shared" si="4"/>
        <v>11</v>
      </c>
      <c r="N15" s="65">
        <f>VLOOKUP($A15,'Return Data'!$B$7:$R$2292,14,0)</f>
        <v>18.461500000000001</v>
      </c>
      <c r="O15" s="66">
        <f t="shared" si="5"/>
        <v>18</v>
      </c>
      <c r="P15" s="65">
        <f>VLOOKUP($A15,'Return Data'!$B$7:$R$2292,15,0)</f>
        <v>14.0473</v>
      </c>
      <c r="Q15" s="66">
        <f t="shared" si="7"/>
        <v>17</v>
      </c>
      <c r="R15" s="65">
        <f>VLOOKUP($A15,'Return Data'!$B$7:$R$2292,16,0)</f>
        <v>18.347100000000001</v>
      </c>
      <c r="S15" s="67">
        <f t="shared" si="6"/>
        <v>9</v>
      </c>
    </row>
    <row r="16" spans="1:20" x14ac:dyDescent="0.3">
      <c r="A16" s="63" t="s">
        <v>1796</v>
      </c>
      <c r="B16" s="64">
        <f>VLOOKUP($A16,'Return Data'!$B$7:$R$2292,3,0)</f>
        <v>44467</v>
      </c>
      <c r="C16" s="65">
        <f>VLOOKUP($A16,'Return Data'!$B$7:$R$2292,4,0)</f>
        <v>973.70699999999999</v>
      </c>
      <c r="D16" s="65">
        <f>VLOOKUP($A16,'Return Data'!$B$7:$R$2292,10,0)</f>
        <v>9.3802000000000003</v>
      </c>
      <c r="E16" s="66">
        <f t="shared" si="0"/>
        <v>27</v>
      </c>
      <c r="F16" s="65">
        <f>VLOOKUP($A16,'Return Data'!$B$7:$R$2292,11,0)</f>
        <v>23.590900000000001</v>
      </c>
      <c r="G16" s="66">
        <f t="shared" si="1"/>
        <v>22</v>
      </c>
      <c r="H16" s="65">
        <f>VLOOKUP($A16,'Return Data'!$B$7:$R$2292,12,0)</f>
        <v>36.3187</v>
      </c>
      <c r="I16" s="66">
        <f t="shared" si="2"/>
        <v>12</v>
      </c>
      <c r="J16" s="65">
        <f>VLOOKUP($A16,'Return Data'!$B$7:$R$2292,13,0)</f>
        <v>72.138900000000007</v>
      </c>
      <c r="K16" s="66">
        <f t="shared" si="3"/>
        <v>6</v>
      </c>
      <c r="L16" s="65">
        <f>VLOOKUP($A16,'Return Data'!$B$7:$R$2292,17,0)</f>
        <v>22.655100000000001</v>
      </c>
      <c r="M16" s="66">
        <f t="shared" si="4"/>
        <v>23</v>
      </c>
      <c r="N16" s="65">
        <f>VLOOKUP($A16,'Return Data'!$B$7:$R$2292,14,0)</f>
        <v>16.640799999999999</v>
      </c>
      <c r="O16" s="66">
        <f t="shared" si="5"/>
        <v>23</v>
      </c>
      <c r="P16" s="65">
        <f>VLOOKUP($A16,'Return Data'!$B$7:$R$2292,15,0)</f>
        <v>14.0091</v>
      </c>
      <c r="Q16" s="66">
        <f t="shared" si="7"/>
        <v>18</v>
      </c>
      <c r="R16" s="65">
        <f>VLOOKUP($A16,'Return Data'!$B$7:$R$2292,16,0)</f>
        <v>18.661300000000001</v>
      </c>
      <c r="S16" s="67">
        <f t="shared" si="6"/>
        <v>8</v>
      </c>
    </row>
    <row r="17" spans="1:19" x14ac:dyDescent="0.3">
      <c r="A17" s="126" t="s">
        <v>1790</v>
      </c>
      <c r="B17" s="64">
        <f>VLOOKUP($A17,'Return Data'!$B$7:$R$2292,3,0)</f>
        <v>44467</v>
      </c>
      <c r="C17" s="65">
        <f>VLOOKUP($A17,'Return Data'!$B$7:$R$2292,4,0)</f>
        <v>130.64760000000001</v>
      </c>
      <c r="D17" s="65">
        <f>VLOOKUP($A17,'Return Data'!$B$7:$R$2292,10,0)</f>
        <v>10.2986</v>
      </c>
      <c r="E17" s="66">
        <f t="shared" si="0"/>
        <v>25</v>
      </c>
      <c r="F17" s="65">
        <f>VLOOKUP($A17,'Return Data'!$B$7:$R$2292,11,0)</f>
        <v>23.581800000000001</v>
      </c>
      <c r="G17" s="66">
        <f t="shared" si="1"/>
        <v>23</v>
      </c>
      <c r="H17" s="65">
        <f>VLOOKUP($A17,'Return Data'!$B$7:$R$2292,12,0)</f>
        <v>30.212299999999999</v>
      </c>
      <c r="I17" s="66">
        <f t="shared" si="2"/>
        <v>24</v>
      </c>
      <c r="J17" s="65">
        <f>VLOOKUP($A17,'Return Data'!$B$7:$R$2292,13,0)</f>
        <v>57.234900000000003</v>
      </c>
      <c r="K17" s="66">
        <f t="shared" si="3"/>
        <v>24</v>
      </c>
      <c r="L17" s="65">
        <f>VLOOKUP($A17,'Return Data'!$B$7:$R$2292,17,0)</f>
        <v>25.466100000000001</v>
      </c>
      <c r="M17" s="66">
        <f t="shared" si="4"/>
        <v>16</v>
      </c>
      <c r="N17" s="65">
        <f>VLOOKUP($A17,'Return Data'!$B$7:$R$2292,14,0)</f>
        <v>16.810199999999998</v>
      </c>
      <c r="O17" s="66">
        <f t="shared" si="5"/>
        <v>22</v>
      </c>
      <c r="P17" s="65">
        <f>VLOOKUP($A17,'Return Data'!$B$7:$R$2292,15,0)</f>
        <v>12.1145</v>
      </c>
      <c r="Q17" s="66">
        <f t="shared" si="7"/>
        <v>23</v>
      </c>
      <c r="R17" s="65">
        <f>VLOOKUP($A17,'Return Data'!$B$7:$R$2292,16,0)</f>
        <v>15.7165</v>
      </c>
      <c r="S17" s="67">
        <f t="shared" si="6"/>
        <v>22</v>
      </c>
    </row>
    <row r="18" spans="1:19" x14ac:dyDescent="0.3">
      <c r="A18" s="127" t="s">
        <v>1262</v>
      </c>
      <c r="B18" s="64">
        <f>VLOOKUP($A18,'Return Data'!$B$7:$R$2292,3,0)</f>
        <v>44467</v>
      </c>
      <c r="C18" s="65">
        <f>VLOOKUP($A18,'Return Data'!$B$7:$R$2292,4,0)</f>
        <v>441.88</v>
      </c>
      <c r="D18" s="65">
        <f>VLOOKUP($A18,'Return Data'!$B$7:$R$2292,10,0)</f>
        <v>10.3293</v>
      </c>
      <c r="E18" s="66">
        <f t="shared" si="0"/>
        <v>24</v>
      </c>
      <c r="F18" s="65">
        <f>VLOOKUP($A18,'Return Data'!$B$7:$R$2292,11,0)</f>
        <v>24.684000000000001</v>
      </c>
      <c r="G18" s="66">
        <f t="shared" si="1"/>
        <v>19</v>
      </c>
      <c r="H18" s="65">
        <f>VLOOKUP($A18,'Return Data'!$B$7:$R$2292,12,0)</f>
        <v>35.921300000000002</v>
      </c>
      <c r="I18" s="66">
        <f t="shared" si="2"/>
        <v>13</v>
      </c>
      <c r="J18" s="65">
        <f>VLOOKUP($A18,'Return Data'!$B$7:$R$2292,13,0)</f>
        <v>68.079099999999997</v>
      </c>
      <c r="K18" s="66">
        <f t="shared" si="3"/>
        <v>11</v>
      </c>
      <c r="L18" s="65">
        <f>VLOOKUP($A18,'Return Data'!$B$7:$R$2292,17,0)</f>
        <v>24.556100000000001</v>
      </c>
      <c r="M18" s="66">
        <f t="shared" si="4"/>
        <v>19</v>
      </c>
      <c r="N18" s="65">
        <f>VLOOKUP($A18,'Return Data'!$B$7:$R$2292,14,0)</f>
        <v>15.9017</v>
      </c>
      <c r="O18" s="66">
        <f t="shared" si="5"/>
        <v>24</v>
      </c>
      <c r="P18" s="65">
        <f>VLOOKUP($A18,'Return Data'!$B$7:$R$2292,15,0)</f>
        <v>13.297599999999999</v>
      </c>
      <c r="Q18" s="66">
        <f t="shared" si="7"/>
        <v>21</v>
      </c>
      <c r="R18" s="65">
        <f>VLOOKUP($A18,'Return Data'!$B$7:$R$2292,16,0)</f>
        <v>15.056800000000001</v>
      </c>
      <c r="S18" s="67">
        <f t="shared" si="6"/>
        <v>24</v>
      </c>
    </row>
    <row r="19" spans="1:19" x14ac:dyDescent="0.3">
      <c r="A19" s="63" t="s">
        <v>1798</v>
      </c>
      <c r="B19" s="64">
        <f>VLOOKUP($A19,'Return Data'!$B$7:$R$2292,3,0)</f>
        <v>44467</v>
      </c>
      <c r="C19" s="65">
        <f>VLOOKUP($A19,'Return Data'!$B$7:$R$2292,4,0)</f>
        <v>34.29</v>
      </c>
      <c r="D19" s="65">
        <f>VLOOKUP($A19,'Return Data'!$B$7:$R$2292,10,0)</f>
        <v>14.1858</v>
      </c>
      <c r="E19" s="66">
        <f t="shared" si="0"/>
        <v>5</v>
      </c>
      <c r="F19" s="65">
        <f>VLOOKUP($A19,'Return Data'!$B$7:$R$2292,11,0)</f>
        <v>29.2012</v>
      </c>
      <c r="G19" s="66">
        <f t="shared" si="1"/>
        <v>9</v>
      </c>
      <c r="H19" s="65">
        <f>VLOOKUP($A19,'Return Data'!$B$7:$R$2292,12,0)</f>
        <v>33.684199999999997</v>
      </c>
      <c r="I19" s="66">
        <f t="shared" si="2"/>
        <v>19</v>
      </c>
      <c r="J19" s="65">
        <f>VLOOKUP($A19,'Return Data'!$B$7:$R$2292,13,0)</f>
        <v>60.985900000000001</v>
      </c>
      <c r="K19" s="66">
        <f t="shared" si="3"/>
        <v>20</v>
      </c>
      <c r="L19" s="65">
        <f>VLOOKUP($A19,'Return Data'!$B$7:$R$2292,17,0)</f>
        <v>25.8874</v>
      </c>
      <c r="M19" s="66">
        <f t="shared" si="4"/>
        <v>14</v>
      </c>
      <c r="N19" s="65">
        <f>VLOOKUP($A19,'Return Data'!$B$7:$R$2292,14,0)</f>
        <v>19.153400000000001</v>
      </c>
      <c r="O19" s="66">
        <f t="shared" si="5"/>
        <v>15</v>
      </c>
      <c r="P19" s="65">
        <f>VLOOKUP($A19,'Return Data'!$B$7:$R$2292,15,0)</f>
        <v>13.498200000000001</v>
      </c>
      <c r="Q19" s="66">
        <f t="shared" si="7"/>
        <v>20</v>
      </c>
      <c r="R19" s="65">
        <f>VLOOKUP($A19,'Return Data'!$B$7:$R$2292,16,0)</f>
        <v>17.8324</v>
      </c>
      <c r="S19" s="67">
        <f t="shared" si="6"/>
        <v>11</v>
      </c>
    </row>
    <row r="20" spans="1:19" x14ac:dyDescent="0.3">
      <c r="A20" s="63" t="s">
        <v>1822</v>
      </c>
      <c r="B20" s="64">
        <f>VLOOKUP($A20,'Return Data'!$B$7:$R$2292,3,0)</f>
        <v>44467</v>
      </c>
      <c r="C20" s="65">
        <f>VLOOKUP($A20,'Return Data'!$B$7:$R$2292,4,0)</f>
        <v>134.61000000000001</v>
      </c>
      <c r="D20" s="65">
        <f>VLOOKUP($A20,'Return Data'!$B$7:$R$2292,10,0)</f>
        <v>9.3234999999999992</v>
      </c>
      <c r="E20" s="66">
        <f t="shared" si="0"/>
        <v>28</v>
      </c>
      <c r="F20" s="65">
        <f>VLOOKUP($A20,'Return Data'!$B$7:$R$2292,11,0)</f>
        <v>21.390599999999999</v>
      </c>
      <c r="G20" s="66">
        <f t="shared" si="1"/>
        <v>28</v>
      </c>
      <c r="H20" s="65">
        <f>VLOOKUP($A20,'Return Data'!$B$7:$R$2292,12,0)</f>
        <v>28.138999999999999</v>
      </c>
      <c r="I20" s="66">
        <f t="shared" si="2"/>
        <v>27</v>
      </c>
      <c r="J20" s="65">
        <f>VLOOKUP($A20,'Return Data'!$B$7:$R$2292,13,0)</f>
        <v>54.280799999999999</v>
      </c>
      <c r="K20" s="66">
        <f t="shared" si="3"/>
        <v>27</v>
      </c>
      <c r="L20" s="65">
        <f>VLOOKUP($A20,'Return Data'!$B$7:$R$2292,17,0)</f>
        <v>19.116599999999998</v>
      </c>
      <c r="M20" s="66">
        <f t="shared" si="4"/>
        <v>28</v>
      </c>
      <c r="N20" s="65">
        <f>VLOOKUP($A20,'Return Data'!$B$7:$R$2292,14,0)</f>
        <v>14.563700000000001</v>
      </c>
      <c r="O20" s="66">
        <f t="shared" si="5"/>
        <v>27</v>
      </c>
      <c r="P20" s="65">
        <f>VLOOKUP($A20,'Return Data'!$B$7:$R$2292,15,0)</f>
        <v>11.313499999999999</v>
      </c>
      <c r="Q20" s="66">
        <f t="shared" si="7"/>
        <v>25</v>
      </c>
      <c r="R20" s="65">
        <f>VLOOKUP($A20,'Return Data'!$B$7:$R$2292,16,0)</f>
        <v>17.630299999999998</v>
      </c>
      <c r="S20" s="67">
        <f t="shared" si="6"/>
        <v>12</v>
      </c>
    </row>
    <row r="21" spans="1:19" x14ac:dyDescent="0.3">
      <c r="A21" s="63" t="s">
        <v>1265</v>
      </c>
      <c r="B21" s="64">
        <f>VLOOKUP($A21,'Return Data'!$B$7:$R$2292,3,0)</f>
        <v>44467</v>
      </c>
      <c r="C21" s="65">
        <f>VLOOKUP($A21,'Return Data'!$B$7:$R$2292,4,0)</f>
        <v>79.42</v>
      </c>
      <c r="D21" s="65">
        <f>VLOOKUP($A21,'Return Data'!$B$7:$R$2292,10,0)</f>
        <v>10.3515</v>
      </c>
      <c r="E21" s="66">
        <f t="shared" si="0"/>
        <v>23</v>
      </c>
      <c r="F21" s="65">
        <f>VLOOKUP($A21,'Return Data'!$B$7:$R$2292,11,0)</f>
        <v>29.7712</v>
      </c>
      <c r="G21" s="66">
        <f t="shared" si="1"/>
        <v>7</v>
      </c>
      <c r="H21" s="65">
        <f>VLOOKUP($A21,'Return Data'!$B$7:$R$2292,12,0)</f>
        <v>39.016300000000001</v>
      </c>
      <c r="I21" s="66">
        <f t="shared" si="2"/>
        <v>8</v>
      </c>
      <c r="J21" s="65">
        <f>VLOOKUP($A21,'Return Data'!$B$7:$R$2292,13,0)</f>
        <v>66.464100000000002</v>
      </c>
      <c r="K21" s="66">
        <f t="shared" si="3"/>
        <v>14</v>
      </c>
      <c r="L21" s="65">
        <f>VLOOKUP($A21,'Return Data'!$B$7:$R$2292,17,0)</f>
        <v>30.244599999999998</v>
      </c>
      <c r="M21" s="66">
        <f t="shared" si="4"/>
        <v>8</v>
      </c>
      <c r="N21" s="65">
        <f>VLOOKUP($A21,'Return Data'!$B$7:$R$2292,14,0)</f>
        <v>19.919799999999999</v>
      </c>
      <c r="O21" s="66">
        <f t="shared" si="5"/>
        <v>12</v>
      </c>
      <c r="P21" s="65">
        <f>VLOOKUP($A21,'Return Data'!$B$7:$R$2292,15,0)</f>
        <v>14.9422</v>
      </c>
      <c r="Q21" s="66">
        <f t="shared" si="7"/>
        <v>11</v>
      </c>
      <c r="R21" s="65">
        <f>VLOOKUP($A21,'Return Data'!$B$7:$R$2292,16,0)</f>
        <v>16.533899999999999</v>
      </c>
      <c r="S21" s="67">
        <f t="shared" si="6"/>
        <v>18</v>
      </c>
    </row>
    <row r="22" spans="1:19" x14ac:dyDescent="0.3">
      <c r="A22" s="63" t="s">
        <v>1268</v>
      </c>
      <c r="B22" s="64">
        <f>VLOOKUP($A22,'Return Data'!$B$7:$R$2292,3,0)</f>
        <v>44467</v>
      </c>
      <c r="C22" s="65">
        <f>VLOOKUP($A22,'Return Data'!$B$7:$R$2292,4,0)</f>
        <v>14.769399999999999</v>
      </c>
      <c r="D22" s="65">
        <f>VLOOKUP($A22,'Return Data'!$B$7:$R$2292,10,0)</f>
        <v>3.9060000000000001</v>
      </c>
      <c r="E22" s="66">
        <f t="shared" si="0"/>
        <v>34</v>
      </c>
      <c r="F22" s="65">
        <f>VLOOKUP($A22,'Return Data'!$B$7:$R$2292,11,0)</f>
        <v>17.146799999999999</v>
      </c>
      <c r="G22" s="66">
        <f t="shared" si="1"/>
        <v>33</v>
      </c>
      <c r="H22" s="65">
        <f>VLOOKUP($A22,'Return Data'!$B$7:$R$2292,12,0)</f>
        <v>28.561499999999999</v>
      </c>
      <c r="I22" s="66">
        <f t="shared" si="2"/>
        <v>26</v>
      </c>
      <c r="J22" s="65">
        <f>VLOOKUP($A22,'Return Data'!$B$7:$R$2292,13,0)</f>
        <v>55.662399999999998</v>
      </c>
      <c r="K22" s="66">
        <f t="shared" si="3"/>
        <v>26</v>
      </c>
      <c r="L22" s="65"/>
      <c r="M22" s="66"/>
      <c r="N22" s="65"/>
      <c r="O22" s="66"/>
      <c r="P22" s="65"/>
      <c r="Q22" s="66"/>
      <c r="R22" s="65">
        <f>VLOOKUP($A22,'Return Data'!$B$7:$R$2292,16,0)</f>
        <v>17.842099999999999</v>
      </c>
      <c r="S22" s="67">
        <f t="shared" si="6"/>
        <v>10</v>
      </c>
    </row>
    <row r="23" spans="1:19" x14ac:dyDescent="0.3">
      <c r="A23" s="63" t="s">
        <v>1800</v>
      </c>
      <c r="B23" s="64">
        <f>VLOOKUP($A23,'Return Data'!$B$7:$R$2292,3,0)</f>
        <v>44467</v>
      </c>
      <c r="C23" s="65">
        <f>VLOOKUP($A23,'Return Data'!$B$7:$R$2292,4,0)</f>
        <v>51.758299999999998</v>
      </c>
      <c r="D23" s="65">
        <f>VLOOKUP($A23,'Return Data'!$B$7:$R$2292,10,0)</f>
        <v>13.9948</v>
      </c>
      <c r="E23" s="66">
        <f t="shared" si="0"/>
        <v>7</v>
      </c>
      <c r="F23" s="65">
        <f>VLOOKUP($A23,'Return Data'!$B$7:$R$2292,11,0)</f>
        <v>23.411799999999999</v>
      </c>
      <c r="G23" s="66">
        <f t="shared" si="1"/>
        <v>24</v>
      </c>
      <c r="H23" s="65">
        <f>VLOOKUP($A23,'Return Data'!$B$7:$R$2292,12,0)</f>
        <v>33.803199999999997</v>
      </c>
      <c r="I23" s="66">
        <f t="shared" si="2"/>
        <v>17</v>
      </c>
      <c r="J23" s="65">
        <f>VLOOKUP($A23,'Return Data'!$B$7:$R$2292,13,0)</f>
        <v>70.373000000000005</v>
      </c>
      <c r="K23" s="66">
        <f t="shared" si="3"/>
        <v>9</v>
      </c>
      <c r="L23" s="65">
        <f>VLOOKUP($A23,'Return Data'!$B$7:$R$2292,17,0)</f>
        <v>23.069600000000001</v>
      </c>
      <c r="M23" s="66">
        <f t="shared" ref="M23:M36" si="8">RANK(L23,L$8:L$41,0)</f>
        <v>22</v>
      </c>
      <c r="N23" s="65">
        <f>VLOOKUP($A23,'Return Data'!$B$7:$R$2292,14,0)</f>
        <v>20.910799999999998</v>
      </c>
      <c r="O23" s="66">
        <f t="shared" ref="O23:O28" si="9">RANK(N23,N$8:N$41,0)</f>
        <v>11</v>
      </c>
      <c r="P23" s="65">
        <f>VLOOKUP($A23,'Return Data'!$B$7:$R$2292,15,0)</f>
        <v>15.812099999999999</v>
      </c>
      <c r="Q23" s="66">
        <f>RANK(P23,P$8:P$41,0)</f>
        <v>8</v>
      </c>
      <c r="R23" s="65">
        <f>VLOOKUP($A23,'Return Data'!$B$7:$R$2292,16,0)</f>
        <v>13.4564</v>
      </c>
      <c r="S23" s="67">
        <f t="shared" si="6"/>
        <v>30</v>
      </c>
    </row>
    <row r="24" spans="1:19" x14ac:dyDescent="0.3">
      <c r="A24" s="63" t="s">
        <v>1808</v>
      </c>
      <c r="B24" s="64">
        <f>VLOOKUP($A24,'Return Data'!$B$7:$R$2292,3,0)</f>
        <v>44467</v>
      </c>
      <c r="C24" s="65">
        <f>VLOOKUP($A24,'Return Data'!$B$7:$R$2292,4,0)</f>
        <v>53.067999999999998</v>
      </c>
      <c r="D24" s="65">
        <f>VLOOKUP($A24,'Return Data'!$B$7:$R$2292,10,0)</f>
        <v>8.7547999999999995</v>
      </c>
      <c r="E24" s="66">
        <f t="shared" si="0"/>
        <v>30</v>
      </c>
      <c r="F24" s="65">
        <f>VLOOKUP($A24,'Return Data'!$B$7:$R$2292,11,0)</f>
        <v>19.990100000000002</v>
      </c>
      <c r="G24" s="66">
        <f t="shared" si="1"/>
        <v>30</v>
      </c>
      <c r="H24" s="65">
        <f>VLOOKUP($A24,'Return Data'!$B$7:$R$2292,12,0)</f>
        <v>27.862400000000001</v>
      </c>
      <c r="I24" s="66">
        <f t="shared" si="2"/>
        <v>28</v>
      </c>
      <c r="J24" s="65">
        <f>VLOOKUP($A24,'Return Data'!$B$7:$R$2292,13,0)</f>
        <v>52.652200000000001</v>
      </c>
      <c r="K24" s="66">
        <f t="shared" si="3"/>
        <v>28</v>
      </c>
      <c r="L24" s="65">
        <f>VLOOKUP($A24,'Return Data'!$B$7:$R$2292,17,0)</f>
        <v>21.6998</v>
      </c>
      <c r="M24" s="66">
        <f t="shared" si="8"/>
        <v>26</v>
      </c>
      <c r="N24" s="65">
        <f>VLOOKUP($A24,'Return Data'!$B$7:$R$2292,14,0)</f>
        <v>17.4742</v>
      </c>
      <c r="O24" s="66">
        <f t="shared" si="9"/>
        <v>20</v>
      </c>
      <c r="P24" s="65">
        <f>VLOOKUP($A24,'Return Data'!$B$7:$R$2292,15,0)</f>
        <v>14.688800000000001</v>
      </c>
      <c r="Q24" s="66">
        <f>RANK(P24,P$8:P$41,0)</f>
        <v>15</v>
      </c>
      <c r="R24" s="65">
        <f>VLOOKUP($A24,'Return Data'!$B$7:$R$2292,16,0)</f>
        <v>14.849299999999999</v>
      </c>
      <c r="S24" s="67">
        <f t="shared" si="6"/>
        <v>25</v>
      </c>
    </row>
    <row r="25" spans="1:19" x14ac:dyDescent="0.3">
      <c r="A25" s="63" t="s">
        <v>1824</v>
      </c>
      <c r="B25" s="64">
        <f>VLOOKUP($A25,'Return Data'!$B$7:$R$2292,3,0)</f>
        <v>44467</v>
      </c>
      <c r="C25" s="65">
        <f>VLOOKUP($A25,'Return Data'!$B$7:$R$2292,4,0)</f>
        <v>119.797</v>
      </c>
      <c r="D25" s="65">
        <f>VLOOKUP($A25,'Return Data'!$B$7:$R$2292,10,0)</f>
        <v>8.2059999999999995</v>
      </c>
      <c r="E25" s="66">
        <f t="shared" si="0"/>
        <v>31</v>
      </c>
      <c r="F25" s="65">
        <f>VLOOKUP($A25,'Return Data'!$B$7:$R$2292,11,0)</f>
        <v>21.701599999999999</v>
      </c>
      <c r="G25" s="66">
        <f t="shared" si="1"/>
        <v>27</v>
      </c>
      <c r="H25" s="65">
        <f>VLOOKUP($A25,'Return Data'!$B$7:$R$2292,12,0)</f>
        <v>27.355599999999999</v>
      </c>
      <c r="I25" s="66">
        <f t="shared" si="2"/>
        <v>29</v>
      </c>
      <c r="J25" s="65">
        <f>VLOOKUP($A25,'Return Data'!$B$7:$R$2292,13,0)</f>
        <v>49.103200000000001</v>
      </c>
      <c r="K25" s="66">
        <f t="shared" si="3"/>
        <v>29</v>
      </c>
      <c r="L25" s="65">
        <f>VLOOKUP($A25,'Return Data'!$B$7:$R$2292,17,0)</f>
        <v>21.807099999999998</v>
      </c>
      <c r="M25" s="66">
        <f t="shared" si="8"/>
        <v>25</v>
      </c>
      <c r="N25" s="65">
        <f>VLOOKUP($A25,'Return Data'!$B$7:$R$2292,14,0)</f>
        <v>14.9389</v>
      </c>
      <c r="O25" s="66">
        <f t="shared" si="9"/>
        <v>25</v>
      </c>
      <c r="P25" s="65">
        <f>VLOOKUP($A25,'Return Data'!$B$7:$R$2292,15,0)</f>
        <v>12.2074</v>
      </c>
      <c r="Q25" s="66">
        <f>RANK(P25,P$8:P$41,0)</f>
        <v>22</v>
      </c>
      <c r="R25" s="65">
        <f>VLOOKUP($A25,'Return Data'!$B$7:$R$2292,16,0)</f>
        <v>16.368600000000001</v>
      </c>
      <c r="S25" s="67">
        <f t="shared" si="6"/>
        <v>19</v>
      </c>
    </row>
    <row r="26" spans="1:19" x14ac:dyDescent="0.3">
      <c r="A26" s="63" t="s">
        <v>1825</v>
      </c>
      <c r="B26" s="64">
        <f>VLOOKUP($A26,'Return Data'!$B$7:$R$2292,3,0)</f>
        <v>44467</v>
      </c>
      <c r="C26" s="65">
        <f>VLOOKUP($A26,'Return Data'!$B$7:$R$2292,4,0)</f>
        <v>67.240300000000005</v>
      </c>
      <c r="D26" s="65">
        <f>VLOOKUP($A26,'Return Data'!$B$7:$R$2292,10,0)</f>
        <v>8.1432000000000002</v>
      </c>
      <c r="E26" s="66">
        <f t="shared" si="0"/>
        <v>32</v>
      </c>
      <c r="F26" s="65">
        <f>VLOOKUP($A26,'Return Data'!$B$7:$R$2292,11,0)</f>
        <v>19.338899999999999</v>
      </c>
      <c r="G26" s="66">
        <f t="shared" si="1"/>
        <v>32</v>
      </c>
      <c r="H26" s="65">
        <f>VLOOKUP($A26,'Return Data'!$B$7:$R$2292,12,0)</f>
        <v>20.505600000000001</v>
      </c>
      <c r="I26" s="66">
        <f t="shared" si="2"/>
        <v>34</v>
      </c>
      <c r="J26" s="65">
        <f>VLOOKUP($A26,'Return Data'!$B$7:$R$2292,13,0)</f>
        <v>45.915399999999998</v>
      </c>
      <c r="K26" s="66">
        <f t="shared" si="3"/>
        <v>32</v>
      </c>
      <c r="L26" s="65">
        <f>VLOOKUP($A26,'Return Data'!$B$7:$R$2292,17,0)</f>
        <v>17.993500000000001</v>
      </c>
      <c r="M26" s="66">
        <f t="shared" si="8"/>
        <v>30</v>
      </c>
      <c r="N26" s="65">
        <f>VLOOKUP($A26,'Return Data'!$B$7:$R$2292,14,0)</f>
        <v>14.836</v>
      </c>
      <c r="O26" s="66">
        <f t="shared" si="9"/>
        <v>26</v>
      </c>
      <c r="P26" s="65">
        <f>VLOOKUP($A26,'Return Data'!$B$7:$R$2292,15,0)</f>
        <v>10.7446</v>
      </c>
      <c r="Q26" s="66">
        <f>RANK(P26,P$8:P$41,0)</f>
        <v>26</v>
      </c>
      <c r="R26" s="65">
        <f>VLOOKUP($A26,'Return Data'!$B$7:$R$2292,16,0)</f>
        <v>9.4072999999999993</v>
      </c>
      <c r="S26" s="67">
        <f t="shared" si="6"/>
        <v>34</v>
      </c>
    </row>
    <row r="27" spans="1:19" x14ac:dyDescent="0.3">
      <c r="A27" s="63" t="s">
        <v>1270</v>
      </c>
      <c r="B27" s="64">
        <f>VLOOKUP($A27,'Return Data'!$B$7:$R$2292,3,0)</f>
        <v>44467</v>
      </c>
      <c r="C27" s="65">
        <f>VLOOKUP($A27,'Return Data'!$B$7:$R$2292,4,0)</f>
        <v>20.231400000000001</v>
      </c>
      <c r="D27" s="65">
        <f>VLOOKUP($A27,'Return Data'!$B$7:$R$2292,10,0)</f>
        <v>12.417299999999999</v>
      </c>
      <c r="E27" s="66">
        <f t="shared" si="0"/>
        <v>11</v>
      </c>
      <c r="F27" s="65">
        <f>VLOOKUP($A27,'Return Data'!$B$7:$R$2292,11,0)</f>
        <v>33.262599999999999</v>
      </c>
      <c r="G27" s="66">
        <f t="shared" si="1"/>
        <v>2</v>
      </c>
      <c r="H27" s="65">
        <f>VLOOKUP($A27,'Return Data'!$B$7:$R$2292,12,0)</f>
        <v>48.814999999999998</v>
      </c>
      <c r="I27" s="66">
        <f t="shared" si="2"/>
        <v>2</v>
      </c>
      <c r="J27" s="65">
        <f>VLOOKUP($A27,'Return Data'!$B$7:$R$2292,13,0)</f>
        <v>78.099599999999995</v>
      </c>
      <c r="K27" s="66">
        <f t="shared" si="3"/>
        <v>3</v>
      </c>
      <c r="L27" s="65">
        <f>VLOOKUP($A27,'Return Data'!$B$7:$R$2292,17,0)</f>
        <v>35.297800000000002</v>
      </c>
      <c r="M27" s="66">
        <f t="shared" si="8"/>
        <v>5</v>
      </c>
      <c r="N27" s="65">
        <f>VLOOKUP($A27,'Return Data'!$B$7:$R$2292,14,0)</f>
        <v>25.812899999999999</v>
      </c>
      <c r="O27" s="66">
        <f t="shared" si="9"/>
        <v>4</v>
      </c>
      <c r="P27" s="65"/>
      <c r="Q27" s="66"/>
      <c r="R27" s="65">
        <f>VLOOKUP($A27,'Return Data'!$B$7:$R$2292,16,0)</f>
        <v>17.427199999999999</v>
      </c>
      <c r="S27" s="67">
        <f t="shared" si="6"/>
        <v>14</v>
      </c>
    </row>
    <row r="28" spans="1:19" x14ac:dyDescent="0.3">
      <c r="A28" s="63" t="s">
        <v>1820</v>
      </c>
      <c r="B28" s="64">
        <f>VLOOKUP($A28,'Return Data'!$B$7:$R$2292,3,0)</f>
        <v>44467</v>
      </c>
      <c r="C28" s="65">
        <f>VLOOKUP($A28,'Return Data'!$B$7:$R$2292,4,0)</f>
        <v>35.948900000000002</v>
      </c>
      <c r="D28" s="65">
        <f>VLOOKUP($A28,'Return Data'!$B$7:$R$2292,10,0)</f>
        <v>7.2271999999999998</v>
      </c>
      <c r="E28" s="66">
        <f t="shared" si="0"/>
        <v>33</v>
      </c>
      <c r="F28" s="65">
        <f>VLOOKUP($A28,'Return Data'!$B$7:$R$2292,11,0)</f>
        <v>15.6404</v>
      </c>
      <c r="G28" s="66">
        <f t="shared" si="1"/>
        <v>34</v>
      </c>
      <c r="H28" s="65">
        <f>VLOOKUP($A28,'Return Data'!$B$7:$R$2292,12,0)</f>
        <v>21.198799999999999</v>
      </c>
      <c r="I28" s="66">
        <f t="shared" si="2"/>
        <v>33</v>
      </c>
      <c r="J28" s="65">
        <f>VLOOKUP($A28,'Return Data'!$B$7:$R$2292,13,0)</f>
        <v>43.253500000000003</v>
      </c>
      <c r="K28" s="66">
        <f t="shared" si="3"/>
        <v>34</v>
      </c>
      <c r="L28" s="65">
        <f>VLOOKUP($A28,'Return Data'!$B$7:$R$2292,17,0)</f>
        <v>16.5167</v>
      </c>
      <c r="M28" s="66">
        <f t="shared" si="8"/>
        <v>32</v>
      </c>
      <c r="N28" s="65">
        <f>VLOOKUP($A28,'Return Data'!$B$7:$R$2292,14,0)</f>
        <v>13.5433</v>
      </c>
      <c r="O28" s="66">
        <f t="shared" si="9"/>
        <v>28</v>
      </c>
      <c r="P28" s="65">
        <f>VLOOKUP($A28,'Return Data'!$B$7:$R$2292,15,0)</f>
        <v>11.7402</v>
      </c>
      <c r="Q28" s="66">
        <f>RANK(P28,P$8:P$41,0)</f>
        <v>24</v>
      </c>
      <c r="R28" s="65">
        <f>VLOOKUP($A28,'Return Data'!$B$7:$R$2292,16,0)</f>
        <v>18.807300000000001</v>
      </c>
      <c r="S28" s="67">
        <f t="shared" si="6"/>
        <v>6</v>
      </c>
    </row>
    <row r="29" spans="1:19" x14ac:dyDescent="0.3">
      <c r="A29" s="63" t="s">
        <v>2016</v>
      </c>
      <c r="B29" s="64">
        <f>VLOOKUP($A29,'Return Data'!$B$7:$R$2292,3,0)</f>
        <v>44467</v>
      </c>
      <c r="C29" s="65">
        <f>VLOOKUP($A29,'Return Data'!$B$7:$R$2292,4,0)</f>
        <v>15.8513</v>
      </c>
      <c r="D29" s="65">
        <f>VLOOKUP($A29,'Return Data'!$B$7:$R$2292,10,0)</f>
        <v>11.142799999999999</v>
      </c>
      <c r="E29" s="66">
        <f t="shared" si="0"/>
        <v>17</v>
      </c>
      <c r="F29" s="65">
        <f>VLOOKUP($A29,'Return Data'!$B$7:$R$2292,11,0)</f>
        <v>24.834</v>
      </c>
      <c r="G29" s="66">
        <f t="shared" si="1"/>
        <v>18</v>
      </c>
      <c r="H29" s="65">
        <f>VLOOKUP($A29,'Return Data'!$B$7:$R$2292,12,0)</f>
        <v>30.707599999999999</v>
      </c>
      <c r="I29" s="66">
        <f t="shared" si="2"/>
        <v>23</v>
      </c>
      <c r="J29" s="65">
        <f>VLOOKUP($A29,'Return Data'!$B$7:$R$2292,13,0)</f>
        <v>55.864899999999999</v>
      </c>
      <c r="K29" s="66">
        <f t="shared" si="3"/>
        <v>25</v>
      </c>
      <c r="L29" s="65">
        <f>VLOOKUP($A29,'Return Data'!$B$7:$R$2292,17,0)</f>
        <v>21.312799999999999</v>
      </c>
      <c r="M29" s="66">
        <f t="shared" si="8"/>
        <v>27</v>
      </c>
      <c r="N29" s="65"/>
      <c r="O29" s="66"/>
      <c r="P29" s="65"/>
      <c r="Q29" s="66"/>
      <c r="R29" s="65">
        <f>VLOOKUP($A29,'Return Data'!$B$7:$R$2292,16,0)</f>
        <v>15.3565</v>
      </c>
      <c r="S29" s="67">
        <f t="shared" si="6"/>
        <v>23</v>
      </c>
    </row>
    <row r="30" spans="1:19" x14ac:dyDescent="0.3">
      <c r="A30" s="63" t="s">
        <v>1271</v>
      </c>
      <c r="B30" s="64">
        <f>VLOOKUP($A30,'Return Data'!$B$7:$R$2292,3,0)</f>
        <v>44467</v>
      </c>
      <c r="C30" s="65">
        <f>VLOOKUP($A30,'Return Data'!$B$7:$R$2292,4,0)</f>
        <v>144.4015</v>
      </c>
      <c r="D30" s="65">
        <f>VLOOKUP($A30,'Return Data'!$B$7:$R$2292,10,0)</f>
        <v>15.3276</v>
      </c>
      <c r="E30" s="66">
        <f t="shared" si="0"/>
        <v>3</v>
      </c>
      <c r="F30" s="65">
        <f>VLOOKUP($A30,'Return Data'!$B$7:$R$2292,11,0)</f>
        <v>29.9907</v>
      </c>
      <c r="G30" s="66">
        <f t="shared" si="1"/>
        <v>6</v>
      </c>
      <c r="H30" s="65">
        <f>VLOOKUP($A30,'Return Data'!$B$7:$R$2292,12,0)</f>
        <v>48.0077</v>
      </c>
      <c r="I30" s="66">
        <f t="shared" si="2"/>
        <v>3</v>
      </c>
      <c r="J30" s="65">
        <f>VLOOKUP($A30,'Return Data'!$B$7:$R$2292,13,0)</f>
        <v>80.600499999999997</v>
      </c>
      <c r="K30" s="66">
        <f t="shared" si="3"/>
        <v>1</v>
      </c>
      <c r="L30" s="65">
        <f>VLOOKUP($A30,'Return Data'!$B$7:$R$2292,17,0)</f>
        <v>23.9861</v>
      </c>
      <c r="M30" s="66">
        <f t="shared" si="8"/>
        <v>20</v>
      </c>
      <c r="N30" s="65">
        <f>VLOOKUP($A30,'Return Data'!$B$7:$R$2292,14,0)</f>
        <v>17.392900000000001</v>
      </c>
      <c r="O30" s="66">
        <f t="shared" ref="O30:O35" si="10">RANK(N30,N$8:N$41,0)</f>
        <v>21</v>
      </c>
      <c r="P30" s="65">
        <f>VLOOKUP($A30,'Return Data'!$B$7:$R$2292,15,0)</f>
        <v>13.7849</v>
      </c>
      <c r="Q30" s="66">
        <f t="shared" ref="Q30:Q35" si="11">RANK(P30,P$8:P$41,0)</f>
        <v>19</v>
      </c>
      <c r="R30" s="65">
        <f>VLOOKUP($A30,'Return Data'!$B$7:$R$2292,16,0)</f>
        <v>17.5474</v>
      </c>
      <c r="S30" s="67">
        <f t="shared" si="6"/>
        <v>13</v>
      </c>
    </row>
    <row r="31" spans="1:19" x14ac:dyDescent="0.3">
      <c r="A31" s="63" t="s">
        <v>1780</v>
      </c>
      <c r="B31" s="64">
        <f>VLOOKUP($A31,'Return Data'!$B$7:$R$2292,3,0)</f>
        <v>44467</v>
      </c>
      <c r="C31" s="65">
        <f>VLOOKUP($A31,'Return Data'!$B$7:$R$2292,4,0)</f>
        <v>49.939700000000002</v>
      </c>
      <c r="D31" s="65">
        <f>VLOOKUP($A31,'Return Data'!$B$7:$R$2292,10,0)</f>
        <v>16.703600000000002</v>
      </c>
      <c r="E31" s="66">
        <f t="shared" si="0"/>
        <v>1</v>
      </c>
      <c r="F31" s="65">
        <f>VLOOKUP($A31,'Return Data'!$B$7:$R$2292,11,0)</f>
        <v>33.040599999999998</v>
      </c>
      <c r="G31" s="66">
        <f t="shared" si="1"/>
        <v>3</v>
      </c>
      <c r="H31" s="65">
        <f>VLOOKUP($A31,'Return Data'!$B$7:$R$2292,12,0)</f>
        <v>42.682400000000001</v>
      </c>
      <c r="I31" s="66">
        <f t="shared" si="2"/>
        <v>4</v>
      </c>
      <c r="J31" s="65">
        <f>VLOOKUP($A31,'Return Data'!$B$7:$R$2292,13,0)</f>
        <v>60.101599999999998</v>
      </c>
      <c r="K31" s="66">
        <f t="shared" si="3"/>
        <v>22</v>
      </c>
      <c r="L31" s="65">
        <f>VLOOKUP($A31,'Return Data'!$B$7:$R$2292,17,0)</f>
        <v>39.588500000000003</v>
      </c>
      <c r="M31" s="66">
        <f t="shared" si="8"/>
        <v>3</v>
      </c>
      <c r="N31" s="65">
        <f>VLOOKUP($A31,'Return Data'!$B$7:$R$2292,14,0)</f>
        <v>26.9419</v>
      </c>
      <c r="O31" s="66">
        <f t="shared" si="10"/>
        <v>3</v>
      </c>
      <c r="P31" s="65">
        <f>VLOOKUP($A31,'Return Data'!$B$7:$R$2292,15,0)</f>
        <v>22.147500000000001</v>
      </c>
      <c r="Q31" s="66">
        <f t="shared" si="11"/>
        <v>2</v>
      </c>
      <c r="R31" s="65">
        <f>VLOOKUP($A31,'Return Data'!$B$7:$R$2292,16,0)</f>
        <v>21.262499999999999</v>
      </c>
      <c r="S31" s="67">
        <f t="shared" si="6"/>
        <v>3</v>
      </c>
    </row>
    <row r="32" spans="1:19" x14ac:dyDescent="0.3">
      <c r="A32" s="63" t="s">
        <v>1811</v>
      </c>
      <c r="B32" s="64">
        <f>VLOOKUP($A32,'Return Data'!$B$7:$R$2292,3,0)</f>
        <v>44467</v>
      </c>
      <c r="C32" s="65">
        <f>VLOOKUP($A32,'Return Data'!$B$7:$R$2292,4,0)</f>
        <v>26.47</v>
      </c>
      <c r="D32" s="65">
        <f>VLOOKUP($A32,'Return Data'!$B$7:$R$2292,10,0)</f>
        <v>13.023099999999999</v>
      </c>
      <c r="E32" s="66">
        <f t="shared" si="0"/>
        <v>9</v>
      </c>
      <c r="F32" s="65">
        <f>VLOOKUP($A32,'Return Data'!$B$7:$R$2292,11,0)</f>
        <v>32.5488</v>
      </c>
      <c r="G32" s="66">
        <f t="shared" si="1"/>
        <v>4</v>
      </c>
      <c r="H32" s="65">
        <f>VLOOKUP($A32,'Return Data'!$B$7:$R$2292,12,0)</f>
        <v>41.098100000000002</v>
      </c>
      <c r="I32" s="66">
        <f t="shared" si="2"/>
        <v>6</v>
      </c>
      <c r="J32" s="65">
        <f>VLOOKUP($A32,'Return Data'!$B$7:$R$2292,13,0)</f>
        <v>71.437799999999996</v>
      </c>
      <c r="K32" s="66">
        <f t="shared" si="3"/>
        <v>7</v>
      </c>
      <c r="L32" s="65">
        <f>VLOOKUP($A32,'Return Data'!$B$7:$R$2292,17,0)</f>
        <v>40.626800000000003</v>
      </c>
      <c r="M32" s="66">
        <f t="shared" si="8"/>
        <v>2</v>
      </c>
      <c r="N32" s="65">
        <f>VLOOKUP($A32,'Return Data'!$B$7:$R$2292,14,0)</f>
        <v>28.419599999999999</v>
      </c>
      <c r="O32" s="66">
        <f t="shared" si="10"/>
        <v>2</v>
      </c>
      <c r="P32" s="65">
        <f>VLOOKUP($A32,'Return Data'!$B$7:$R$2292,15,0)</f>
        <v>18.972000000000001</v>
      </c>
      <c r="Q32" s="66">
        <f t="shared" si="11"/>
        <v>3</v>
      </c>
      <c r="R32" s="65">
        <f>VLOOKUP($A32,'Return Data'!$B$7:$R$2292,16,0)</f>
        <v>15.956200000000001</v>
      </c>
      <c r="S32" s="67">
        <f t="shared" si="6"/>
        <v>21</v>
      </c>
    </row>
    <row r="33" spans="1:19" x14ac:dyDescent="0.3">
      <c r="A33" s="63" t="s">
        <v>1273</v>
      </c>
      <c r="B33" s="64">
        <f>VLOOKUP($A33,'Return Data'!$B$7:$R$2292,3,0)</f>
        <v>44467</v>
      </c>
      <c r="C33" s="65">
        <f>VLOOKUP($A33,'Return Data'!$B$7:$R$2292,4,0)</f>
        <v>230.28</v>
      </c>
      <c r="D33" s="65">
        <f>VLOOKUP($A33,'Return Data'!$B$7:$R$2292,10,0)</f>
        <v>13.4664</v>
      </c>
      <c r="E33" s="66">
        <f t="shared" si="0"/>
        <v>8</v>
      </c>
      <c r="F33" s="65">
        <f>VLOOKUP($A33,'Return Data'!$B$7:$R$2292,11,0)</f>
        <v>29.7425</v>
      </c>
      <c r="G33" s="66">
        <f t="shared" si="1"/>
        <v>8</v>
      </c>
      <c r="H33" s="65">
        <f>VLOOKUP($A33,'Return Data'!$B$7:$R$2292,12,0)</f>
        <v>40.766599999999997</v>
      </c>
      <c r="I33" s="66">
        <f t="shared" si="2"/>
        <v>7</v>
      </c>
      <c r="J33" s="65">
        <f>VLOOKUP($A33,'Return Data'!$B$7:$R$2292,13,0)</f>
        <v>69.236400000000003</v>
      </c>
      <c r="K33" s="66">
        <f t="shared" si="3"/>
        <v>10</v>
      </c>
      <c r="L33" s="65">
        <f>VLOOKUP($A33,'Return Data'!$B$7:$R$2292,17,0)</f>
        <v>29.759899999999998</v>
      </c>
      <c r="M33" s="66">
        <f t="shared" si="8"/>
        <v>9</v>
      </c>
      <c r="N33" s="65">
        <f>VLOOKUP($A33,'Return Data'!$B$7:$R$2292,14,0)</f>
        <v>18.816800000000001</v>
      </c>
      <c r="O33" s="66">
        <f t="shared" si="10"/>
        <v>17</v>
      </c>
      <c r="P33" s="65">
        <f>VLOOKUP($A33,'Return Data'!$B$7:$R$2292,15,0)</f>
        <v>15.692500000000001</v>
      </c>
      <c r="Q33" s="66">
        <f t="shared" si="11"/>
        <v>9</v>
      </c>
      <c r="R33" s="65">
        <f>VLOOKUP($A33,'Return Data'!$B$7:$R$2292,16,0)</f>
        <v>16.1599</v>
      </c>
      <c r="S33" s="67">
        <f t="shared" si="6"/>
        <v>20</v>
      </c>
    </row>
    <row r="34" spans="1:19" x14ac:dyDescent="0.3">
      <c r="A34" s="63" t="s">
        <v>1275</v>
      </c>
      <c r="B34" s="64">
        <f>VLOOKUP($A34,'Return Data'!$B$7:$R$2292,3,0)</f>
        <v>44467</v>
      </c>
      <c r="C34" s="65">
        <f>VLOOKUP($A34,'Return Data'!$B$7:$R$2292,4,0)</f>
        <v>403.42930000000001</v>
      </c>
      <c r="D34" s="65">
        <f>VLOOKUP($A34,'Return Data'!$B$7:$R$2292,10,0)</f>
        <v>12.0281</v>
      </c>
      <c r="E34" s="66">
        <f t="shared" si="0"/>
        <v>12</v>
      </c>
      <c r="F34" s="65">
        <f>VLOOKUP($A34,'Return Data'!$B$7:$R$2292,11,0)</f>
        <v>36.469900000000003</v>
      </c>
      <c r="G34" s="66">
        <f t="shared" si="1"/>
        <v>1</v>
      </c>
      <c r="H34" s="65">
        <f>VLOOKUP($A34,'Return Data'!$B$7:$R$2292,12,0)</f>
        <v>51.271799999999999</v>
      </c>
      <c r="I34" s="66">
        <f t="shared" si="2"/>
        <v>1</v>
      </c>
      <c r="J34" s="65">
        <f>VLOOKUP($A34,'Return Data'!$B$7:$R$2292,13,0)</f>
        <v>80.1721</v>
      </c>
      <c r="K34" s="66">
        <f t="shared" si="3"/>
        <v>2</v>
      </c>
      <c r="L34" s="65">
        <f>VLOOKUP($A34,'Return Data'!$B$7:$R$2292,17,0)</f>
        <v>50.454099999999997</v>
      </c>
      <c r="M34" s="66">
        <f t="shared" si="8"/>
        <v>1</v>
      </c>
      <c r="N34" s="65">
        <f>VLOOKUP($A34,'Return Data'!$B$7:$R$2292,14,0)</f>
        <v>31.893599999999999</v>
      </c>
      <c r="O34" s="66">
        <f t="shared" si="10"/>
        <v>1</v>
      </c>
      <c r="P34" s="65">
        <f>VLOOKUP($A34,'Return Data'!$B$7:$R$2292,15,0)</f>
        <v>23.391200000000001</v>
      </c>
      <c r="Q34" s="66">
        <f t="shared" si="11"/>
        <v>1</v>
      </c>
      <c r="R34" s="65">
        <f>VLOOKUP($A34,'Return Data'!$B$7:$R$2292,16,0)</f>
        <v>19.723299999999998</v>
      </c>
      <c r="S34" s="67">
        <f t="shared" si="6"/>
        <v>4</v>
      </c>
    </row>
    <row r="35" spans="1:19" x14ac:dyDescent="0.3">
      <c r="A35" s="63" t="s">
        <v>1813</v>
      </c>
      <c r="B35" s="64">
        <f>VLOOKUP($A35,'Return Data'!$B$7:$R$2292,3,0)</f>
        <v>44467</v>
      </c>
      <c r="C35" s="65">
        <f>VLOOKUP($A35,'Return Data'!$B$7:$R$2292,4,0)</f>
        <v>76.319999999999993</v>
      </c>
      <c r="D35" s="65">
        <f>VLOOKUP($A35,'Return Data'!$B$7:$R$2292,10,0)</f>
        <v>10.4366</v>
      </c>
      <c r="E35" s="66">
        <f t="shared" si="0"/>
        <v>22</v>
      </c>
      <c r="F35" s="65">
        <f>VLOOKUP($A35,'Return Data'!$B$7:$R$2292,11,0)</f>
        <v>23.1099</v>
      </c>
      <c r="G35" s="66">
        <f t="shared" si="1"/>
        <v>25</v>
      </c>
      <c r="H35" s="65">
        <f>VLOOKUP($A35,'Return Data'!$B$7:$R$2292,12,0)</f>
        <v>32.751399999999997</v>
      </c>
      <c r="I35" s="66">
        <f t="shared" si="2"/>
        <v>20</v>
      </c>
      <c r="J35" s="65">
        <f>VLOOKUP($A35,'Return Data'!$B$7:$R$2292,13,0)</f>
        <v>63.489800000000002</v>
      </c>
      <c r="K35" s="66">
        <f t="shared" si="3"/>
        <v>15</v>
      </c>
      <c r="L35" s="65">
        <f>VLOOKUP($A35,'Return Data'!$B$7:$R$2292,17,0)</f>
        <v>23.418600000000001</v>
      </c>
      <c r="M35" s="66">
        <f t="shared" si="8"/>
        <v>21</v>
      </c>
      <c r="N35" s="65">
        <f>VLOOKUP($A35,'Return Data'!$B$7:$R$2292,14,0)</f>
        <v>19.036200000000001</v>
      </c>
      <c r="O35" s="66">
        <f t="shared" si="10"/>
        <v>16</v>
      </c>
      <c r="P35" s="65">
        <f>VLOOKUP($A35,'Return Data'!$B$7:$R$2292,15,0)</f>
        <v>14.938000000000001</v>
      </c>
      <c r="Q35" s="66">
        <f t="shared" si="11"/>
        <v>12</v>
      </c>
      <c r="R35" s="65">
        <f>VLOOKUP($A35,'Return Data'!$B$7:$R$2292,16,0)</f>
        <v>13.504799999999999</v>
      </c>
      <c r="S35" s="67">
        <f t="shared" si="6"/>
        <v>28</v>
      </c>
    </row>
    <row r="36" spans="1:19" x14ac:dyDescent="0.3">
      <c r="A36" s="63" t="s">
        <v>1815</v>
      </c>
      <c r="B36" s="64">
        <f>VLOOKUP($A36,'Return Data'!$B$7:$R$2292,3,0)</f>
        <v>44467</v>
      </c>
      <c r="C36" s="65">
        <f>VLOOKUP($A36,'Return Data'!$B$7:$R$2292,4,0)</f>
        <v>14.7592</v>
      </c>
      <c r="D36" s="65">
        <f>VLOOKUP($A36,'Return Data'!$B$7:$R$2292,10,0)</f>
        <v>10.502800000000001</v>
      </c>
      <c r="E36" s="66">
        <f t="shared" si="0"/>
        <v>21</v>
      </c>
      <c r="F36" s="65">
        <f>VLOOKUP($A36,'Return Data'!$B$7:$R$2292,11,0)</f>
        <v>19.790900000000001</v>
      </c>
      <c r="G36" s="66">
        <f t="shared" si="1"/>
        <v>31</v>
      </c>
      <c r="H36" s="65">
        <f>VLOOKUP($A36,'Return Data'!$B$7:$R$2292,12,0)</f>
        <v>21.8369</v>
      </c>
      <c r="I36" s="66">
        <f t="shared" si="2"/>
        <v>32</v>
      </c>
      <c r="J36" s="65">
        <f>VLOOKUP($A36,'Return Data'!$B$7:$R$2292,13,0)</f>
        <v>44.423400000000001</v>
      </c>
      <c r="K36" s="66">
        <f t="shared" si="3"/>
        <v>33</v>
      </c>
      <c r="L36" s="65">
        <f>VLOOKUP($A36,'Return Data'!$B$7:$R$2292,17,0)</f>
        <v>18.591200000000001</v>
      </c>
      <c r="M36" s="66">
        <f t="shared" si="8"/>
        <v>29</v>
      </c>
      <c r="N36" s="65"/>
      <c r="O36" s="66"/>
      <c r="P36" s="65"/>
      <c r="Q36" s="66"/>
      <c r="R36" s="65">
        <f>VLOOKUP($A36,'Return Data'!$B$7:$R$2292,16,0)</f>
        <v>13.8421</v>
      </c>
      <c r="S36" s="67">
        <f t="shared" si="6"/>
        <v>27</v>
      </c>
    </row>
    <row r="37" spans="1:19" x14ac:dyDescent="0.3">
      <c r="A37" s="63" t="s">
        <v>1278</v>
      </c>
      <c r="B37" s="64">
        <f>VLOOKUP($A37,'Return Data'!$B$7:$R$2292,3,0)</f>
        <v>44467</v>
      </c>
      <c r="C37" s="65">
        <f>VLOOKUP($A37,'Return Data'!$B$7:$R$2292,4,0)</f>
        <v>16.367599999999999</v>
      </c>
      <c r="D37" s="65">
        <f>VLOOKUP($A37,'Return Data'!$B$7:$R$2292,10,0)</f>
        <v>10.7865</v>
      </c>
      <c r="E37" s="66">
        <f t="shared" si="0"/>
        <v>18</v>
      </c>
      <c r="F37" s="65">
        <f>VLOOKUP($A37,'Return Data'!$B$7:$R$2292,11,0)</f>
        <v>26.450299999999999</v>
      </c>
      <c r="G37" s="66">
        <f t="shared" si="1"/>
        <v>14</v>
      </c>
      <c r="H37" s="65">
        <f>VLOOKUP($A37,'Return Data'!$B$7:$R$2292,12,0)</f>
        <v>36.675699999999999</v>
      </c>
      <c r="I37" s="66">
        <f t="shared" si="2"/>
        <v>11</v>
      </c>
      <c r="J37" s="65">
        <f>VLOOKUP($A37,'Return Data'!$B$7:$R$2292,13,0)</f>
        <v>61.856699999999996</v>
      </c>
      <c r="K37" s="66">
        <f t="shared" si="3"/>
        <v>18</v>
      </c>
      <c r="L37" s="65"/>
      <c r="M37" s="66"/>
      <c r="N37" s="65"/>
      <c r="O37" s="66"/>
      <c r="P37" s="65"/>
      <c r="Q37" s="66"/>
      <c r="R37" s="65">
        <f>VLOOKUP($A37,'Return Data'!$B$7:$R$2292,16,0)</f>
        <v>26.976800000000001</v>
      </c>
      <c r="S37" s="67">
        <f t="shared" si="6"/>
        <v>1</v>
      </c>
    </row>
    <row r="38" spans="1:19" x14ac:dyDescent="0.3">
      <c r="A38" s="102" t="s">
        <v>1793</v>
      </c>
      <c r="B38" s="64">
        <f>VLOOKUP($A38,'Return Data'!$B$7:$R$2292,3,0)</f>
        <v>44467</v>
      </c>
      <c r="C38" s="65">
        <f>VLOOKUP($A38,'Return Data'!$B$7:$R$2292,4,0)</f>
        <v>16.252300000000002</v>
      </c>
      <c r="D38" s="65">
        <f>VLOOKUP($A38,'Return Data'!$B$7:$R$2292,10,0)</f>
        <v>11.986000000000001</v>
      </c>
      <c r="E38" s="66">
        <f t="shared" si="0"/>
        <v>13</v>
      </c>
      <c r="F38" s="65">
        <f>VLOOKUP($A38,'Return Data'!$B$7:$R$2292,11,0)</f>
        <v>22.957699999999999</v>
      </c>
      <c r="G38" s="66">
        <f t="shared" si="1"/>
        <v>26</v>
      </c>
      <c r="H38" s="65">
        <f>VLOOKUP($A38,'Return Data'!$B$7:$R$2292,12,0)</f>
        <v>26.935400000000001</v>
      </c>
      <c r="I38" s="66">
        <f t="shared" si="2"/>
        <v>30</v>
      </c>
      <c r="J38" s="65">
        <f>VLOOKUP($A38,'Return Data'!$B$7:$R$2292,13,0)</f>
        <v>46.627200000000002</v>
      </c>
      <c r="K38" s="66">
        <f t="shared" si="3"/>
        <v>31</v>
      </c>
      <c r="L38" s="65">
        <f>VLOOKUP($A38,'Return Data'!$B$7:$R$2292,17,0)</f>
        <v>22.232199999999999</v>
      </c>
      <c r="M38" s="66">
        <f>RANK(L38,L$8:L$41,0)</f>
        <v>24</v>
      </c>
      <c r="N38" s="65"/>
      <c r="O38" s="66"/>
      <c r="P38" s="65"/>
      <c r="Q38" s="66"/>
      <c r="R38" s="65">
        <f>VLOOKUP($A38,'Return Data'!$B$7:$R$2292,16,0)</f>
        <v>17.1814</v>
      </c>
      <c r="S38" s="67">
        <f t="shared" si="6"/>
        <v>15</v>
      </c>
    </row>
    <row r="39" spans="1:19" x14ac:dyDescent="0.3">
      <c r="A39" s="63" t="s">
        <v>1817</v>
      </c>
      <c r="B39" s="64">
        <f>VLOOKUP($A39,'Return Data'!$B$7:$R$2292,3,0)</f>
        <v>44467</v>
      </c>
      <c r="C39" s="65">
        <f>VLOOKUP($A39,'Return Data'!$B$7:$R$2292,4,0)</f>
        <v>149.49</v>
      </c>
      <c r="D39" s="65">
        <f>VLOOKUP($A39,'Return Data'!$B$7:$R$2292,10,0)</f>
        <v>9.0132999999999992</v>
      </c>
      <c r="E39" s="66">
        <f t="shared" si="0"/>
        <v>29</v>
      </c>
      <c r="F39" s="65">
        <f>VLOOKUP($A39,'Return Data'!$B$7:$R$2292,11,0)</f>
        <v>20.7805</v>
      </c>
      <c r="G39" s="66">
        <f t="shared" si="1"/>
        <v>29</v>
      </c>
      <c r="H39" s="65">
        <f>VLOOKUP($A39,'Return Data'!$B$7:$R$2292,12,0)</f>
        <v>25.263999999999999</v>
      </c>
      <c r="I39" s="66">
        <f t="shared" si="2"/>
        <v>31</v>
      </c>
      <c r="J39" s="65">
        <f>VLOOKUP($A39,'Return Data'!$B$7:$R$2292,13,0)</f>
        <v>47.688200000000002</v>
      </c>
      <c r="K39" s="66">
        <f t="shared" si="3"/>
        <v>30</v>
      </c>
      <c r="L39" s="65">
        <f>VLOOKUP($A39,'Return Data'!$B$7:$R$2292,17,0)</f>
        <v>17.2255</v>
      </c>
      <c r="M39" s="66">
        <f>RANK(L39,L$8:L$41,0)</f>
        <v>31</v>
      </c>
      <c r="N39" s="65">
        <f>VLOOKUP($A39,'Return Data'!$B$7:$R$2292,14,0)</f>
        <v>11.2974</v>
      </c>
      <c r="O39" s="66">
        <f>RANK(N39,N$8:N$41,0)</f>
        <v>29</v>
      </c>
      <c r="P39" s="65">
        <f>VLOOKUP($A39,'Return Data'!$B$7:$R$2292,15,0)</f>
        <v>9.1769999999999996</v>
      </c>
      <c r="Q39" s="66">
        <f>RANK(P39,P$8:P$41,0)</f>
        <v>27</v>
      </c>
      <c r="R39" s="65">
        <f>VLOOKUP($A39,'Return Data'!$B$7:$R$2292,16,0)</f>
        <v>10.2636</v>
      </c>
      <c r="S39" s="67">
        <f t="shared" si="6"/>
        <v>33</v>
      </c>
    </row>
    <row r="40" spans="1:19" x14ac:dyDescent="0.3">
      <c r="A40" s="63" t="s">
        <v>1803</v>
      </c>
      <c r="B40" s="64">
        <f>VLOOKUP($A40,'Return Data'!$B$7:$R$2292,3,0)</f>
        <v>44467</v>
      </c>
      <c r="C40" s="65">
        <f>VLOOKUP($A40,'Return Data'!$B$7:$R$2292,4,0)</f>
        <v>33.68</v>
      </c>
      <c r="D40" s="65">
        <f>VLOOKUP($A40,'Return Data'!$B$7:$R$2292,10,0)</f>
        <v>12.4916</v>
      </c>
      <c r="E40" s="66">
        <f t="shared" si="0"/>
        <v>10</v>
      </c>
      <c r="F40" s="65">
        <f>VLOOKUP($A40,'Return Data'!$B$7:$R$2292,11,0)</f>
        <v>27.2865</v>
      </c>
      <c r="G40" s="66">
        <f t="shared" si="1"/>
        <v>11</v>
      </c>
      <c r="H40" s="65">
        <f>VLOOKUP($A40,'Return Data'!$B$7:$R$2292,12,0)</f>
        <v>35.587800000000001</v>
      </c>
      <c r="I40" s="66">
        <f t="shared" si="2"/>
        <v>14</v>
      </c>
      <c r="J40" s="65">
        <f>VLOOKUP($A40,'Return Data'!$B$7:$R$2292,13,0)</f>
        <v>62.313299999999998</v>
      </c>
      <c r="K40" s="66">
        <f t="shared" si="3"/>
        <v>17</v>
      </c>
      <c r="L40" s="65">
        <f>VLOOKUP($A40,'Return Data'!$B$7:$R$2292,17,0)</f>
        <v>30.558499999999999</v>
      </c>
      <c r="M40" s="66">
        <f>RANK(L40,L$8:L$41,0)</f>
        <v>7</v>
      </c>
      <c r="N40" s="65">
        <f>VLOOKUP($A40,'Return Data'!$B$7:$R$2292,14,0)</f>
        <v>21.452000000000002</v>
      </c>
      <c r="O40" s="66">
        <f>RANK(N40,N$8:N$41,0)</f>
        <v>10</v>
      </c>
      <c r="P40" s="65">
        <f>VLOOKUP($A40,'Return Data'!$B$7:$R$2292,15,0)</f>
        <v>15.4847</v>
      </c>
      <c r="Q40" s="66">
        <f>RANK(P40,P$8:P$41,0)</f>
        <v>10</v>
      </c>
      <c r="R40" s="65">
        <f>VLOOKUP($A40,'Return Data'!$B$7:$R$2292,16,0)</f>
        <v>12.500299999999999</v>
      </c>
      <c r="S40" s="67">
        <f t="shared" si="6"/>
        <v>32</v>
      </c>
    </row>
    <row r="41" spans="1:19" x14ac:dyDescent="0.3">
      <c r="A41" s="63" t="s">
        <v>1876</v>
      </c>
      <c r="B41" s="64">
        <f>VLOOKUP($A41,'Return Data'!$B$7:$R$2292,3,0)</f>
        <v>44467</v>
      </c>
      <c r="C41" s="65">
        <f>VLOOKUP($A41,'Return Data'!$B$7:$R$2292,4,0)</f>
        <v>264.88630000000001</v>
      </c>
      <c r="D41" s="65">
        <f>VLOOKUP($A41,'Return Data'!$B$7:$R$2292,10,0)</f>
        <v>14.6859</v>
      </c>
      <c r="E41" s="66">
        <f t="shared" si="0"/>
        <v>4</v>
      </c>
      <c r="F41" s="65">
        <f>VLOOKUP($A41,'Return Data'!$B$7:$R$2292,11,0)</f>
        <v>26.5395</v>
      </c>
      <c r="G41" s="66">
        <f t="shared" si="1"/>
        <v>12</v>
      </c>
      <c r="H41" s="65">
        <f>VLOOKUP($A41,'Return Data'!$B$7:$R$2292,12,0)</f>
        <v>34.406799999999997</v>
      </c>
      <c r="I41" s="66">
        <f t="shared" si="2"/>
        <v>15</v>
      </c>
      <c r="J41" s="65">
        <f>VLOOKUP($A41,'Return Data'!$B$7:$R$2292,13,0)</f>
        <v>71.116399999999999</v>
      </c>
      <c r="K41" s="66">
        <f t="shared" si="3"/>
        <v>8</v>
      </c>
      <c r="L41" s="65">
        <f>VLOOKUP($A41,'Return Data'!$B$7:$R$2292,17,0)</f>
        <v>35.862699999999997</v>
      </c>
      <c r="M41" s="66">
        <f>RANK(L41,L$8:L$41,0)</f>
        <v>4</v>
      </c>
      <c r="N41" s="65">
        <f>VLOOKUP($A41,'Return Data'!$B$7:$R$2292,14,0)</f>
        <v>25.2179</v>
      </c>
      <c r="O41" s="66">
        <f>RANK(N41,N$8:N$41,0)</f>
        <v>5</v>
      </c>
      <c r="P41" s="65">
        <f>VLOOKUP($A41,'Return Data'!$B$7:$R$2292,15,0)</f>
        <v>18.945599999999999</v>
      </c>
      <c r="Q41" s="66">
        <f>RANK(P41,P$8:P$41,0)</f>
        <v>4</v>
      </c>
      <c r="R41" s="65">
        <f>VLOOKUP($A41,'Return Data'!$B$7:$R$2292,16,0)</f>
        <v>16.767800000000001</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11.313849999999999</v>
      </c>
      <c r="E43" s="74"/>
      <c r="F43" s="75">
        <f>AVERAGE(F8:F41)</f>
        <v>25.493464705882356</v>
      </c>
      <c r="G43" s="74"/>
      <c r="H43" s="75">
        <f>AVERAGE(H8:H41)</f>
        <v>34.107085294117645</v>
      </c>
      <c r="I43" s="74"/>
      <c r="J43" s="75">
        <f>AVERAGE(J8:J41)</f>
        <v>62.233955882352952</v>
      </c>
      <c r="K43" s="74"/>
      <c r="L43" s="75">
        <f>AVERAGE(L8:L41)</f>
        <v>26.830178124999996</v>
      </c>
      <c r="M43" s="74"/>
      <c r="N43" s="75">
        <f>AVERAGE(N8:N41)</f>
        <v>19.944479310344828</v>
      </c>
      <c r="O43" s="74"/>
      <c r="P43" s="75">
        <f>AVERAGE(P8:P41)</f>
        <v>15.027200000000001</v>
      </c>
      <c r="Q43" s="74"/>
      <c r="R43" s="75">
        <f>AVERAGE(R8:R41)</f>
        <v>16.567979411764707</v>
      </c>
      <c r="S43" s="76"/>
    </row>
    <row r="44" spans="1:19" x14ac:dyDescent="0.3">
      <c r="A44" s="73" t="s">
        <v>28</v>
      </c>
      <c r="B44" s="74"/>
      <c r="C44" s="74"/>
      <c r="D44" s="75">
        <f>MIN(D8:D41)</f>
        <v>3.9060000000000001</v>
      </c>
      <c r="E44" s="74"/>
      <c r="F44" s="75">
        <f>MIN(F8:F41)</f>
        <v>15.6404</v>
      </c>
      <c r="G44" s="74"/>
      <c r="H44" s="75">
        <f>MIN(H8:H41)</f>
        <v>20.505600000000001</v>
      </c>
      <c r="I44" s="74"/>
      <c r="J44" s="75">
        <f>MIN(J8:J41)</f>
        <v>43.253500000000003</v>
      </c>
      <c r="K44" s="74"/>
      <c r="L44" s="75">
        <f>MIN(L8:L41)</f>
        <v>16.5167</v>
      </c>
      <c r="M44" s="74"/>
      <c r="N44" s="75">
        <f>MIN(N8:N41)</f>
        <v>11.2974</v>
      </c>
      <c r="O44" s="74"/>
      <c r="P44" s="75">
        <f>MIN(P8:P41)</f>
        <v>9.1769999999999996</v>
      </c>
      <c r="Q44" s="74"/>
      <c r="R44" s="75">
        <f>MIN(R8:R41)</f>
        <v>9.4072999999999993</v>
      </c>
      <c r="S44" s="76"/>
    </row>
    <row r="45" spans="1:19" ht="15" thickBot="1" x14ac:dyDescent="0.35">
      <c r="A45" s="77" t="s">
        <v>29</v>
      </c>
      <c r="B45" s="78"/>
      <c r="C45" s="78"/>
      <c r="D45" s="79">
        <f>MAX(D8:D41)</f>
        <v>16.703600000000002</v>
      </c>
      <c r="E45" s="78"/>
      <c r="F45" s="79">
        <f>MAX(F8:F41)</f>
        <v>36.469900000000003</v>
      </c>
      <c r="G45" s="78"/>
      <c r="H45" s="79">
        <f>MAX(H8:H41)</f>
        <v>51.271799999999999</v>
      </c>
      <c r="I45" s="78"/>
      <c r="J45" s="79">
        <f>MAX(J8:J41)</f>
        <v>80.600499999999997</v>
      </c>
      <c r="K45" s="78"/>
      <c r="L45" s="79">
        <f>MAX(L8:L41)</f>
        <v>50.454099999999997</v>
      </c>
      <c r="M45" s="78"/>
      <c r="N45" s="79">
        <f>MAX(N8:N41)</f>
        <v>31.893599999999999</v>
      </c>
      <c r="O45" s="78"/>
      <c r="P45" s="79">
        <f>MAX(P8:P41)</f>
        <v>23.391200000000001</v>
      </c>
      <c r="Q45" s="78"/>
      <c r="R45" s="79">
        <f>MAX(R8:R41)</f>
        <v>26.976800000000001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44467</v>
      </c>
      <c r="C8" s="65">
        <f>VLOOKUP($A8,'Return Data'!$B$7:$R$2292,4,0)</f>
        <v>73.214100000000002</v>
      </c>
      <c r="D8" s="65">
        <f>VLOOKUP($A8,'Return Data'!$B$7:$R$2292,10,0)</f>
        <v>9.2001000000000008</v>
      </c>
      <c r="E8" s="66">
        <f t="shared" ref="E8:E21" si="0">RANK(D8,D$8:D$21,0)</f>
        <v>13</v>
      </c>
      <c r="F8" s="65">
        <f>VLOOKUP($A8,'Return Data'!$B$7:$R$2292,11,0)</f>
        <v>26.744299999999999</v>
      </c>
      <c r="G8" s="66">
        <f t="shared" ref="G8:G21" si="1">RANK(F8,F$8:F$21,0)</f>
        <v>4</v>
      </c>
      <c r="H8" s="65">
        <f>VLOOKUP($A8,'Return Data'!$B$7:$R$2292,12,0)</f>
        <v>37.729700000000001</v>
      </c>
      <c r="I8" s="66">
        <f t="shared" ref="I8:I21" si="2">RANK(H8,H$8:H$21,0)</f>
        <v>6</v>
      </c>
      <c r="J8" s="65">
        <f>VLOOKUP($A8,'Return Data'!$B$7:$R$2292,13,0)</f>
        <v>64.457300000000004</v>
      </c>
      <c r="K8" s="66">
        <f t="shared" ref="K8:K21" si="3">RANK(J8,J$8:J$21,0)</f>
        <v>5</v>
      </c>
      <c r="L8" s="65">
        <f>VLOOKUP($A8,'Return Data'!$B$7:$R$2292,17,0)</f>
        <v>25.820499999999999</v>
      </c>
      <c r="M8" s="66">
        <f t="shared" ref="M8:M21" si="4">RANK(L8,L$8:L$21,0)</f>
        <v>8</v>
      </c>
      <c r="N8" s="65">
        <f>VLOOKUP($A8,'Return Data'!$B$7:$R$2292,14,0)</f>
        <v>12.051600000000001</v>
      </c>
      <c r="O8" s="66">
        <f t="shared" ref="O8:O19" si="5">RANK(N8,N$8:N$21,0)</f>
        <v>13</v>
      </c>
      <c r="P8" s="65">
        <f>VLOOKUP($A8,'Return Data'!$B$7:$R$2292,15,0)</f>
        <v>8.6760000000000002</v>
      </c>
      <c r="Q8" s="66">
        <f>RANK(P8,P$8:P$21,0)</f>
        <v>11</v>
      </c>
      <c r="R8" s="65">
        <f>VLOOKUP($A8,'Return Data'!$B$7:$R$2292,16,0)</f>
        <v>15.8704</v>
      </c>
      <c r="S8" s="67">
        <f t="shared" ref="S8:S21" si="6">RANK(R8,R$8:R$21,0)</f>
        <v>9</v>
      </c>
    </row>
    <row r="9" spans="1:20" x14ac:dyDescent="0.3">
      <c r="A9" s="63" t="s">
        <v>31</v>
      </c>
      <c r="B9" s="64">
        <f>VLOOKUP($A9,'Return Data'!$B$7:$R$2292,3,0)</f>
        <v>44467</v>
      </c>
      <c r="C9" s="65">
        <f>VLOOKUP($A9,'Return Data'!$B$7:$R$2292,4,0)</f>
        <v>429.75200000000001</v>
      </c>
      <c r="D9" s="65">
        <f>VLOOKUP($A9,'Return Data'!$B$7:$R$2292,10,0)</f>
        <v>11.367599999999999</v>
      </c>
      <c r="E9" s="66">
        <f t="shared" si="0"/>
        <v>6</v>
      </c>
      <c r="F9" s="65">
        <f>VLOOKUP($A9,'Return Data'!$B$7:$R$2292,11,0)</f>
        <v>24.609100000000002</v>
      </c>
      <c r="G9" s="66">
        <f t="shared" si="1"/>
        <v>7</v>
      </c>
      <c r="H9" s="65">
        <f>VLOOKUP($A9,'Return Data'!$B$7:$R$2292,12,0)</f>
        <v>34.251399999999997</v>
      </c>
      <c r="I9" s="66">
        <f t="shared" si="2"/>
        <v>9</v>
      </c>
      <c r="J9" s="65">
        <f>VLOOKUP($A9,'Return Data'!$B$7:$R$2292,13,0)</f>
        <v>60.783000000000001</v>
      </c>
      <c r="K9" s="66">
        <f t="shared" si="3"/>
        <v>9</v>
      </c>
      <c r="L9" s="65">
        <f>VLOOKUP($A9,'Return Data'!$B$7:$R$2292,17,0)</f>
        <v>23.973199999999999</v>
      </c>
      <c r="M9" s="66">
        <f t="shared" si="4"/>
        <v>11</v>
      </c>
      <c r="N9" s="65">
        <f>VLOOKUP($A9,'Return Data'!$B$7:$R$2292,14,0)</f>
        <v>14.576499999999999</v>
      </c>
      <c r="O9" s="66">
        <f t="shared" si="5"/>
        <v>10</v>
      </c>
      <c r="P9" s="65">
        <f>VLOOKUP($A9,'Return Data'!$B$7:$R$2292,15,0)</f>
        <v>13.5472</v>
      </c>
      <c r="Q9" s="66">
        <f>RANK(P9,P$8:P$21,0)</f>
        <v>8</v>
      </c>
      <c r="R9" s="65">
        <f>VLOOKUP($A9,'Return Data'!$B$7:$R$2292,16,0)</f>
        <v>14.5556</v>
      </c>
      <c r="S9" s="67">
        <f t="shared" si="6"/>
        <v>12</v>
      </c>
    </row>
    <row r="10" spans="1:20" x14ac:dyDescent="0.3">
      <c r="A10" s="63" t="s">
        <v>32</v>
      </c>
      <c r="B10" s="64">
        <f>VLOOKUP($A10,'Return Data'!$B$7:$R$2292,3,0)</f>
        <v>44467</v>
      </c>
      <c r="C10" s="65">
        <f>VLOOKUP($A10,'Return Data'!$B$7:$R$2292,4,0)</f>
        <v>241.92</v>
      </c>
      <c r="D10" s="65">
        <f>VLOOKUP($A10,'Return Data'!$B$7:$R$2292,10,0)</f>
        <v>11.8809</v>
      </c>
      <c r="E10" s="66">
        <f t="shared" si="0"/>
        <v>2</v>
      </c>
      <c r="F10" s="65">
        <f>VLOOKUP($A10,'Return Data'!$B$7:$R$2292,11,0)</f>
        <v>27.400099999999998</v>
      </c>
      <c r="G10" s="66">
        <f t="shared" si="1"/>
        <v>3</v>
      </c>
      <c r="H10" s="65">
        <f>VLOOKUP($A10,'Return Data'!$B$7:$R$2292,12,0)</f>
        <v>38.954599999999999</v>
      </c>
      <c r="I10" s="66">
        <f t="shared" si="2"/>
        <v>4</v>
      </c>
      <c r="J10" s="65">
        <f>VLOOKUP($A10,'Return Data'!$B$7:$R$2292,13,0)</f>
        <v>64.213999999999999</v>
      </c>
      <c r="K10" s="66">
        <f t="shared" si="3"/>
        <v>6</v>
      </c>
      <c r="L10" s="65">
        <f>VLOOKUP($A10,'Return Data'!$B$7:$R$2292,17,0)</f>
        <v>31.830300000000001</v>
      </c>
      <c r="M10" s="66">
        <f t="shared" si="4"/>
        <v>2</v>
      </c>
      <c r="N10" s="65">
        <f>VLOOKUP($A10,'Return Data'!$B$7:$R$2292,14,0)</f>
        <v>18.0623</v>
      </c>
      <c r="O10" s="66">
        <f t="shared" si="5"/>
        <v>5</v>
      </c>
      <c r="P10" s="65">
        <f>VLOOKUP($A10,'Return Data'!$B$7:$R$2292,15,0)</f>
        <v>13.880699999999999</v>
      </c>
      <c r="Q10" s="66">
        <f>RANK(P10,P$8:P$21,0)</f>
        <v>6</v>
      </c>
      <c r="R10" s="65">
        <f>VLOOKUP($A10,'Return Data'!$B$7:$R$2292,16,0)</f>
        <v>20.442699999999999</v>
      </c>
      <c r="S10" s="67">
        <f t="shared" si="6"/>
        <v>1</v>
      </c>
    </row>
    <row r="11" spans="1:20" x14ac:dyDescent="0.3">
      <c r="A11" s="63" t="s">
        <v>33</v>
      </c>
      <c r="B11" s="64">
        <f>VLOOKUP($A11,'Return Data'!$B$7:$R$2292,3,0)</f>
        <v>44467</v>
      </c>
      <c r="C11" s="65">
        <f>VLOOKUP($A11,'Return Data'!$B$7:$R$2292,4,0)</f>
        <v>15.78</v>
      </c>
      <c r="D11" s="65">
        <f>VLOOKUP($A11,'Return Data'!$B$7:$R$2292,10,0)</f>
        <v>9.7356999999999996</v>
      </c>
      <c r="E11" s="66">
        <f t="shared" si="0"/>
        <v>10</v>
      </c>
      <c r="F11" s="65">
        <f>VLOOKUP($A11,'Return Data'!$B$7:$R$2292,11,0)</f>
        <v>22.992999999999999</v>
      </c>
      <c r="G11" s="66">
        <f t="shared" si="1"/>
        <v>10</v>
      </c>
      <c r="H11" s="65">
        <f>VLOOKUP($A11,'Return Data'!$B$7:$R$2292,12,0)</f>
        <v>35.218499999999999</v>
      </c>
      <c r="I11" s="66">
        <f t="shared" si="2"/>
        <v>7</v>
      </c>
      <c r="J11" s="65">
        <f>VLOOKUP($A11,'Return Data'!$B$7:$R$2292,13,0)</f>
        <v>59.2331</v>
      </c>
      <c r="K11" s="66">
        <f t="shared" si="3"/>
        <v>12</v>
      </c>
      <c r="L11" s="65">
        <f>VLOOKUP($A11,'Return Data'!$B$7:$R$2292,17,0)</f>
        <v>24.245999999999999</v>
      </c>
      <c r="M11" s="66">
        <f t="shared" si="4"/>
        <v>10</v>
      </c>
      <c r="N11" s="65">
        <f>VLOOKUP($A11,'Return Data'!$B$7:$R$2292,14,0)</f>
        <v>16.328600000000002</v>
      </c>
      <c r="O11" s="66">
        <f t="shared" si="5"/>
        <v>8</v>
      </c>
      <c r="P11" s="65"/>
      <c r="Q11" s="66"/>
      <c r="R11" s="65">
        <f>VLOOKUP($A11,'Return Data'!$B$7:$R$2292,16,0)</f>
        <v>15.8</v>
      </c>
      <c r="S11" s="67">
        <f t="shared" si="6"/>
        <v>10</v>
      </c>
    </row>
    <row r="12" spans="1:20" x14ac:dyDescent="0.3">
      <c r="A12" s="63" t="s">
        <v>34</v>
      </c>
      <c r="B12" s="64">
        <f>VLOOKUP($A12,'Return Data'!$B$7:$R$2292,3,0)</f>
        <v>44467</v>
      </c>
      <c r="C12" s="65">
        <f>VLOOKUP($A12,'Return Data'!$B$7:$R$2292,4,0)</f>
        <v>83.56</v>
      </c>
      <c r="D12" s="65">
        <f>VLOOKUP($A12,'Return Data'!$B$7:$R$2292,10,0)</f>
        <v>10.2811</v>
      </c>
      <c r="E12" s="66">
        <f t="shared" si="0"/>
        <v>8</v>
      </c>
      <c r="F12" s="65">
        <f>VLOOKUP($A12,'Return Data'!$B$7:$R$2292,11,0)</f>
        <v>31.756499999999999</v>
      </c>
      <c r="G12" s="66">
        <f t="shared" si="1"/>
        <v>1</v>
      </c>
      <c r="H12" s="65">
        <f>VLOOKUP($A12,'Return Data'!$B$7:$R$2292,12,0)</f>
        <v>53.405500000000004</v>
      </c>
      <c r="I12" s="66">
        <f t="shared" si="2"/>
        <v>1</v>
      </c>
      <c r="J12" s="65">
        <f>VLOOKUP($A12,'Return Data'!$B$7:$R$2292,13,0)</f>
        <v>87.522400000000005</v>
      </c>
      <c r="K12" s="66">
        <f t="shared" si="3"/>
        <v>1</v>
      </c>
      <c r="L12" s="65">
        <f>VLOOKUP($A12,'Return Data'!$B$7:$R$2292,17,0)</f>
        <v>33.772500000000001</v>
      </c>
      <c r="M12" s="66">
        <f t="shared" si="4"/>
        <v>1</v>
      </c>
      <c r="N12" s="65">
        <f>VLOOKUP($A12,'Return Data'!$B$7:$R$2292,14,0)</f>
        <v>19.097899999999999</v>
      </c>
      <c r="O12" s="66">
        <f t="shared" si="5"/>
        <v>4</v>
      </c>
      <c r="P12" s="65">
        <f>VLOOKUP($A12,'Return Data'!$B$7:$R$2292,15,0)</f>
        <v>16.187200000000001</v>
      </c>
      <c r="Q12" s="66">
        <f t="shared" ref="Q12:Q19" si="7">RANK(P12,P$8:P$21,0)</f>
        <v>1</v>
      </c>
      <c r="R12" s="65">
        <f>VLOOKUP($A12,'Return Data'!$B$7:$R$2292,16,0)</f>
        <v>16.934999999999999</v>
      </c>
      <c r="S12" s="67">
        <f t="shared" si="6"/>
        <v>5</v>
      </c>
    </row>
    <row r="13" spans="1:20" x14ac:dyDescent="0.3">
      <c r="A13" s="63" t="s">
        <v>35</v>
      </c>
      <c r="B13" s="64">
        <f>VLOOKUP($A13,'Return Data'!$B$7:$R$2292,3,0)</f>
        <v>44467</v>
      </c>
      <c r="C13" s="65">
        <f>VLOOKUP($A13,'Return Data'!$B$7:$R$2292,4,0)</f>
        <v>17.064900000000002</v>
      </c>
      <c r="D13" s="65">
        <f>VLOOKUP($A13,'Return Data'!$B$7:$R$2292,10,0)</f>
        <v>9.5047999999999995</v>
      </c>
      <c r="E13" s="66">
        <f t="shared" si="0"/>
        <v>12</v>
      </c>
      <c r="F13" s="65">
        <f>VLOOKUP($A13,'Return Data'!$B$7:$R$2292,11,0)</f>
        <v>22.013300000000001</v>
      </c>
      <c r="G13" s="66">
        <f t="shared" si="1"/>
        <v>12</v>
      </c>
      <c r="H13" s="65">
        <f>VLOOKUP($A13,'Return Data'!$B$7:$R$2292,12,0)</f>
        <v>26.387899999999998</v>
      </c>
      <c r="I13" s="66">
        <f t="shared" si="2"/>
        <v>14</v>
      </c>
      <c r="J13" s="65">
        <f>VLOOKUP($A13,'Return Data'!$B$7:$R$2292,13,0)</f>
        <v>53.804299999999998</v>
      </c>
      <c r="K13" s="66">
        <f t="shared" si="3"/>
        <v>13</v>
      </c>
      <c r="L13" s="65">
        <f>VLOOKUP($A13,'Return Data'!$B$7:$R$2292,17,0)</f>
        <v>22.952200000000001</v>
      </c>
      <c r="M13" s="66">
        <f t="shared" si="4"/>
        <v>12</v>
      </c>
      <c r="N13" s="65">
        <f>VLOOKUP($A13,'Return Data'!$B$7:$R$2292,14,0)</f>
        <v>12.855499999999999</v>
      </c>
      <c r="O13" s="66">
        <f t="shared" si="5"/>
        <v>12</v>
      </c>
      <c r="P13" s="65">
        <f>VLOOKUP($A13,'Return Data'!$B$7:$R$2292,15,0)</f>
        <v>8.4245999999999999</v>
      </c>
      <c r="Q13" s="66">
        <f t="shared" si="7"/>
        <v>12</v>
      </c>
      <c r="R13" s="65">
        <f>VLOOKUP($A13,'Return Data'!$B$7:$R$2292,16,0)</f>
        <v>9.2149000000000001</v>
      </c>
      <c r="S13" s="67">
        <f t="shared" si="6"/>
        <v>14</v>
      </c>
    </row>
    <row r="14" spans="1:20" x14ac:dyDescent="0.3">
      <c r="A14" s="63" t="s">
        <v>36</v>
      </c>
      <c r="B14" s="64">
        <f>VLOOKUP($A14,'Return Data'!$B$7:$R$2292,3,0)</f>
        <v>44467</v>
      </c>
      <c r="C14" s="65">
        <f>VLOOKUP($A14,'Return Data'!$B$7:$R$2292,4,0)</f>
        <v>409.99769208442302</v>
      </c>
      <c r="D14" s="65">
        <f>VLOOKUP($A14,'Return Data'!$B$7:$R$2292,10,0)</f>
        <v>10.315200000000001</v>
      </c>
      <c r="E14" s="66">
        <f t="shared" si="0"/>
        <v>7</v>
      </c>
      <c r="F14" s="65">
        <f>VLOOKUP($A14,'Return Data'!$B$7:$R$2292,11,0)</f>
        <v>22.6023</v>
      </c>
      <c r="G14" s="66">
        <f t="shared" si="1"/>
        <v>11</v>
      </c>
      <c r="H14" s="65">
        <f>VLOOKUP($A14,'Return Data'!$B$7:$R$2292,12,0)</f>
        <v>34.993000000000002</v>
      </c>
      <c r="I14" s="66">
        <f t="shared" si="2"/>
        <v>8</v>
      </c>
      <c r="J14" s="65">
        <f>VLOOKUP($A14,'Return Data'!$B$7:$R$2292,13,0)</f>
        <v>68.945800000000006</v>
      </c>
      <c r="K14" s="66">
        <f t="shared" si="3"/>
        <v>4</v>
      </c>
      <c r="L14" s="65">
        <f>VLOOKUP($A14,'Return Data'!$B$7:$R$2292,17,0)</f>
        <v>24.5928</v>
      </c>
      <c r="M14" s="66">
        <f t="shared" si="4"/>
        <v>9</v>
      </c>
      <c r="N14" s="65">
        <f>VLOOKUP($A14,'Return Data'!$B$7:$R$2292,14,0)</f>
        <v>19.647300000000001</v>
      </c>
      <c r="O14" s="66">
        <f t="shared" si="5"/>
        <v>2</v>
      </c>
      <c r="P14" s="65">
        <f>VLOOKUP($A14,'Return Data'!$B$7:$R$2292,15,0)</f>
        <v>14.6587</v>
      </c>
      <c r="Q14" s="66">
        <f t="shared" si="7"/>
        <v>4</v>
      </c>
      <c r="R14" s="65">
        <f>VLOOKUP($A14,'Return Data'!$B$7:$R$2292,16,0)</f>
        <v>16.482700000000001</v>
      </c>
      <c r="S14" s="67">
        <f t="shared" si="6"/>
        <v>7</v>
      </c>
    </row>
    <row r="15" spans="1:20" x14ac:dyDescent="0.3">
      <c r="A15" s="63" t="s">
        <v>37</v>
      </c>
      <c r="B15" s="64">
        <f>VLOOKUP($A15,'Return Data'!$B$7:$R$2292,3,0)</f>
        <v>44467</v>
      </c>
      <c r="C15" s="65">
        <f>VLOOKUP($A15,'Return Data'!$B$7:$R$2292,4,0)</f>
        <v>56.624000000000002</v>
      </c>
      <c r="D15" s="65">
        <f>VLOOKUP($A15,'Return Data'!$B$7:$R$2292,10,0)</f>
        <v>11.427300000000001</v>
      </c>
      <c r="E15" s="66">
        <f t="shared" si="0"/>
        <v>5</v>
      </c>
      <c r="F15" s="65">
        <f>VLOOKUP($A15,'Return Data'!$B$7:$R$2292,11,0)</f>
        <v>26.667100000000001</v>
      </c>
      <c r="G15" s="66">
        <f t="shared" si="1"/>
        <v>5</v>
      </c>
      <c r="H15" s="65">
        <f>VLOOKUP($A15,'Return Data'!$B$7:$R$2292,12,0)</f>
        <v>37.798099999999998</v>
      </c>
      <c r="I15" s="66">
        <f t="shared" si="2"/>
        <v>5</v>
      </c>
      <c r="J15" s="65">
        <f>VLOOKUP($A15,'Return Data'!$B$7:$R$2292,13,0)</f>
        <v>62.7547</v>
      </c>
      <c r="K15" s="66">
        <f t="shared" si="3"/>
        <v>7</v>
      </c>
      <c r="L15" s="65">
        <f>VLOOKUP($A15,'Return Data'!$B$7:$R$2292,17,0)</f>
        <v>27.887</v>
      </c>
      <c r="M15" s="66">
        <f t="shared" si="4"/>
        <v>7</v>
      </c>
      <c r="N15" s="65">
        <f>VLOOKUP($A15,'Return Data'!$B$7:$R$2292,14,0)</f>
        <v>17.776700000000002</v>
      </c>
      <c r="O15" s="66">
        <f t="shared" si="5"/>
        <v>6</v>
      </c>
      <c r="P15" s="65">
        <f>VLOOKUP($A15,'Return Data'!$B$7:$R$2292,15,0)</f>
        <v>14.214499999999999</v>
      </c>
      <c r="Q15" s="66">
        <f t="shared" si="7"/>
        <v>5</v>
      </c>
      <c r="R15" s="65">
        <f>VLOOKUP($A15,'Return Data'!$B$7:$R$2292,16,0)</f>
        <v>15.9314</v>
      </c>
      <c r="S15" s="67">
        <f t="shared" si="6"/>
        <v>8</v>
      </c>
    </row>
    <row r="16" spans="1:20" x14ac:dyDescent="0.3">
      <c r="A16" s="63" t="s">
        <v>38</v>
      </c>
      <c r="B16" s="64">
        <f>VLOOKUP($A16,'Return Data'!$B$7:$R$2292,3,0)</f>
        <v>44467</v>
      </c>
      <c r="C16" s="65">
        <f>VLOOKUP($A16,'Return Data'!$B$7:$R$2292,4,0)</f>
        <v>121.41330000000001</v>
      </c>
      <c r="D16" s="65">
        <f>VLOOKUP($A16,'Return Data'!$B$7:$R$2292,10,0)</f>
        <v>11.6896</v>
      </c>
      <c r="E16" s="66">
        <f t="shared" si="0"/>
        <v>3</v>
      </c>
      <c r="F16" s="65">
        <f>VLOOKUP($A16,'Return Data'!$B$7:$R$2292,11,0)</f>
        <v>27.767299999999999</v>
      </c>
      <c r="G16" s="66">
        <f t="shared" si="1"/>
        <v>2</v>
      </c>
      <c r="H16" s="65">
        <f>VLOOKUP($A16,'Return Data'!$B$7:$R$2292,12,0)</f>
        <v>40.014699999999998</v>
      </c>
      <c r="I16" s="66">
        <f t="shared" si="2"/>
        <v>3</v>
      </c>
      <c r="J16" s="65">
        <f>VLOOKUP($A16,'Return Data'!$B$7:$R$2292,13,0)</f>
        <v>70.519300000000001</v>
      </c>
      <c r="K16" s="66">
        <f t="shared" si="3"/>
        <v>3</v>
      </c>
      <c r="L16" s="65">
        <f>VLOOKUP($A16,'Return Data'!$B$7:$R$2292,17,0)</f>
        <v>28.889399999999998</v>
      </c>
      <c r="M16" s="66">
        <f t="shared" si="4"/>
        <v>4</v>
      </c>
      <c r="N16" s="65">
        <f>VLOOKUP($A16,'Return Data'!$B$7:$R$2292,14,0)</f>
        <v>21.340800000000002</v>
      </c>
      <c r="O16" s="66">
        <f t="shared" si="5"/>
        <v>1</v>
      </c>
      <c r="P16" s="65">
        <f>VLOOKUP($A16,'Return Data'!$B$7:$R$2292,15,0)</f>
        <v>15.638500000000001</v>
      </c>
      <c r="Q16" s="66">
        <f t="shared" si="7"/>
        <v>2</v>
      </c>
      <c r="R16" s="65">
        <f>VLOOKUP($A16,'Return Data'!$B$7:$R$2292,16,0)</f>
        <v>16.532399999999999</v>
      </c>
      <c r="S16" s="67">
        <f t="shared" si="6"/>
        <v>6</v>
      </c>
    </row>
    <row r="17" spans="1:19" x14ac:dyDescent="0.3">
      <c r="A17" s="63" t="s">
        <v>39</v>
      </c>
      <c r="B17" s="64">
        <f>VLOOKUP($A17,'Return Data'!$B$7:$R$2292,3,0)</f>
        <v>44467</v>
      </c>
      <c r="C17" s="65">
        <f>VLOOKUP($A17,'Return Data'!$B$7:$R$2292,4,0)</f>
        <v>77.09</v>
      </c>
      <c r="D17" s="65">
        <f>VLOOKUP($A17,'Return Data'!$B$7:$R$2292,10,0)</f>
        <v>6.6104000000000003</v>
      </c>
      <c r="E17" s="66">
        <f t="shared" si="0"/>
        <v>14</v>
      </c>
      <c r="F17" s="65">
        <f>VLOOKUP($A17,'Return Data'!$B$7:$R$2292,11,0)</f>
        <v>18.764399999999998</v>
      </c>
      <c r="G17" s="66">
        <f t="shared" si="1"/>
        <v>14</v>
      </c>
      <c r="H17" s="65">
        <f>VLOOKUP($A17,'Return Data'!$B$7:$R$2292,12,0)</f>
        <v>29.519500000000001</v>
      </c>
      <c r="I17" s="66">
        <f t="shared" si="2"/>
        <v>12</v>
      </c>
      <c r="J17" s="65">
        <f>VLOOKUP($A17,'Return Data'!$B$7:$R$2292,13,0)</f>
        <v>59.244</v>
      </c>
      <c r="K17" s="66">
        <f t="shared" si="3"/>
        <v>11</v>
      </c>
      <c r="L17" s="65">
        <f>VLOOKUP($A17,'Return Data'!$B$7:$R$2292,17,0)</f>
        <v>22.303899999999999</v>
      </c>
      <c r="M17" s="66">
        <f t="shared" si="4"/>
        <v>13</v>
      </c>
      <c r="N17" s="65">
        <f>VLOOKUP($A17,'Return Data'!$B$7:$R$2292,14,0)</f>
        <v>12.971399999999999</v>
      </c>
      <c r="O17" s="66">
        <f t="shared" si="5"/>
        <v>11</v>
      </c>
      <c r="P17" s="65">
        <f>VLOOKUP($A17,'Return Data'!$B$7:$R$2292,15,0)</f>
        <v>10.983599999999999</v>
      </c>
      <c r="Q17" s="66">
        <f t="shared" si="7"/>
        <v>10</v>
      </c>
      <c r="R17" s="65">
        <f>VLOOKUP($A17,'Return Data'!$B$7:$R$2292,16,0)</f>
        <v>13.8277</v>
      </c>
      <c r="S17" s="67">
        <f t="shared" si="6"/>
        <v>13</v>
      </c>
    </row>
    <row r="18" spans="1:19" x14ac:dyDescent="0.3">
      <c r="A18" s="63" t="s">
        <v>40</v>
      </c>
      <c r="B18" s="64">
        <f>VLOOKUP($A18,'Return Data'!$B$7:$R$2292,3,0)</f>
        <v>44467</v>
      </c>
      <c r="C18" s="65">
        <f>VLOOKUP($A18,'Return Data'!$B$7:$R$2292,4,0)</f>
        <v>197.00319999999999</v>
      </c>
      <c r="D18" s="65">
        <f>VLOOKUP($A18,'Return Data'!$B$7:$R$2292,10,0)</f>
        <v>11.578099999999999</v>
      </c>
      <c r="E18" s="66">
        <f t="shared" si="0"/>
        <v>4</v>
      </c>
      <c r="F18" s="65">
        <f>VLOOKUP($A18,'Return Data'!$B$7:$R$2292,11,0)</f>
        <v>21.514299999999999</v>
      </c>
      <c r="G18" s="66">
        <f t="shared" si="1"/>
        <v>13</v>
      </c>
      <c r="H18" s="65">
        <f>VLOOKUP($A18,'Return Data'!$B$7:$R$2292,12,0)</f>
        <v>27.9026</v>
      </c>
      <c r="I18" s="66">
        <f t="shared" si="2"/>
        <v>13</v>
      </c>
      <c r="J18" s="65">
        <f>VLOOKUP($A18,'Return Data'!$B$7:$R$2292,13,0)</f>
        <v>48.9572</v>
      </c>
      <c r="K18" s="66">
        <f t="shared" si="3"/>
        <v>14</v>
      </c>
      <c r="L18" s="65">
        <f>VLOOKUP($A18,'Return Data'!$B$7:$R$2292,17,0)</f>
        <v>21.1496</v>
      </c>
      <c r="M18" s="66">
        <f t="shared" si="4"/>
        <v>14</v>
      </c>
      <c r="N18" s="65">
        <f>VLOOKUP($A18,'Return Data'!$B$7:$R$2292,14,0)</f>
        <v>14.754200000000001</v>
      </c>
      <c r="O18" s="66">
        <f t="shared" si="5"/>
        <v>9</v>
      </c>
      <c r="P18" s="65">
        <f>VLOOKUP($A18,'Return Data'!$B$7:$R$2292,15,0)</f>
        <v>13.599299999999999</v>
      </c>
      <c r="Q18" s="66">
        <f t="shared" si="7"/>
        <v>7</v>
      </c>
      <c r="R18" s="65">
        <f>VLOOKUP($A18,'Return Data'!$B$7:$R$2292,16,0)</f>
        <v>18.849499999999999</v>
      </c>
      <c r="S18" s="67">
        <f t="shared" si="6"/>
        <v>3</v>
      </c>
    </row>
    <row r="19" spans="1:19" x14ac:dyDescent="0.3">
      <c r="A19" s="63" t="s">
        <v>43</v>
      </c>
      <c r="B19" s="64">
        <f>VLOOKUP($A19,'Return Data'!$B$7:$R$2292,3,0)</f>
        <v>44467</v>
      </c>
      <c r="C19" s="65">
        <f>VLOOKUP($A19,'Return Data'!$B$7:$R$2292,4,0)</f>
        <v>391.72</v>
      </c>
      <c r="D19" s="65">
        <f>VLOOKUP($A19,'Return Data'!$B$7:$R$2292,10,0)</f>
        <v>9.7432999999999996</v>
      </c>
      <c r="E19" s="66">
        <f t="shared" si="0"/>
        <v>9</v>
      </c>
      <c r="F19" s="65">
        <f>VLOOKUP($A19,'Return Data'!$B$7:$R$2292,11,0)</f>
        <v>25.407699999999998</v>
      </c>
      <c r="G19" s="66">
        <f t="shared" si="1"/>
        <v>6</v>
      </c>
      <c r="H19" s="65">
        <f>VLOOKUP($A19,'Return Data'!$B$7:$R$2292,12,0)</f>
        <v>45.450099999999999</v>
      </c>
      <c r="I19" s="66">
        <f t="shared" si="2"/>
        <v>2</v>
      </c>
      <c r="J19" s="65">
        <f>VLOOKUP($A19,'Return Data'!$B$7:$R$2292,13,0)</f>
        <v>83.244100000000003</v>
      </c>
      <c r="K19" s="66">
        <f t="shared" si="3"/>
        <v>2</v>
      </c>
      <c r="L19" s="65">
        <f>VLOOKUP($A19,'Return Data'!$B$7:$R$2292,17,0)</f>
        <v>29.735600000000002</v>
      </c>
      <c r="M19" s="66">
        <f t="shared" si="4"/>
        <v>3</v>
      </c>
      <c r="N19" s="65">
        <f>VLOOKUP($A19,'Return Data'!$B$7:$R$2292,14,0)</f>
        <v>17.089200000000002</v>
      </c>
      <c r="O19" s="66">
        <f t="shared" si="5"/>
        <v>7</v>
      </c>
      <c r="P19" s="65">
        <f>VLOOKUP($A19,'Return Data'!$B$7:$R$2292,15,0)</f>
        <v>12.838800000000001</v>
      </c>
      <c r="Q19" s="66">
        <f t="shared" si="7"/>
        <v>9</v>
      </c>
      <c r="R19" s="65">
        <f>VLOOKUP($A19,'Return Data'!$B$7:$R$2292,16,0)</f>
        <v>17.698699999999999</v>
      </c>
      <c r="S19" s="67">
        <f t="shared" si="6"/>
        <v>4</v>
      </c>
    </row>
    <row r="20" spans="1:19" x14ac:dyDescent="0.3">
      <c r="A20" s="63" t="s">
        <v>44</v>
      </c>
      <c r="B20" s="64">
        <f>VLOOKUP($A20,'Return Data'!$B$7:$R$2292,3,0)</f>
        <v>44467</v>
      </c>
      <c r="C20" s="65">
        <f>VLOOKUP($A20,'Return Data'!$B$7:$R$2292,4,0)</f>
        <v>16.7</v>
      </c>
      <c r="D20" s="65">
        <f>VLOOKUP($A20,'Return Data'!$B$7:$R$2292,10,0)</f>
        <v>12.0054</v>
      </c>
      <c r="E20" s="66">
        <f t="shared" si="0"/>
        <v>1</v>
      </c>
      <c r="F20" s="65">
        <f>VLOOKUP($A20,'Return Data'!$B$7:$R$2292,11,0)</f>
        <v>23.795400000000001</v>
      </c>
      <c r="G20" s="66">
        <f t="shared" si="1"/>
        <v>8</v>
      </c>
      <c r="H20" s="65">
        <f>VLOOKUP($A20,'Return Data'!$B$7:$R$2292,12,0)</f>
        <v>32.750399999999999</v>
      </c>
      <c r="I20" s="66">
        <f t="shared" si="2"/>
        <v>10</v>
      </c>
      <c r="J20" s="65">
        <f>VLOOKUP($A20,'Return Data'!$B$7:$R$2292,13,0)</f>
        <v>59.9617</v>
      </c>
      <c r="K20" s="66">
        <f t="shared" si="3"/>
        <v>10</v>
      </c>
      <c r="L20" s="65">
        <f>VLOOKUP($A20,'Return Data'!$B$7:$R$2292,17,0)</f>
        <v>27.994299999999999</v>
      </c>
      <c r="M20" s="66">
        <f t="shared" si="4"/>
        <v>6</v>
      </c>
      <c r="N20" s="65"/>
      <c r="O20" s="66"/>
      <c r="P20" s="65"/>
      <c r="Q20" s="66"/>
      <c r="R20" s="65">
        <f>VLOOKUP($A20,'Return Data'!$B$7:$R$2292,16,0)</f>
        <v>19.971299999999999</v>
      </c>
      <c r="S20" s="67">
        <f t="shared" si="6"/>
        <v>2</v>
      </c>
    </row>
    <row r="21" spans="1:19" x14ac:dyDescent="0.3">
      <c r="A21" s="63" t="s">
        <v>45</v>
      </c>
      <c r="B21" s="64">
        <f>VLOOKUP($A21,'Return Data'!$B$7:$R$2292,3,0)</f>
        <v>44467</v>
      </c>
      <c r="C21" s="65">
        <f>VLOOKUP($A21,'Return Data'!$B$7:$R$2292,4,0)</f>
        <v>100.4333</v>
      </c>
      <c r="D21" s="65">
        <f>VLOOKUP($A21,'Return Data'!$B$7:$R$2292,10,0)</f>
        <v>9.6984999999999992</v>
      </c>
      <c r="E21" s="66">
        <f t="shared" si="0"/>
        <v>11</v>
      </c>
      <c r="F21" s="65">
        <f>VLOOKUP($A21,'Return Data'!$B$7:$R$2292,11,0)</f>
        <v>23.0458</v>
      </c>
      <c r="G21" s="66">
        <f t="shared" si="1"/>
        <v>9</v>
      </c>
      <c r="H21" s="65">
        <f>VLOOKUP($A21,'Return Data'!$B$7:$R$2292,12,0)</f>
        <v>32.0764</v>
      </c>
      <c r="I21" s="66">
        <f t="shared" si="2"/>
        <v>11</v>
      </c>
      <c r="J21" s="65">
        <f>VLOOKUP($A21,'Return Data'!$B$7:$R$2292,13,0)</f>
        <v>61.391500000000001</v>
      </c>
      <c r="K21" s="66">
        <f t="shared" si="3"/>
        <v>8</v>
      </c>
      <c r="L21" s="65">
        <f>VLOOKUP($A21,'Return Data'!$B$7:$R$2292,17,0)</f>
        <v>28.663</v>
      </c>
      <c r="M21" s="66">
        <f t="shared" si="4"/>
        <v>5</v>
      </c>
      <c r="N21" s="65">
        <f>VLOOKUP($A21,'Return Data'!$B$7:$R$2292,14,0)</f>
        <v>19.274699999999999</v>
      </c>
      <c r="O21" s="66">
        <f>RANK(N21,N$8:N$21,0)</f>
        <v>3</v>
      </c>
      <c r="P21" s="65">
        <f>VLOOKUP($A21,'Return Data'!$B$7:$R$2292,15,0)</f>
        <v>14.728999999999999</v>
      </c>
      <c r="Q21" s="66">
        <f>RANK(P21,P$8:P$21,0)</f>
        <v>3</v>
      </c>
      <c r="R21" s="65">
        <f>VLOOKUP($A21,'Return Data'!$B$7:$R$2292,16,0)</f>
        <v>15.3012</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10.359857142857143</v>
      </c>
      <c r="E23" s="74"/>
      <c r="F23" s="75">
        <f>AVERAGE(F8:F21)</f>
        <v>24.648614285714284</v>
      </c>
      <c r="G23" s="74"/>
      <c r="H23" s="75">
        <f>AVERAGE(H8:H21)</f>
        <v>36.175171428571431</v>
      </c>
      <c r="I23" s="74"/>
      <c r="J23" s="75">
        <f>AVERAGE(J8:J21)</f>
        <v>64.64517142857143</v>
      </c>
      <c r="K23" s="74"/>
      <c r="L23" s="75">
        <f>AVERAGE(L8:L21)</f>
        <v>26.700735714285713</v>
      </c>
      <c r="M23" s="74"/>
      <c r="N23" s="75">
        <f>AVERAGE(N8:N21)</f>
        <v>16.602053846153844</v>
      </c>
      <c r="O23" s="74"/>
      <c r="P23" s="75">
        <f>AVERAGE(P8:P21)</f>
        <v>13.114841666666663</v>
      </c>
      <c r="Q23" s="74"/>
      <c r="R23" s="75">
        <f>AVERAGE(R8:R21)</f>
        <v>16.24382142857143</v>
      </c>
      <c r="S23" s="76"/>
    </row>
    <row r="24" spans="1:19" x14ac:dyDescent="0.3">
      <c r="A24" s="73" t="s">
        <v>28</v>
      </c>
      <c r="B24" s="74"/>
      <c r="C24" s="74"/>
      <c r="D24" s="75">
        <f>MIN(D8:D21)</f>
        <v>6.6104000000000003</v>
      </c>
      <c r="E24" s="74"/>
      <c r="F24" s="75">
        <f>MIN(F8:F21)</f>
        <v>18.764399999999998</v>
      </c>
      <c r="G24" s="74"/>
      <c r="H24" s="75">
        <f>MIN(H8:H21)</f>
        <v>26.387899999999998</v>
      </c>
      <c r="I24" s="74"/>
      <c r="J24" s="75">
        <f>MIN(J8:J21)</f>
        <v>48.9572</v>
      </c>
      <c r="K24" s="74"/>
      <c r="L24" s="75">
        <f>MIN(L8:L21)</f>
        <v>21.1496</v>
      </c>
      <c r="M24" s="74"/>
      <c r="N24" s="75">
        <f>MIN(N8:N21)</f>
        <v>12.051600000000001</v>
      </c>
      <c r="O24" s="74"/>
      <c r="P24" s="75">
        <f>MIN(P8:P21)</f>
        <v>8.4245999999999999</v>
      </c>
      <c r="Q24" s="74"/>
      <c r="R24" s="75">
        <f>MIN(R8:R21)</f>
        <v>9.2149000000000001</v>
      </c>
      <c r="S24" s="76"/>
    </row>
    <row r="25" spans="1:19" ht="15" thickBot="1" x14ac:dyDescent="0.35">
      <c r="A25" s="77" t="s">
        <v>29</v>
      </c>
      <c r="B25" s="78"/>
      <c r="C25" s="78"/>
      <c r="D25" s="79">
        <f>MAX(D8:D21)</f>
        <v>12.0054</v>
      </c>
      <c r="E25" s="78"/>
      <c r="F25" s="79">
        <f>MAX(F8:F21)</f>
        <v>31.756499999999999</v>
      </c>
      <c r="G25" s="78"/>
      <c r="H25" s="79">
        <f>MAX(H8:H21)</f>
        <v>53.405500000000004</v>
      </c>
      <c r="I25" s="78"/>
      <c r="J25" s="79">
        <f>MAX(J8:J21)</f>
        <v>87.522400000000005</v>
      </c>
      <c r="K25" s="78"/>
      <c r="L25" s="79">
        <f>MAX(L8:L21)</f>
        <v>33.772500000000001</v>
      </c>
      <c r="M25" s="78"/>
      <c r="N25" s="79">
        <f>MAX(N8:N21)</f>
        <v>21.340800000000002</v>
      </c>
      <c r="O25" s="78"/>
      <c r="P25" s="79">
        <f>MAX(P8:P21)</f>
        <v>16.187200000000001</v>
      </c>
      <c r="Q25" s="78"/>
      <c r="R25" s="79">
        <f>MAX(R8:R21)</f>
        <v>20.442699999999999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44467</v>
      </c>
      <c r="C8" s="65">
        <f>VLOOKUP($A8,'Return Data'!$B$7:$R$2292,4,0)</f>
        <v>729.37</v>
      </c>
      <c r="D8" s="65">
        <f>VLOOKUP($A8,'Return Data'!$B$7:$R$2292,10,0)</f>
        <v>13.2949</v>
      </c>
      <c r="E8" s="66">
        <f>RANK(D8,D$8:D$34,0)</f>
        <v>5</v>
      </c>
      <c r="F8" s="65">
        <f>VLOOKUP($A8,'Return Data'!$B$7:$R$2292,11,0)</f>
        <v>27.899100000000001</v>
      </c>
      <c r="G8" s="66">
        <f>RANK(F8,F$8:F$34,0)</f>
        <v>7</v>
      </c>
      <c r="H8" s="65">
        <f>VLOOKUP($A8,'Return Data'!$B$7:$R$2292,12,0)</f>
        <v>37.4925</v>
      </c>
      <c r="I8" s="66">
        <f>RANK(H8,H$8:H$34,0)</f>
        <v>11</v>
      </c>
      <c r="J8" s="65">
        <f>VLOOKUP($A8,'Return Data'!$B$7:$R$2292,13,0)</f>
        <v>68.371799999999993</v>
      </c>
      <c r="K8" s="66">
        <f>RANK(J8,J$8:J$34,0)</f>
        <v>9</v>
      </c>
      <c r="L8" s="65">
        <f>VLOOKUP($A8,'Return Data'!$B$7:$R$2292,17,0)</f>
        <v>31.1492</v>
      </c>
      <c r="M8" s="66">
        <f>RANK(L8,L$8:L$34,0)</f>
        <v>6</v>
      </c>
      <c r="N8" s="65">
        <f>VLOOKUP($A8,'Return Data'!$B$7:$R$2292,14,0)</f>
        <v>20.980899999999998</v>
      </c>
      <c r="O8" s="66">
        <f>RANK(N8,N$8:N$34,0)</f>
        <v>12</v>
      </c>
      <c r="P8" s="65">
        <f>VLOOKUP($A8,'Return Data'!$B$7:$R$2292,15,0)</f>
        <v>14.7973</v>
      </c>
      <c r="Q8" s="66">
        <f>RANK(P8,P$8:P$34,0)</f>
        <v>17</v>
      </c>
      <c r="R8" s="65">
        <f>VLOOKUP($A8,'Return Data'!$B$7:$R$2292,16,0)</f>
        <v>18.624199999999998</v>
      </c>
      <c r="S8" s="67">
        <f>RANK(R8,R$8:R$34,0)</f>
        <v>10</v>
      </c>
    </row>
    <row r="9" spans="1:20" x14ac:dyDescent="0.3">
      <c r="A9" s="63" t="s">
        <v>900</v>
      </c>
      <c r="B9" s="64">
        <f>VLOOKUP($A9,'Return Data'!$B$7:$R$2292,3,0)</f>
        <v>44467</v>
      </c>
      <c r="C9" s="65">
        <f>VLOOKUP($A9,'Return Data'!$B$7:$R$2292,4,0)</f>
        <v>21.69</v>
      </c>
      <c r="D9" s="65">
        <f>VLOOKUP($A9,'Return Data'!$B$7:$R$2292,10,0)</f>
        <v>13.1455</v>
      </c>
      <c r="E9" s="66">
        <f t="shared" ref="E9:E34" si="0">RANK(D9,D$8:D$34,0)</f>
        <v>6</v>
      </c>
      <c r="F9" s="65">
        <f>VLOOKUP($A9,'Return Data'!$B$7:$R$2292,11,0)</f>
        <v>32.014600000000002</v>
      </c>
      <c r="G9" s="66">
        <f t="shared" ref="G9:G34" si="1">RANK(F9,F$8:F$34,0)</f>
        <v>1</v>
      </c>
      <c r="H9" s="65">
        <f>VLOOKUP($A9,'Return Data'!$B$7:$R$2292,12,0)</f>
        <v>42.6036</v>
      </c>
      <c r="I9" s="66">
        <f t="shared" ref="I9:I34" si="2">RANK(H9,H$8:H$34,0)</f>
        <v>4</v>
      </c>
      <c r="J9" s="65">
        <f>VLOOKUP($A9,'Return Data'!$B$7:$R$2292,13,0)</f>
        <v>71.462500000000006</v>
      </c>
      <c r="K9" s="66">
        <f t="shared" ref="K9:K34" si="3">RANK(J9,J$8:J$34,0)</f>
        <v>6</v>
      </c>
      <c r="L9" s="65">
        <f>VLOOKUP($A9,'Return Data'!$B$7:$R$2292,17,0)</f>
        <v>37.275399999999998</v>
      </c>
      <c r="M9" s="66">
        <f t="shared" ref="M9:M34" si="4">RANK(L9,L$8:L$34,0)</f>
        <v>1</v>
      </c>
      <c r="N9" s="65"/>
      <c r="O9" s="66"/>
      <c r="P9" s="65"/>
      <c r="Q9" s="66"/>
      <c r="R9" s="65">
        <f>VLOOKUP($A9,'Return Data'!$B$7:$R$2292,16,0)</f>
        <v>30.164100000000001</v>
      </c>
      <c r="S9" s="67">
        <f t="shared" ref="S9:S34" si="5">RANK(R9,R$8:R$34,0)</f>
        <v>4</v>
      </c>
    </row>
    <row r="10" spans="1:20" x14ac:dyDescent="0.3">
      <c r="A10" s="63" t="s">
        <v>902</v>
      </c>
      <c r="B10" s="64">
        <f>VLOOKUP($A10,'Return Data'!$B$7:$R$2292,3,0)</f>
        <v>44467</v>
      </c>
      <c r="C10" s="65">
        <f>VLOOKUP($A10,'Return Data'!$B$7:$R$2292,4,0)</f>
        <v>61.07</v>
      </c>
      <c r="D10" s="65">
        <f>VLOOKUP($A10,'Return Data'!$B$7:$R$2292,10,0)</f>
        <v>10.095499999999999</v>
      </c>
      <c r="E10" s="66">
        <f t="shared" si="0"/>
        <v>18</v>
      </c>
      <c r="F10" s="65">
        <f>VLOOKUP($A10,'Return Data'!$B$7:$R$2292,11,0)</f>
        <v>29.4404</v>
      </c>
      <c r="G10" s="66">
        <f t="shared" si="1"/>
        <v>4</v>
      </c>
      <c r="H10" s="65">
        <f>VLOOKUP($A10,'Return Data'!$B$7:$R$2292,12,0)</f>
        <v>33.778799999999997</v>
      </c>
      <c r="I10" s="66">
        <f t="shared" si="2"/>
        <v>22</v>
      </c>
      <c r="J10" s="65">
        <f>VLOOKUP($A10,'Return Data'!$B$7:$R$2292,13,0)</f>
        <v>60.246699999999997</v>
      </c>
      <c r="K10" s="66">
        <f t="shared" si="3"/>
        <v>21</v>
      </c>
      <c r="L10" s="65">
        <f>VLOOKUP($A10,'Return Data'!$B$7:$R$2292,17,0)</f>
        <v>28.368099999999998</v>
      </c>
      <c r="M10" s="66">
        <f t="shared" si="4"/>
        <v>13</v>
      </c>
      <c r="N10" s="65">
        <f>VLOOKUP($A10,'Return Data'!$B$7:$R$2292,14,0)</f>
        <v>21.122399999999999</v>
      </c>
      <c r="O10" s="66">
        <f t="shared" ref="O10:O34" si="6">RANK(N10,N$8:N$34,0)</f>
        <v>11</v>
      </c>
      <c r="P10" s="65">
        <f>VLOOKUP($A10,'Return Data'!$B$7:$R$2292,15,0)</f>
        <v>14.4704</v>
      </c>
      <c r="Q10" s="66">
        <f t="shared" ref="Q10:Q34" si="7">RANK(P10,P$8:P$34,0)</f>
        <v>18</v>
      </c>
      <c r="R10" s="65">
        <f>VLOOKUP($A10,'Return Data'!$B$7:$R$2292,16,0)</f>
        <v>14.675000000000001</v>
      </c>
      <c r="S10" s="67">
        <f t="shared" si="5"/>
        <v>24</v>
      </c>
    </row>
    <row r="11" spans="1:20" x14ac:dyDescent="0.3">
      <c r="A11" s="63" t="s">
        <v>904</v>
      </c>
      <c r="B11" s="64">
        <f>VLOOKUP($A11,'Return Data'!$B$7:$R$2292,3,0)</f>
        <v>44467</v>
      </c>
      <c r="C11" s="65">
        <f>VLOOKUP($A11,'Return Data'!$B$7:$R$2292,4,0)</f>
        <v>178.11</v>
      </c>
      <c r="D11" s="65">
        <f>VLOOKUP($A11,'Return Data'!$B$7:$R$2292,10,0)</f>
        <v>12.266</v>
      </c>
      <c r="E11" s="66">
        <f t="shared" si="0"/>
        <v>11</v>
      </c>
      <c r="F11" s="65">
        <f>VLOOKUP($A11,'Return Data'!$B$7:$R$2292,11,0)</f>
        <v>27.787299999999998</v>
      </c>
      <c r="G11" s="66">
        <f t="shared" si="1"/>
        <v>8</v>
      </c>
      <c r="H11" s="65">
        <f>VLOOKUP($A11,'Return Data'!$B$7:$R$2292,12,0)</f>
        <v>36.807699999999997</v>
      </c>
      <c r="I11" s="66">
        <f t="shared" si="2"/>
        <v>14</v>
      </c>
      <c r="J11" s="65">
        <f>VLOOKUP($A11,'Return Data'!$B$7:$R$2292,13,0)</f>
        <v>64.870900000000006</v>
      </c>
      <c r="K11" s="66">
        <f t="shared" si="3"/>
        <v>15</v>
      </c>
      <c r="L11" s="65">
        <f>VLOOKUP($A11,'Return Data'!$B$7:$R$2292,17,0)</f>
        <v>34.750799999999998</v>
      </c>
      <c r="M11" s="66">
        <f t="shared" si="4"/>
        <v>3</v>
      </c>
      <c r="N11" s="65">
        <f>VLOOKUP($A11,'Return Data'!$B$7:$R$2292,14,0)</f>
        <v>23.9255</v>
      </c>
      <c r="O11" s="66">
        <f t="shared" si="6"/>
        <v>2</v>
      </c>
      <c r="P11" s="65">
        <f>VLOOKUP($A11,'Return Data'!$B$7:$R$2292,15,0)</f>
        <v>19.308900000000001</v>
      </c>
      <c r="Q11" s="66">
        <f t="shared" si="7"/>
        <v>2</v>
      </c>
      <c r="R11" s="65">
        <f>VLOOKUP($A11,'Return Data'!$B$7:$R$2292,16,0)</f>
        <v>23.6983</v>
      </c>
      <c r="S11" s="67">
        <f t="shared" si="5"/>
        <v>6</v>
      </c>
    </row>
    <row r="12" spans="1:20" x14ac:dyDescent="0.3">
      <c r="A12" s="63" t="s">
        <v>906</v>
      </c>
      <c r="B12" s="64">
        <f>VLOOKUP($A12,'Return Data'!$B$7:$R$2292,3,0)</f>
        <v>44467</v>
      </c>
      <c r="C12" s="65">
        <f>VLOOKUP($A12,'Return Data'!$B$7:$R$2292,4,0)</f>
        <v>391.33600000000001</v>
      </c>
      <c r="D12" s="65">
        <f>VLOOKUP($A12,'Return Data'!$B$7:$R$2292,10,0)</f>
        <v>9.0023999999999997</v>
      </c>
      <c r="E12" s="66">
        <f t="shared" si="0"/>
        <v>23</v>
      </c>
      <c r="F12" s="65">
        <f>VLOOKUP($A12,'Return Data'!$B$7:$R$2292,11,0)</f>
        <v>26.284700000000001</v>
      </c>
      <c r="G12" s="66">
        <f t="shared" si="1"/>
        <v>17</v>
      </c>
      <c r="H12" s="65">
        <f>VLOOKUP($A12,'Return Data'!$B$7:$R$2292,12,0)</f>
        <v>37.874000000000002</v>
      </c>
      <c r="I12" s="66">
        <f t="shared" si="2"/>
        <v>10</v>
      </c>
      <c r="J12" s="65">
        <f>VLOOKUP($A12,'Return Data'!$B$7:$R$2292,13,0)</f>
        <v>67.989999999999995</v>
      </c>
      <c r="K12" s="66">
        <f t="shared" si="3"/>
        <v>10</v>
      </c>
      <c r="L12" s="65">
        <f>VLOOKUP($A12,'Return Data'!$B$7:$R$2292,17,0)</f>
        <v>28.2805</v>
      </c>
      <c r="M12" s="66">
        <f t="shared" si="4"/>
        <v>14</v>
      </c>
      <c r="N12" s="65">
        <f>VLOOKUP($A12,'Return Data'!$B$7:$R$2292,14,0)</f>
        <v>21.931799999999999</v>
      </c>
      <c r="O12" s="66">
        <f t="shared" si="6"/>
        <v>8</v>
      </c>
      <c r="P12" s="65">
        <f>VLOOKUP($A12,'Return Data'!$B$7:$R$2292,15,0)</f>
        <v>16.608599999999999</v>
      </c>
      <c r="Q12" s="66">
        <f t="shared" si="7"/>
        <v>9</v>
      </c>
      <c r="R12" s="65">
        <f>VLOOKUP($A12,'Return Data'!$B$7:$R$2292,16,0)</f>
        <v>18.208100000000002</v>
      </c>
      <c r="S12" s="67">
        <f t="shared" si="5"/>
        <v>12</v>
      </c>
    </row>
    <row r="13" spans="1:20" x14ac:dyDescent="0.3">
      <c r="A13" s="63" t="s">
        <v>908</v>
      </c>
      <c r="B13" s="64">
        <f>VLOOKUP($A13,'Return Data'!$B$7:$R$2292,3,0)</f>
        <v>44467</v>
      </c>
      <c r="C13" s="65">
        <f>VLOOKUP($A13,'Return Data'!$B$7:$R$2292,4,0)</f>
        <v>57.643999999999998</v>
      </c>
      <c r="D13" s="65">
        <f>VLOOKUP($A13,'Return Data'!$B$7:$R$2292,10,0)</f>
        <v>10.350899999999999</v>
      </c>
      <c r="E13" s="66">
        <f t="shared" si="0"/>
        <v>17</v>
      </c>
      <c r="F13" s="65">
        <f>VLOOKUP($A13,'Return Data'!$B$7:$R$2292,11,0)</f>
        <v>24.018899999999999</v>
      </c>
      <c r="G13" s="66">
        <f t="shared" si="1"/>
        <v>22</v>
      </c>
      <c r="H13" s="65">
        <f>VLOOKUP($A13,'Return Data'!$B$7:$R$2292,12,0)</f>
        <v>36.993200000000002</v>
      </c>
      <c r="I13" s="66">
        <f t="shared" si="2"/>
        <v>13</v>
      </c>
      <c r="J13" s="65">
        <f>VLOOKUP($A13,'Return Data'!$B$7:$R$2292,13,0)</f>
        <v>64.284099999999995</v>
      </c>
      <c r="K13" s="66">
        <f t="shared" si="3"/>
        <v>17</v>
      </c>
      <c r="L13" s="65">
        <f>VLOOKUP($A13,'Return Data'!$B$7:$R$2292,17,0)</f>
        <v>29.891400000000001</v>
      </c>
      <c r="M13" s="66">
        <f t="shared" si="4"/>
        <v>7</v>
      </c>
      <c r="N13" s="65">
        <f>VLOOKUP($A13,'Return Data'!$B$7:$R$2292,14,0)</f>
        <v>22.3279</v>
      </c>
      <c r="O13" s="66">
        <f t="shared" si="6"/>
        <v>3</v>
      </c>
      <c r="P13" s="65">
        <f>VLOOKUP($A13,'Return Data'!$B$7:$R$2292,15,0)</f>
        <v>17.5943</v>
      </c>
      <c r="Q13" s="66">
        <f t="shared" si="7"/>
        <v>5</v>
      </c>
      <c r="R13" s="65">
        <f>VLOOKUP($A13,'Return Data'!$B$7:$R$2292,16,0)</f>
        <v>17.290600000000001</v>
      </c>
      <c r="S13" s="67">
        <f t="shared" si="5"/>
        <v>17</v>
      </c>
    </row>
    <row r="14" spans="1:20" x14ac:dyDescent="0.3">
      <c r="A14" s="63" t="s">
        <v>911</v>
      </c>
      <c r="B14" s="64">
        <f>VLOOKUP($A14,'Return Data'!$B$7:$R$2292,3,0)</f>
        <v>44467</v>
      </c>
      <c r="C14" s="65">
        <f>VLOOKUP($A14,'Return Data'!$B$7:$R$2292,4,0)</f>
        <v>129.91059999999999</v>
      </c>
      <c r="D14" s="65">
        <f>VLOOKUP($A14,'Return Data'!$B$7:$R$2292,10,0)</f>
        <v>7.7747000000000002</v>
      </c>
      <c r="E14" s="66">
        <f t="shared" si="0"/>
        <v>26</v>
      </c>
      <c r="F14" s="65">
        <f>VLOOKUP($A14,'Return Data'!$B$7:$R$2292,11,0)</f>
        <v>25.3597</v>
      </c>
      <c r="G14" s="66">
        <f t="shared" si="1"/>
        <v>20</v>
      </c>
      <c r="H14" s="65">
        <f>VLOOKUP($A14,'Return Data'!$B$7:$R$2292,12,0)</f>
        <v>37.306600000000003</v>
      </c>
      <c r="I14" s="66">
        <f t="shared" si="2"/>
        <v>12</v>
      </c>
      <c r="J14" s="65">
        <f>VLOOKUP($A14,'Return Data'!$B$7:$R$2292,13,0)</f>
        <v>72.217299999999994</v>
      </c>
      <c r="K14" s="66">
        <f t="shared" si="3"/>
        <v>5</v>
      </c>
      <c r="L14" s="65">
        <f>VLOOKUP($A14,'Return Data'!$B$7:$R$2292,17,0)</f>
        <v>26.279199999999999</v>
      </c>
      <c r="M14" s="66">
        <f t="shared" si="4"/>
        <v>18</v>
      </c>
      <c r="N14" s="65">
        <f>VLOOKUP($A14,'Return Data'!$B$7:$R$2292,14,0)</f>
        <v>17.520199999999999</v>
      </c>
      <c r="O14" s="66">
        <f t="shared" si="6"/>
        <v>21</v>
      </c>
      <c r="P14" s="65">
        <f>VLOOKUP($A14,'Return Data'!$B$7:$R$2292,15,0)</f>
        <v>13.5312</v>
      </c>
      <c r="Q14" s="66">
        <f t="shared" si="7"/>
        <v>21</v>
      </c>
      <c r="R14" s="65">
        <f>VLOOKUP($A14,'Return Data'!$B$7:$R$2292,16,0)</f>
        <v>15.921900000000001</v>
      </c>
      <c r="S14" s="67">
        <f t="shared" si="5"/>
        <v>20</v>
      </c>
    </row>
    <row r="15" spans="1:20" x14ac:dyDescent="0.3">
      <c r="A15" s="63" t="s">
        <v>2029</v>
      </c>
      <c r="B15" s="64">
        <f>VLOOKUP($A15,'Return Data'!$B$7:$R$2292,3,0)</f>
        <v>44467</v>
      </c>
      <c r="C15" s="65">
        <f>VLOOKUP($A15,'Return Data'!$B$7:$R$2292,4,0)</f>
        <v>187.523</v>
      </c>
      <c r="D15" s="65">
        <f>VLOOKUP($A15,'Return Data'!$B$7:$R$2292,10,0)</f>
        <v>11.422499999999999</v>
      </c>
      <c r="E15" s="66">
        <f t="shared" si="0"/>
        <v>13</v>
      </c>
      <c r="F15" s="65">
        <f>VLOOKUP($A15,'Return Data'!$B$7:$R$2292,11,0)</f>
        <v>28.030899999999999</v>
      </c>
      <c r="G15" s="66">
        <f t="shared" si="1"/>
        <v>6</v>
      </c>
      <c r="H15" s="65">
        <f>VLOOKUP($A15,'Return Data'!$B$7:$R$2292,12,0)</f>
        <v>43.360700000000001</v>
      </c>
      <c r="I15" s="66">
        <f t="shared" si="2"/>
        <v>2</v>
      </c>
      <c r="J15" s="65">
        <f>VLOOKUP($A15,'Return Data'!$B$7:$R$2292,13,0)</f>
        <v>73.528000000000006</v>
      </c>
      <c r="K15" s="66">
        <f t="shared" si="3"/>
        <v>3</v>
      </c>
      <c r="L15" s="65">
        <f>VLOOKUP($A15,'Return Data'!$B$7:$R$2292,17,0)</f>
        <v>29.593499999999999</v>
      </c>
      <c r="M15" s="66">
        <f t="shared" si="4"/>
        <v>8</v>
      </c>
      <c r="N15" s="65">
        <f>VLOOKUP($A15,'Return Data'!$B$7:$R$2292,14,0)</f>
        <v>19.959900000000001</v>
      </c>
      <c r="O15" s="66">
        <f t="shared" si="6"/>
        <v>15</v>
      </c>
      <c r="P15" s="65">
        <f>VLOOKUP($A15,'Return Data'!$B$7:$R$2292,15,0)</f>
        <v>15.1198</v>
      </c>
      <c r="Q15" s="66">
        <f t="shared" si="7"/>
        <v>16</v>
      </c>
      <c r="R15" s="65">
        <f>VLOOKUP($A15,'Return Data'!$B$7:$R$2292,16,0)</f>
        <v>12.503399999999999</v>
      </c>
      <c r="S15" s="67">
        <f t="shared" si="5"/>
        <v>27</v>
      </c>
    </row>
    <row r="16" spans="1:20" x14ac:dyDescent="0.3">
      <c r="A16" s="63" t="s">
        <v>912</v>
      </c>
      <c r="B16" s="64">
        <f>VLOOKUP($A16,'Return Data'!$B$7:$R$2292,3,0)</f>
        <v>44467</v>
      </c>
      <c r="C16" s="65">
        <f>VLOOKUP($A16,'Return Data'!$B$7:$R$2292,4,0)</f>
        <v>16.670300000000001</v>
      </c>
      <c r="D16" s="65">
        <f>VLOOKUP($A16,'Return Data'!$B$7:$R$2292,10,0)</f>
        <v>12.2254</v>
      </c>
      <c r="E16" s="66">
        <f t="shared" si="0"/>
        <v>12</v>
      </c>
      <c r="F16" s="65">
        <f>VLOOKUP($A16,'Return Data'!$B$7:$R$2292,11,0)</f>
        <v>25.788</v>
      </c>
      <c r="G16" s="66">
        <f t="shared" si="1"/>
        <v>18</v>
      </c>
      <c r="H16" s="65">
        <f>VLOOKUP($A16,'Return Data'!$B$7:$R$2292,12,0)</f>
        <v>35.419699999999999</v>
      </c>
      <c r="I16" s="66">
        <f t="shared" si="2"/>
        <v>18</v>
      </c>
      <c r="J16" s="65">
        <f>VLOOKUP($A16,'Return Data'!$B$7:$R$2292,13,0)</f>
        <v>65.094999999999999</v>
      </c>
      <c r="K16" s="66">
        <f t="shared" si="3"/>
        <v>14</v>
      </c>
      <c r="L16" s="65">
        <f>VLOOKUP($A16,'Return Data'!$B$7:$R$2292,17,0)</f>
        <v>28.720199999999998</v>
      </c>
      <c r="M16" s="66">
        <f t="shared" si="4"/>
        <v>11</v>
      </c>
      <c r="N16" s="65"/>
      <c r="O16" s="66"/>
      <c r="P16" s="65"/>
      <c r="Q16" s="66"/>
      <c r="R16" s="65">
        <f>VLOOKUP($A16,'Return Data'!$B$7:$R$2292,16,0)</f>
        <v>22.612500000000001</v>
      </c>
      <c r="S16" s="67">
        <f t="shared" si="5"/>
        <v>7</v>
      </c>
    </row>
    <row r="17" spans="1:19" x14ac:dyDescent="0.3">
      <c r="A17" s="63" t="s">
        <v>915</v>
      </c>
      <c r="B17" s="64">
        <f>VLOOKUP($A17,'Return Data'!$B$7:$R$2292,3,0)</f>
        <v>44467</v>
      </c>
      <c r="C17" s="65">
        <f>VLOOKUP($A17,'Return Data'!$B$7:$R$2292,4,0)</f>
        <v>566.74</v>
      </c>
      <c r="D17" s="65">
        <f>VLOOKUP($A17,'Return Data'!$B$7:$R$2292,10,0)</f>
        <v>14.6829</v>
      </c>
      <c r="E17" s="66">
        <f t="shared" si="0"/>
        <v>2</v>
      </c>
      <c r="F17" s="65">
        <f>VLOOKUP($A17,'Return Data'!$B$7:$R$2292,11,0)</f>
        <v>29.760100000000001</v>
      </c>
      <c r="G17" s="66">
        <f t="shared" si="1"/>
        <v>2</v>
      </c>
      <c r="H17" s="65">
        <f>VLOOKUP($A17,'Return Data'!$B$7:$R$2292,12,0)</f>
        <v>42.079300000000003</v>
      </c>
      <c r="I17" s="66">
        <f t="shared" si="2"/>
        <v>5</v>
      </c>
      <c r="J17" s="65">
        <f>VLOOKUP($A17,'Return Data'!$B$7:$R$2292,13,0)</f>
        <v>75.1143</v>
      </c>
      <c r="K17" s="66">
        <f t="shared" si="3"/>
        <v>2</v>
      </c>
      <c r="L17" s="65">
        <f>VLOOKUP($A17,'Return Data'!$B$7:$R$2292,17,0)</f>
        <v>29.1371</v>
      </c>
      <c r="M17" s="66">
        <f t="shared" si="4"/>
        <v>10</v>
      </c>
      <c r="N17" s="65">
        <f>VLOOKUP($A17,'Return Data'!$B$7:$R$2292,14,0)</f>
        <v>19.890599999999999</v>
      </c>
      <c r="O17" s="66">
        <f t="shared" si="6"/>
        <v>16</v>
      </c>
      <c r="P17" s="65">
        <f>VLOOKUP($A17,'Return Data'!$B$7:$R$2292,15,0)</f>
        <v>15.2532</v>
      </c>
      <c r="Q17" s="66">
        <f t="shared" si="7"/>
        <v>14</v>
      </c>
      <c r="R17" s="65">
        <f>VLOOKUP($A17,'Return Data'!$B$7:$R$2292,16,0)</f>
        <v>16.040299999999998</v>
      </c>
      <c r="S17" s="67">
        <f t="shared" si="5"/>
        <v>19</v>
      </c>
    </row>
    <row r="18" spans="1:19" x14ac:dyDescent="0.3">
      <c r="A18" s="63" t="s">
        <v>916</v>
      </c>
      <c r="B18" s="64">
        <f>VLOOKUP($A18,'Return Data'!$B$7:$R$2292,3,0)</f>
        <v>44467</v>
      </c>
      <c r="C18" s="65">
        <f>VLOOKUP($A18,'Return Data'!$B$7:$R$2292,4,0)</f>
        <v>76.19</v>
      </c>
      <c r="D18" s="65">
        <f>VLOOKUP($A18,'Return Data'!$B$7:$R$2292,10,0)</f>
        <v>8.0862999999999996</v>
      </c>
      <c r="E18" s="66">
        <f t="shared" si="0"/>
        <v>25</v>
      </c>
      <c r="F18" s="65">
        <f>VLOOKUP($A18,'Return Data'!$B$7:$R$2292,11,0)</f>
        <v>23.3247</v>
      </c>
      <c r="G18" s="66">
        <f t="shared" si="1"/>
        <v>25</v>
      </c>
      <c r="H18" s="65">
        <f>VLOOKUP($A18,'Return Data'!$B$7:$R$2292,12,0)</f>
        <v>34.042900000000003</v>
      </c>
      <c r="I18" s="66">
        <f t="shared" si="2"/>
        <v>20</v>
      </c>
      <c r="J18" s="65">
        <f>VLOOKUP($A18,'Return Data'!$B$7:$R$2292,13,0)</f>
        <v>59.895099999999999</v>
      </c>
      <c r="K18" s="66">
        <f t="shared" si="3"/>
        <v>22</v>
      </c>
      <c r="L18" s="65">
        <f>VLOOKUP($A18,'Return Data'!$B$7:$R$2292,17,0)</f>
        <v>25.764600000000002</v>
      </c>
      <c r="M18" s="66">
        <f t="shared" si="4"/>
        <v>20</v>
      </c>
      <c r="N18" s="65">
        <f>VLOOKUP($A18,'Return Data'!$B$7:$R$2292,14,0)</f>
        <v>17.613</v>
      </c>
      <c r="O18" s="66">
        <f t="shared" si="6"/>
        <v>20</v>
      </c>
      <c r="P18" s="65">
        <f>VLOOKUP($A18,'Return Data'!$B$7:$R$2292,15,0)</f>
        <v>15.236599999999999</v>
      </c>
      <c r="Q18" s="66">
        <f t="shared" si="7"/>
        <v>15</v>
      </c>
      <c r="R18" s="65">
        <f>VLOOKUP($A18,'Return Data'!$B$7:$R$2292,16,0)</f>
        <v>14.7905</v>
      </c>
      <c r="S18" s="67">
        <f t="shared" si="5"/>
        <v>23</v>
      </c>
    </row>
    <row r="19" spans="1:19" x14ac:dyDescent="0.3">
      <c r="A19" s="63" t="s">
        <v>919</v>
      </c>
      <c r="B19" s="64">
        <f>VLOOKUP($A19,'Return Data'!$B$7:$R$2292,3,0)</f>
        <v>44467</v>
      </c>
      <c r="C19" s="65">
        <f>VLOOKUP($A19,'Return Data'!$B$7:$R$2292,4,0)</f>
        <v>59.49</v>
      </c>
      <c r="D19" s="65">
        <f>VLOOKUP($A19,'Return Data'!$B$7:$R$2292,10,0)</f>
        <v>10.412000000000001</v>
      </c>
      <c r="E19" s="66">
        <f t="shared" si="0"/>
        <v>16</v>
      </c>
      <c r="F19" s="65">
        <f>VLOOKUP($A19,'Return Data'!$B$7:$R$2292,11,0)</f>
        <v>23.731300000000001</v>
      </c>
      <c r="G19" s="66">
        <f t="shared" si="1"/>
        <v>24</v>
      </c>
      <c r="H19" s="65">
        <f>VLOOKUP($A19,'Return Data'!$B$7:$R$2292,12,0)</f>
        <v>30.061199999999999</v>
      </c>
      <c r="I19" s="66">
        <f t="shared" si="2"/>
        <v>26</v>
      </c>
      <c r="J19" s="65">
        <f>VLOOKUP($A19,'Return Data'!$B$7:$R$2292,13,0)</f>
        <v>52.695099999999996</v>
      </c>
      <c r="K19" s="66">
        <f t="shared" si="3"/>
        <v>26</v>
      </c>
      <c r="L19" s="65">
        <f>VLOOKUP($A19,'Return Data'!$B$7:$R$2292,17,0)</f>
        <v>24.457899999999999</v>
      </c>
      <c r="M19" s="66">
        <f t="shared" si="4"/>
        <v>23</v>
      </c>
      <c r="N19" s="65">
        <f>VLOOKUP($A19,'Return Data'!$B$7:$R$2292,14,0)</f>
        <v>19.107399999999998</v>
      </c>
      <c r="O19" s="66">
        <f t="shared" si="6"/>
        <v>17</v>
      </c>
      <c r="P19" s="65">
        <f>VLOOKUP($A19,'Return Data'!$B$7:$R$2292,15,0)</f>
        <v>17.367699999999999</v>
      </c>
      <c r="Q19" s="66">
        <f t="shared" si="7"/>
        <v>6</v>
      </c>
      <c r="R19" s="65">
        <f>VLOOKUP($A19,'Return Data'!$B$7:$R$2292,16,0)</f>
        <v>18.224</v>
      </c>
      <c r="S19" s="67">
        <f t="shared" si="5"/>
        <v>11</v>
      </c>
    </row>
    <row r="20" spans="1:19" x14ac:dyDescent="0.3">
      <c r="A20" s="63" t="s">
        <v>921</v>
      </c>
      <c r="B20" s="64">
        <f>VLOOKUP($A20,'Return Data'!$B$7:$R$2292,3,0)</f>
        <v>44467</v>
      </c>
      <c r="C20" s="65">
        <f>VLOOKUP($A20,'Return Data'!$B$7:$R$2292,4,0)</f>
        <v>213.18299999999999</v>
      </c>
      <c r="D20" s="65">
        <f>VLOOKUP($A20,'Return Data'!$B$7:$R$2292,10,0)</f>
        <v>8.7291000000000007</v>
      </c>
      <c r="E20" s="66">
        <f t="shared" si="0"/>
        <v>24</v>
      </c>
      <c r="F20" s="65">
        <f>VLOOKUP($A20,'Return Data'!$B$7:$R$2292,11,0)</f>
        <v>22.004999999999999</v>
      </c>
      <c r="G20" s="66">
        <f t="shared" si="1"/>
        <v>26</v>
      </c>
      <c r="H20" s="65">
        <f>VLOOKUP($A20,'Return Data'!$B$7:$R$2292,12,0)</f>
        <v>31.8353</v>
      </c>
      <c r="I20" s="66">
        <f t="shared" si="2"/>
        <v>24</v>
      </c>
      <c r="J20" s="65">
        <f>VLOOKUP($A20,'Return Data'!$B$7:$R$2292,13,0)</f>
        <v>57.384099999999997</v>
      </c>
      <c r="K20" s="66">
        <f t="shared" si="3"/>
        <v>25</v>
      </c>
      <c r="L20" s="65">
        <f>VLOOKUP($A20,'Return Data'!$B$7:$R$2292,17,0)</f>
        <v>28.616299999999999</v>
      </c>
      <c r="M20" s="66">
        <f t="shared" si="4"/>
        <v>12</v>
      </c>
      <c r="N20" s="65">
        <f>VLOOKUP($A20,'Return Data'!$B$7:$R$2292,14,0)</f>
        <v>22.092700000000001</v>
      </c>
      <c r="O20" s="66">
        <f t="shared" si="6"/>
        <v>6</v>
      </c>
      <c r="P20" s="65">
        <f>VLOOKUP($A20,'Return Data'!$B$7:$R$2292,15,0)</f>
        <v>16.883500000000002</v>
      </c>
      <c r="Q20" s="66">
        <f t="shared" si="7"/>
        <v>8</v>
      </c>
      <c r="R20" s="65">
        <f>VLOOKUP($A20,'Return Data'!$B$7:$R$2292,16,0)</f>
        <v>17.833400000000001</v>
      </c>
      <c r="S20" s="67">
        <f t="shared" si="5"/>
        <v>15</v>
      </c>
    </row>
    <row r="21" spans="1:19" x14ac:dyDescent="0.3">
      <c r="A21" s="63" t="s">
        <v>922</v>
      </c>
      <c r="B21" s="64">
        <f>VLOOKUP($A21,'Return Data'!$B$7:$R$2292,3,0)</f>
        <v>44467</v>
      </c>
      <c r="C21" s="65">
        <f>VLOOKUP($A21,'Return Data'!$B$7:$R$2292,4,0)</f>
        <v>74.457999999999998</v>
      </c>
      <c r="D21" s="65">
        <f>VLOOKUP($A21,'Return Data'!$B$7:$R$2292,10,0)</f>
        <v>10.889699999999999</v>
      </c>
      <c r="E21" s="66">
        <f t="shared" si="0"/>
        <v>15</v>
      </c>
      <c r="F21" s="65">
        <f>VLOOKUP($A21,'Return Data'!$B$7:$R$2292,11,0)</f>
        <v>23.787199999999999</v>
      </c>
      <c r="G21" s="66">
        <f t="shared" si="1"/>
        <v>23</v>
      </c>
      <c r="H21" s="65">
        <f>VLOOKUP($A21,'Return Data'!$B$7:$R$2292,12,0)</f>
        <v>26.0398</v>
      </c>
      <c r="I21" s="66">
        <f t="shared" si="2"/>
        <v>27</v>
      </c>
      <c r="J21" s="65">
        <f>VLOOKUP($A21,'Return Data'!$B$7:$R$2292,13,0)</f>
        <v>46.403700000000001</v>
      </c>
      <c r="K21" s="66">
        <f t="shared" si="3"/>
        <v>27</v>
      </c>
      <c r="L21" s="65">
        <f>VLOOKUP($A21,'Return Data'!$B$7:$R$2292,17,0)</f>
        <v>23.652200000000001</v>
      </c>
      <c r="M21" s="66">
        <f t="shared" si="4"/>
        <v>24</v>
      </c>
      <c r="N21" s="65">
        <f>VLOOKUP($A21,'Return Data'!$B$7:$R$2292,14,0)</f>
        <v>15.761699999999999</v>
      </c>
      <c r="O21" s="66">
        <f t="shared" si="6"/>
        <v>22</v>
      </c>
      <c r="P21" s="65">
        <f>VLOOKUP($A21,'Return Data'!$B$7:$R$2292,15,0)</f>
        <v>13.5937</v>
      </c>
      <c r="Q21" s="66">
        <f t="shared" si="7"/>
        <v>20</v>
      </c>
      <c r="R21" s="65">
        <f>VLOOKUP($A21,'Return Data'!$B$7:$R$2292,16,0)</f>
        <v>15.241</v>
      </c>
      <c r="S21" s="67">
        <f t="shared" si="5"/>
        <v>22</v>
      </c>
    </row>
    <row r="22" spans="1:19" x14ac:dyDescent="0.3">
      <c r="A22" s="63" t="s">
        <v>924</v>
      </c>
      <c r="B22" s="64">
        <f>VLOOKUP($A22,'Return Data'!$B$7:$R$2292,3,0)</f>
        <v>44467</v>
      </c>
      <c r="C22" s="65">
        <f>VLOOKUP($A22,'Return Data'!$B$7:$R$2292,4,0)</f>
        <v>26.371300000000002</v>
      </c>
      <c r="D22" s="65">
        <f>VLOOKUP($A22,'Return Data'!$B$7:$R$2292,10,0)</f>
        <v>13.460100000000001</v>
      </c>
      <c r="E22" s="66">
        <f t="shared" si="0"/>
        <v>4</v>
      </c>
      <c r="F22" s="65">
        <f>VLOOKUP($A22,'Return Data'!$B$7:$R$2292,11,0)</f>
        <v>27.597300000000001</v>
      </c>
      <c r="G22" s="66">
        <f t="shared" si="1"/>
        <v>9</v>
      </c>
      <c r="H22" s="65">
        <f>VLOOKUP($A22,'Return Data'!$B$7:$R$2292,12,0)</f>
        <v>33.315600000000003</v>
      </c>
      <c r="I22" s="66">
        <f t="shared" si="2"/>
        <v>23</v>
      </c>
      <c r="J22" s="65">
        <f>VLOOKUP($A22,'Return Data'!$B$7:$R$2292,13,0)</f>
        <v>59.506100000000004</v>
      </c>
      <c r="K22" s="66">
        <f t="shared" si="3"/>
        <v>23</v>
      </c>
      <c r="L22" s="65">
        <f>VLOOKUP($A22,'Return Data'!$B$7:$R$2292,17,0)</f>
        <v>26.967600000000001</v>
      </c>
      <c r="M22" s="66">
        <f t="shared" si="4"/>
        <v>17</v>
      </c>
      <c r="N22" s="65">
        <f>VLOOKUP($A22,'Return Data'!$B$7:$R$2292,14,0)</f>
        <v>21.867999999999999</v>
      </c>
      <c r="O22" s="66">
        <f t="shared" si="6"/>
        <v>9</v>
      </c>
      <c r="P22" s="65">
        <f>VLOOKUP($A22,'Return Data'!$B$7:$R$2292,15,0)</f>
        <v>17.287800000000001</v>
      </c>
      <c r="Q22" s="66">
        <f t="shared" si="7"/>
        <v>7</v>
      </c>
      <c r="R22" s="65">
        <f>VLOOKUP($A22,'Return Data'!$B$7:$R$2292,16,0)</f>
        <v>15.8406</v>
      </c>
      <c r="S22" s="67">
        <f t="shared" si="5"/>
        <v>21</v>
      </c>
    </row>
    <row r="23" spans="1:19" x14ac:dyDescent="0.3">
      <c r="A23" s="63" t="s">
        <v>926</v>
      </c>
      <c r="B23" s="64">
        <f>VLOOKUP($A23,'Return Data'!$B$7:$R$2292,3,0)</f>
        <v>44467</v>
      </c>
      <c r="C23" s="65">
        <f>VLOOKUP($A23,'Return Data'!$B$7:$R$2292,4,0)</f>
        <v>17.103200000000001</v>
      </c>
      <c r="D23" s="65">
        <f>VLOOKUP($A23,'Return Data'!$B$7:$R$2292,10,0)</f>
        <v>12.5907</v>
      </c>
      <c r="E23" s="66">
        <f t="shared" si="0"/>
        <v>10</v>
      </c>
      <c r="F23" s="65">
        <f>VLOOKUP($A23,'Return Data'!$B$7:$R$2292,11,0)</f>
        <v>29.691500000000001</v>
      </c>
      <c r="G23" s="66">
        <f t="shared" si="1"/>
        <v>3</v>
      </c>
      <c r="H23" s="65">
        <f>VLOOKUP($A23,'Return Data'!$B$7:$R$2292,12,0)</f>
        <v>44.028199999999998</v>
      </c>
      <c r="I23" s="66">
        <f t="shared" si="2"/>
        <v>1</v>
      </c>
      <c r="J23" s="65">
        <f>VLOOKUP($A23,'Return Data'!$B$7:$R$2292,13,0)</f>
        <v>71.427999999999997</v>
      </c>
      <c r="K23" s="66">
        <f t="shared" si="3"/>
        <v>7</v>
      </c>
      <c r="L23" s="65"/>
      <c r="M23" s="66"/>
      <c r="N23" s="65"/>
      <c r="O23" s="66"/>
      <c r="P23" s="65"/>
      <c r="Q23" s="66"/>
      <c r="R23" s="65">
        <f>VLOOKUP($A23,'Return Data'!$B$7:$R$2292,16,0)</f>
        <v>35.938899999999997</v>
      </c>
      <c r="S23" s="67">
        <f t="shared" si="5"/>
        <v>1</v>
      </c>
    </row>
    <row r="24" spans="1:19" x14ac:dyDescent="0.3">
      <c r="A24" s="63" t="s">
        <v>928</v>
      </c>
      <c r="B24" s="64">
        <f>VLOOKUP($A24,'Return Data'!$B$7:$R$2292,3,0)</f>
        <v>44467</v>
      </c>
      <c r="C24" s="65">
        <f>VLOOKUP($A24,'Return Data'!$B$7:$R$2292,4,0)</f>
        <v>105.983</v>
      </c>
      <c r="D24" s="65">
        <f>VLOOKUP($A24,'Return Data'!$B$7:$R$2292,10,0)</f>
        <v>11.385199999999999</v>
      </c>
      <c r="E24" s="66">
        <f t="shared" si="0"/>
        <v>14</v>
      </c>
      <c r="F24" s="65">
        <f>VLOOKUP($A24,'Return Data'!$B$7:$R$2292,11,0)</f>
        <v>27.117599999999999</v>
      </c>
      <c r="G24" s="66">
        <f t="shared" si="1"/>
        <v>14</v>
      </c>
      <c r="H24" s="65">
        <f>VLOOKUP($A24,'Return Data'!$B$7:$R$2292,12,0)</f>
        <v>40.523699999999998</v>
      </c>
      <c r="I24" s="66">
        <f t="shared" si="2"/>
        <v>8</v>
      </c>
      <c r="J24" s="65">
        <f>VLOOKUP($A24,'Return Data'!$B$7:$R$2292,13,0)</f>
        <v>70.098100000000002</v>
      </c>
      <c r="K24" s="66">
        <f t="shared" si="3"/>
        <v>8</v>
      </c>
      <c r="L24" s="65">
        <f>VLOOKUP($A24,'Return Data'!$B$7:$R$2292,17,0)</f>
        <v>35.9148</v>
      </c>
      <c r="M24" s="66">
        <f t="shared" si="4"/>
        <v>2</v>
      </c>
      <c r="N24" s="65">
        <f>VLOOKUP($A24,'Return Data'!$B$7:$R$2292,14,0)</f>
        <v>28.063800000000001</v>
      </c>
      <c r="O24" s="66">
        <f t="shared" si="6"/>
        <v>1</v>
      </c>
      <c r="P24" s="65">
        <f>VLOOKUP($A24,'Return Data'!$B$7:$R$2292,15,0)</f>
        <v>21.8446</v>
      </c>
      <c r="Q24" s="66">
        <f t="shared" si="7"/>
        <v>1</v>
      </c>
      <c r="R24" s="65">
        <f>VLOOKUP($A24,'Return Data'!$B$7:$R$2292,16,0)</f>
        <v>26.024100000000001</v>
      </c>
      <c r="S24" s="67">
        <f t="shared" si="5"/>
        <v>5</v>
      </c>
    </row>
    <row r="25" spans="1:19" x14ac:dyDescent="0.3">
      <c r="A25" s="63" t="s">
        <v>930</v>
      </c>
      <c r="B25" s="64">
        <f>VLOOKUP($A25,'Return Data'!$B$7:$R$2292,3,0)</f>
        <v>44467</v>
      </c>
      <c r="C25" s="65">
        <f>VLOOKUP($A25,'Return Data'!$B$7:$R$2292,4,0)</f>
        <v>17.144300000000001</v>
      </c>
      <c r="D25" s="65">
        <f>VLOOKUP($A25,'Return Data'!$B$7:$R$2292,10,0)</f>
        <v>12.7447</v>
      </c>
      <c r="E25" s="66">
        <f t="shared" si="0"/>
        <v>9</v>
      </c>
      <c r="F25" s="65">
        <f>VLOOKUP($A25,'Return Data'!$B$7:$R$2292,11,0)</f>
        <v>27.3902</v>
      </c>
      <c r="G25" s="66">
        <f t="shared" si="1"/>
        <v>13</v>
      </c>
      <c r="H25" s="65">
        <f>VLOOKUP($A25,'Return Data'!$B$7:$R$2292,12,0)</f>
        <v>40.772799999999997</v>
      </c>
      <c r="I25" s="66">
        <f t="shared" si="2"/>
        <v>7</v>
      </c>
      <c r="J25" s="65">
        <f>VLOOKUP($A25,'Return Data'!$B$7:$R$2292,13,0)</f>
        <v>75.2226</v>
      </c>
      <c r="K25" s="66">
        <f t="shared" si="3"/>
        <v>1</v>
      </c>
      <c r="L25" s="65"/>
      <c r="M25" s="66"/>
      <c r="N25" s="65"/>
      <c r="O25" s="66"/>
      <c r="P25" s="65"/>
      <c r="Q25" s="66"/>
      <c r="R25" s="65">
        <f>VLOOKUP($A25,'Return Data'!$B$7:$R$2292,16,0)</f>
        <v>31.831499999999998</v>
      </c>
      <c r="S25" s="67">
        <f t="shared" si="5"/>
        <v>3</v>
      </c>
    </row>
    <row r="26" spans="1:19" x14ac:dyDescent="0.3">
      <c r="A26" s="63" t="s">
        <v>2017</v>
      </c>
      <c r="B26" s="64">
        <f>VLOOKUP($A26,'Return Data'!$B$7:$R$2292,3,0)</f>
        <v>44467</v>
      </c>
      <c r="C26" s="65">
        <f>VLOOKUP($A26,'Return Data'!$B$7:$R$2292,4,0)</f>
        <v>26.355599999999999</v>
      </c>
      <c r="D26" s="65">
        <f>VLOOKUP($A26,'Return Data'!$B$7:$R$2292,10,0)</f>
        <v>12.916</v>
      </c>
      <c r="E26" s="66">
        <f t="shared" si="0"/>
        <v>8</v>
      </c>
      <c r="F26" s="65">
        <f>VLOOKUP($A26,'Return Data'!$B$7:$R$2292,11,0)</f>
        <v>27.448</v>
      </c>
      <c r="G26" s="66">
        <f t="shared" si="1"/>
        <v>11</v>
      </c>
      <c r="H26" s="65">
        <f>VLOOKUP($A26,'Return Data'!$B$7:$R$2292,12,0)</f>
        <v>41.4709</v>
      </c>
      <c r="I26" s="66">
        <f t="shared" si="2"/>
        <v>6</v>
      </c>
      <c r="J26" s="65">
        <f>VLOOKUP($A26,'Return Data'!$B$7:$R$2292,13,0)</f>
        <v>63.561199999999999</v>
      </c>
      <c r="K26" s="66">
        <f t="shared" si="3"/>
        <v>18</v>
      </c>
      <c r="L26" s="65">
        <f>VLOOKUP($A26,'Return Data'!$B$7:$R$2292,17,0)</f>
        <v>25.970099999999999</v>
      </c>
      <c r="M26" s="66">
        <f t="shared" si="4"/>
        <v>19</v>
      </c>
      <c r="N26" s="65">
        <f>VLOOKUP($A26,'Return Data'!$B$7:$R$2292,14,0)</f>
        <v>22.080500000000001</v>
      </c>
      <c r="O26" s="66">
        <f t="shared" si="6"/>
        <v>7</v>
      </c>
      <c r="P26" s="65">
        <f>VLOOKUP($A26,'Return Data'!$B$7:$R$2292,15,0)</f>
        <v>16.257300000000001</v>
      </c>
      <c r="Q26" s="66">
        <f t="shared" si="7"/>
        <v>10</v>
      </c>
      <c r="R26" s="65">
        <f>VLOOKUP($A26,'Return Data'!$B$7:$R$2292,16,0)</f>
        <v>18.138999999999999</v>
      </c>
      <c r="S26" s="67">
        <f t="shared" si="5"/>
        <v>13</v>
      </c>
    </row>
    <row r="27" spans="1:19" x14ac:dyDescent="0.3">
      <c r="A27" s="63" t="s">
        <v>933</v>
      </c>
      <c r="B27" s="64">
        <f>VLOOKUP($A27,'Return Data'!$B$7:$R$2292,3,0)</f>
        <v>44467</v>
      </c>
      <c r="C27" s="65">
        <f>VLOOKUP($A27,'Return Data'!$B$7:$R$2292,4,0)</f>
        <v>870.48069999999996</v>
      </c>
      <c r="D27" s="65">
        <f>VLOOKUP($A27,'Return Data'!$B$7:$R$2292,10,0)</f>
        <v>12.9588</v>
      </c>
      <c r="E27" s="66">
        <f t="shared" si="0"/>
        <v>7</v>
      </c>
      <c r="F27" s="65">
        <f>VLOOKUP($A27,'Return Data'!$B$7:$R$2292,11,0)</f>
        <v>25.405799999999999</v>
      </c>
      <c r="G27" s="66">
        <f t="shared" si="1"/>
        <v>19</v>
      </c>
      <c r="H27" s="65">
        <f>VLOOKUP($A27,'Return Data'!$B$7:$R$2292,12,0)</f>
        <v>35.475200000000001</v>
      </c>
      <c r="I27" s="66">
        <f t="shared" si="2"/>
        <v>17</v>
      </c>
      <c r="J27" s="65">
        <f>VLOOKUP($A27,'Return Data'!$B$7:$R$2292,13,0)</f>
        <v>65.426000000000002</v>
      </c>
      <c r="K27" s="66">
        <f t="shared" si="3"/>
        <v>13</v>
      </c>
      <c r="L27" s="65">
        <f>VLOOKUP($A27,'Return Data'!$B$7:$R$2292,17,0)</f>
        <v>27.147099999999998</v>
      </c>
      <c r="M27" s="66">
        <f t="shared" si="4"/>
        <v>16</v>
      </c>
      <c r="N27" s="65">
        <f>VLOOKUP($A27,'Return Data'!$B$7:$R$2292,14,0)</f>
        <v>18.569600000000001</v>
      </c>
      <c r="O27" s="66">
        <f t="shared" si="6"/>
        <v>19</v>
      </c>
      <c r="P27" s="65">
        <f>VLOOKUP($A27,'Return Data'!$B$7:$R$2292,15,0)</f>
        <v>12.907500000000001</v>
      </c>
      <c r="Q27" s="66">
        <f t="shared" si="7"/>
        <v>22</v>
      </c>
      <c r="R27" s="65">
        <f>VLOOKUP($A27,'Return Data'!$B$7:$R$2292,16,0)</f>
        <v>14.2262</v>
      </c>
      <c r="S27" s="67">
        <f t="shared" si="5"/>
        <v>26</v>
      </c>
    </row>
    <row r="28" spans="1:19" x14ac:dyDescent="0.3">
      <c r="A28" s="63" t="s">
        <v>935</v>
      </c>
      <c r="B28" s="64">
        <f>VLOOKUP($A28,'Return Data'!$B$7:$R$2292,3,0)</f>
        <v>44467</v>
      </c>
      <c r="C28" s="65">
        <f>VLOOKUP($A28,'Return Data'!$B$7:$R$2292,4,0)</f>
        <v>193.12</v>
      </c>
      <c r="D28" s="65">
        <f>VLOOKUP($A28,'Return Data'!$B$7:$R$2292,10,0)</f>
        <v>9.8771000000000004</v>
      </c>
      <c r="E28" s="66">
        <f t="shared" si="0"/>
        <v>20</v>
      </c>
      <c r="F28" s="65">
        <f>VLOOKUP($A28,'Return Data'!$B$7:$R$2292,11,0)</f>
        <v>26.602900000000002</v>
      </c>
      <c r="G28" s="66">
        <f t="shared" si="1"/>
        <v>16</v>
      </c>
      <c r="H28" s="65">
        <f>VLOOKUP($A28,'Return Data'!$B$7:$R$2292,12,0)</f>
        <v>36.567399999999999</v>
      </c>
      <c r="I28" s="66">
        <f t="shared" si="2"/>
        <v>15</v>
      </c>
      <c r="J28" s="65">
        <f>VLOOKUP($A28,'Return Data'!$B$7:$R$2292,13,0)</f>
        <v>66.196200000000005</v>
      </c>
      <c r="K28" s="66">
        <f t="shared" si="3"/>
        <v>11</v>
      </c>
      <c r="L28" s="65">
        <f>VLOOKUP($A28,'Return Data'!$B$7:$R$2292,17,0)</f>
        <v>32.603099999999998</v>
      </c>
      <c r="M28" s="66">
        <f t="shared" si="4"/>
        <v>5</v>
      </c>
      <c r="N28" s="65">
        <f>VLOOKUP($A28,'Return Data'!$B$7:$R$2292,14,0)</f>
        <v>22.151199999999999</v>
      </c>
      <c r="O28" s="66">
        <f t="shared" si="6"/>
        <v>5</v>
      </c>
      <c r="P28" s="65">
        <f>VLOOKUP($A28,'Return Data'!$B$7:$R$2292,15,0)</f>
        <v>17.715900000000001</v>
      </c>
      <c r="Q28" s="66">
        <f t="shared" si="7"/>
        <v>4</v>
      </c>
      <c r="R28" s="65">
        <f>VLOOKUP($A28,'Return Data'!$B$7:$R$2292,16,0)</f>
        <v>21.881599999999999</v>
      </c>
      <c r="S28" s="67">
        <f t="shared" si="5"/>
        <v>8</v>
      </c>
    </row>
    <row r="29" spans="1:19" x14ac:dyDescent="0.3">
      <c r="A29" s="63" t="s">
        <v>937</v>
      </c>
      <c r="B29" s="64">
        <f>VLOOKUP($A29,'Return Data'!$B$7:$R$2292,3,0)</f>
        <v>44467</v>
      </c>
      <c r="C29" s="65">
        <f>VLOOKUP($A29,'Return Data'!$B$7:$R$2292,4,0)</f>
        <v>66.114800000000002</v>
      </c>
      <c r="D29" s="65">
        <f>VLOOKUP($A29,'Return Data'!$B$7:$R$2292,10,0)</f>
        <v>9.6716999999999995</v>
      </c>
      <c r="E29" s="66">
        <f t="shared" si="0"/>
        <v>21</v>
      </c>
      <c r="F29" s="65">
        <f>VLOOKUP($A29,'Return Data'!$B$7:$R$2292,11,0)</f>
        <v>27.4495</v>
      </c>
      <c r="G29" s="66">
        <f t="shared" si="1"/>
        <v>10</v>
      </c>
      <c r="H29" s="65">
        <f>VLOOKUP($A29,'Return Data'!$B$7:$R$2292,12,0)</f>
        <v>33.811799999999998</v>
      </c>
      <c r="I29" s="66">
        <f t="shared" si="2"/>
        <v>21</v>
      </c>
      <c r="J29" s="65">
        <f>VLOOKUP($A29,'Return Data'!$B$7:$R$2292,13,0)</f>
        <v>62.698099999999997</v>
      </c>
      <c r="K29" s="66">
        <f t="shared" si="3"/>
        <v>19</v>
      </c>
      <c r="L29" s="65">
        <f>VLOOKUP($A29,'Return Data'!$B$7:$R$2292,17,0)</f>
        <v>32.755499999999998</v>
      </c>
      <c r="M29" s="66">
        <f t="shared" si="4"/>
        <v>4</v>
      </c>
      <c r="N29" s="65">
        <f>VLOOKUP($A29,'Return Data'!$B$7:$R$2292,14,0)</f>
        <v>21.402799999999999</v>
      </c>
      <c r="O29" s="66">
        <f t="shared" si="6"/>
        <v>10</v>
      </c>
      <c r="P29" s="65">
        <f>VLOOKUP($A29,'Return Data'!$B$7:$R$2292,15,0)</f>
        <v>15.7501</v>
      </c>
      <c r="Q29" s="66">
        <f t="shared" si="7"/>
        <v>11</v>
      </c>
      <c r="R29" s="65">
        <f>VLOOKUP($A29,'Return Data'!$B$7:$R$2292,16,0)</f>
        <v>18.9544</v>
      </c>
      <c r="S29" s="67">
        <f t="shared" si="5"/>
        <v>9</v>
      </c>
    </row>
    <row r="30" spans="1:19" x14ac:dyDescent="0.3">
      <c r="A30" s="63" t="s">
        <v>1904</v>
      </c>
      <c r="B30" s="64">
        <f>VLOOKUP($A30,'Return Data'!$B$7:$R$2292,3,0)</f>
        <v>44467</v>
      </c>
      <c r="C30" s="65">
        <f>VLOOKUP($A30,'Return Data'!$B$7:$R$2292,4,0)</f>
        <v>372.90949999999998</v>
      </c>
      <c r="D30" s="65">
        <f>VLOOKUP($A30,'Return Data'!$B$7:$R$2292,10,0)</f>
        <v>7.5575000000000001</v>
      </c>
      <c r="E30" s="66">
        <f t="shared" si="0"/>
        <v>27</v>
      </c>
      <c r="F30" s="65">
        <f>VLOOKUP($A30,'Return Data'!$B$7:$R$2292,11,0)</f>
        <v>25.0943</v>
      </c>
      <c r="G30" s="66">
        <f t="shared" si="1"/>
        <v>21</v>
      </c>
      <c r="H30" s="65">
        <f>VLOOKUP($A30,'Return Data'!$B$7:$R$2292,12,0)</f>
        <v>36.463999999999999</v>
      </c>
      <c r="I30" s="66">
        <f t="shared" si="2"/>
        <v>16</v>
      </c>
      <c r="J30" s="65">
        <f>VLOOKUP($A30,'Return Data'!$B$7:$R$2292,13,0)</f>
        <v>66.147099999999995</v>
      </c>
      <c r="K30" s="66">
        <f t="shared" si="3"/>
        <v>12</v>
      </c>
      <c r="L30" s="65">
        <f>VLOOKUP($A30,'Return Data'!$B$7:$R$2292,17,0)</f>
        <v>27.9285</v>
      </c>
      <c r="M30" s="66">
        <f t="shared" si="4"/>
        <v>15</v>
      </c>
      <c r="N30" s="65">
        <f>VLOOKUP($A30,'Return Data'!$B$7:$R$2292,14,0)</f>
        <v>20.3368</v>
      </c>
      <c r="O30" s="66">
        <f t="shared" si="6"/>
        <v>14</v>
      </c>
      <c r="P30" s="65">
        <f>VLOOKUP($A30,'Return Data'!$B$7:$R$2292,15,0)</f>
        <v>15.570499999999999</v>
      </c>
      <c r="Q30" s="66">
        <f t="shared" si="7"/>
        <v>13</v>
      </c>
      <c r="R30" s="65">
        <f>VLOOKUP($A30,'Return Data'!$B$7:$R$2292,16,0)</f>
        <v>17.858699999999999</v>
      </c>
      <c r="S30" s="67">
        <f t="shared" si="5"/>
        <v>14</v>
      </c>
    </row>
    <row r="31" spans="1:19" x14ac:dyDescent="0.3">
      <c r="A31" s="63" t="s">
        <v>939</v>
      </c>
      <c r="B31" s="64">
        <f>VLOOKUP($A31,'Return Data'!$B$7:$R$2292,3,0)</f>
        <v>44467</v>
      </c>
      <c r="C31" s="65">
        <f>VLOOKUP($A31,'Return Data'!$B$7:$R$2292,4,0)</f>
        <v>58.767899999999997</v>
      </c>
      <c r="D31" s="65">
        <f>VLOOKUP($A31,'Return Data'!$B$7:$R$2292,10,0)</f>
        <v>15.164300000000001</v>
      </c>
      <c r="E31" s="66">
        <f t="shared" si="0"/>
        <v>1</v>
      </c>
      <c r="F31" s="65">
        <f>VLOOKUP($A31,'Return Data'!$B$7:$R$2292,11,0)</f>
        <v>27.063500000000001</v>
      </c>
      <c r="G31" s="66">
        <f t="shared" si="1"/>
        <v>15</v>
      </c>
      <c r="H31" s="65">
        <f>VLOOKUP($A31,'Return Data'!$B$7:$R$2292,12,0)</f>
        <v>40.135800000000003</v>
      </c>
      <c r="I31" s="66">
        <f t="shared" si="2"/>
        <v>9</v>
      </c>
      <c r="J31" s="65">
        <f>VLOOKUP($A31,'Return Data'!$B$7:$R$2292,13,0)</f>
        <v>64.390799999999999</v>
      </c>
      <c r="K31" s="66">
        <f t="shared" si="3"/>
        <v>16</v>
      </c>
      <c r="L31" s="65">
        <f>VLOOKUP($A31,'Return Data'!$B$7:$R$2292,17,0)</f>
        <v>25.585599999999999</v>
      </c>
      <c r="M31" s="66">
        <f t="shared" si="4"/>
        <v>21</v>
      </c>
      <c r="N31" s="65">
        <f>VLOOKUP($A31,'Return Data'!$B$7:$R$2292,14,0)</f>
        <v>20.5474</v>
      </c>
      <c r="O31" s="66">
        <f t="shared" si="6"/>
        <v>13</v>
      </c>
      <c r="P31" s="65">
        <f>VLOOKUP($A31,'Return Data'!$B$7:$R$2292,15,0)</f>
        <v>18.038799999999998</v>
      </c>
      <c r="Q31" s="66">
        <f t="shared" si="7"/>
        <v>3</v>
      </c>
      <c r="R31" s="65">
        <f>VLOOKUP($A31,'Return Data'!$B$7:$R$2292,16,0)</f>
        <v>16.6157</v>
      </c>
      <c r="S31" s="67">
        <f t="shared" si="5"/>
        <v>18</v>
      </c>
    </row>
    <row r="32" spans="1:19" x14ac:dyDescent="0.3">
      <c r="A32" s="63" t="s">
        <v>941</v>
      </c>
      <c r="B32" s="64">
        <f>VLOOKUP($A32,'Return Data'!$B$7:$R$2292,3,0)</f>
        <v>44467</v>
      </c>
      <c r="C32" s="65">
        <f>VLOOKUP($A32,'Return Data'!$B$7:$R$2292,4,0)</f>
        <v>359.88139999999999</v>
      </c>
      <c r="D32" s="65">
        <f>VLOOKUP($A32,'Return Data'!$B$7:$R$2292,10,0)</f>
        <v>9.6173000000000002</v>
      </c>
      <c r="E32" s="66">
        <f t="shared" si="0"/>
        <v>22</v>
      </c>
      <c r="F32" s="65">
        <f>VLOOKUP($A32,'Return Data'!$B$7:$R$2292,11,0)</f>
        <v>20.219200000000001</v>
      </c>
      <c r="G32" s="66">
        <f t="shared" si="1"/>
        <v>27</v>
      </c>
      <c r="H32" s="65">
        <f>VLOOKUP($A32,'Return Data'!$B$7:$R$2292,12,0)</f>
        <v>31.692799999999998</v>
      </c>
      <c r="I32" s="66">
        <f t="shared" si="2"/>
        <v>25</v>
      </c>
      <c r="J32" s="65">
        <f>VLOOKUP($A32,'Return Data'!$B$7:$R$2292,13,0)</f>
        <v>58.7012</v>
      </c>
      <c r="K32" s="66">
        <f t="shared" si="3"/>
        <v>24</v>
      </c>
      <c r="L32" s="65">
        <f>VLOOKUP($A32,'Return Data'!$B$7:$R$2292,17,0)</f>
        <v>25.2273</v>
      </c>
      <c r="M32" s="66">
        <f t="shared" si="4"/>
        <v>22</v>
      </c>
      <c r="N32" s="65">
        <f>VLOOKUP($A32,'Return Data'!$B$7:$R$2292,14,0)</f>
        <v>22.214400000000001</v>
      </c>
      <c r="O32" s="66">
        <f t="shared" si="6"/>
        <v>4</v>
      </c>
      <c r="P32" s="65">
        <f>VLOOKUP($A32,'Return Data'!$B$7:$R$2292,15,0)</f>
        <v>15.586399999999999</v>
      </c>
      <c r="Q32" s="66">
        <f t="shared" si="7"/>
        <v>12</v>
      </c>
      <c r="R32" s="65">
        <f>VLOOKUP($A32,'Return Data'!$B$7:$R$2292,16,0)</f>
        <v>17.3567</v>
      </c>
      <c r="S32" s="67">
        <f t="shared" si="5"/>
        <v>16</v>
      </c>
    </row>
    <row r="33" spans="1:19" x14ac:dyDescent="0.3">
      <c r="A33" s="63" t="s">
        <v>942</v>
      </c>
      <c r="B33" s="64">
        <f>VLOOKUP($A33,'Return Data'!$B$7:$R$2292,3,0)</f>
        <v>44467</v>
      </c>
      <c r="C33" s="65">
        <f>VLOOKUP($A33,'Return Data'!$B$7:$R$2292,4,0)</f>
        <v>16.82</v>
      </c>
      <c r="D33" s="65">
        <f>VLOOKUP($A33,'Return Data'!$B$7:$R$2292,10,0)</f>
        <v>14.5777</v>
      </c>
      <c r="E33" s="66">
        <f t="shared" si="0"/>
        <v>3</v>
      </c>
      <c r="F33" s="65">
        <f>VLOOKUP($A33,'Return Data'!$B$7:$R$2292,11,0)</f>
        <v>28.2012</v>
      </c>
      <c r="G33" s="66">
        <f t="shared" si="1"/>
        <v>5</v>
      </c>
      <c r="H33" s="65">
        <f>VLOOKUP($A33,'Return Data'!$B$7:$R$2292,12,0)</f>
        <v>34.883699999999997</v>
      </c>
      <c r="I33" s="66">
        <f t="shared" si="2"/>
        <v>19</v>
      </c>
      <c r="J33" s="65">
        <f>VLOOKUP($A33,'Return Data'!$B$7:$R$2292,13,0)</f>
        <v>60.496200000000002</v>
      </c>
      <c r="K33" s="66">
        <f t="shared" si="3"/>
        <v>20</v>
      </c>
      <c r="L33" s="65"/>
      <c r="M33" s="66"/>
      <c r="N33" s="65"/>
      <c r="O33" s="66"/>
      <c r="P33" s="65"/>
      <c r="Q33" s="66"/>
      <c r="R33" s="65">
        <f>VLOOKUP($A33,'Return Data'!$B$7:$R$2292,16,0)</f>
        <v>33.202199999999998</v>
      </c>
      <c r="S33" s="67">
        <f t="shared" si="5"/>
        <v>2</v>
      </c>
    </row>
    <row r="34" spans="1:19" x14ac:dyDescent="0.3">
      <c r="A34" s="63" t="s">
        <v>944</v>
      </c>
      <c r="B34" s="64">
        <f>VLOOKUP($A34,'Return Data'!$B$7:$R$2292,3,0)</f>
        <v>44467</v>
      </c>
      <c r="C34" s="65">
        <f>VLOOKUP($A34,'Return Data'!$B$7:$R$2292,4,0)</f>
        <v>103.09139999999999</v>
      </c>
      <c r="D34" s="65">
        <f>VLOOKUP($A34,'Return Data'!$B$7:$R$2292,10,0)</f>
        <v>10.045400000000001</v>
      </c>
      <c r="E34" s="66">
        <f t="shared" si="0"/>
        <v>19</v>
      </c>
      <c r="F34" s="65">
        <f>VLOOKUP($A34,'Return Data'!$B$7:$R$2292,11,0)</f>
        <v>27.4192</v>
      </c>
      <c r="G34" s="66">
        <f t="shared" si="1"/>
        <v>12</v>
      </c>
      <c r="H34" s="65">
        <f>VLOOKUP($A34,'Return Data'!$B$7:$R$2292,12,0)</f>
        <v>43.275199999999998</v>
      </c>
      <c r="I34" s="66">
        <f t="shared" si="2"/>
        <v>3</v>
      </c>
      <c r="J34" s="65">
        <f>VLOOKUP($A34,'Return Data'!$B$7:$R$2292,13,0)</f>
        <v>72.808000000000007</v>
      </c>
      <c r="K34" s="66">
        <f t="shared" si="3"/>
        <v>4</v>
      </c>
      <c r="L34" s="65">
        <f>VLOOKUP($A34,'Return Data'!$B$7:$R$2292,17,0)</f>
        <v>29.379200000000001</v>
      </c>
      <c r="M34" s="66">
        <f t="shared" si="4"/>
        <v>9</v>
      </c>
      <c r="N34" s="65">
        <f>VLOOKUP($A34,'Return Data'!$B$7:$R$2292,14,0)</f>
        <v>18.968399999999999</v>
      </c>
      <c r="O34" s="66">
        <f t="shared" si="6"/>
        <v>18</v>
      </c>
      <c r="P34" s="65">
        <f>VLOOKUP($A34,'Return Data'!$B$7:$R$2292,15,0)</f>
        <v>13.912599999999999</v>
      </c>
      <c r="Q34" s="66">
        <f t="shared" si="7"/>
        <v>19</v>
      </c>
      <c r="R34" s="65">
        <f>VLOOKUP($A34,'Return Data'!$B$7:$R$2292,16,0)</f>
        <v>14.5403</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11.294233333333333</v>
      </c>
      <c r="E36" s="74"/>
      <c r="F36" s="75">
        <f>AVERAGE(F8:F34)</f>
        <v>26.516003703703703</v>
      </c>
      <c r="G36" s="74"/>
      <c r="H36" s="75">
        <f>AVERAGE(H8:H34)</f>
        <v>36.96712592592592</v>
      </c>
      <c r="I36" s="74"/>
      <c r="J36" s="75">
        <f>AVERAGE(J8:J34)</f>
        <v>65.045859259259245</v>
      </c>
      <c r="K36" s="74"/>
      <c r="L36" s="75">
        <f>AVERAGE(L8:L34)</f>
        <v>28.975633333333331</v>
      </c>
      <c r="M36" s="74"/>
      <c r="N36" s="75">
        <f>AVERAGE(N8:N34)</f>
        <v>20.838040909090907</v>
      </c>
      <c r="O36" s="74"/>
      <c r="P36" s="75">
        <f>AVERAGE(P8:P34)</f>
        <v>16.11985</v>
      </c>
      <c r="Q36" s="74"/>
      <c r="R36" s="75">
        <f>AVERAGE(R8:R34)</f>
        <v>19.934711111111113</v>
      </c>
      <c r="S36" s="76"/>
    </row>
    <row r="37" spans="1:19" x14ac:dyDescent="0.3">
      <c r="A37" s="73" t="s">
        <v>28</v>
      </c>
      <c r="B37" s="74"/>
      <c r="C37" s="74"/>
      <c r="D37" s="75">
        <f>MIN(D8:D34)</f>
        <v>7.5575000000000001</v>
      </c>
      <c r="E37" s="74"/>
      <c r="F37" s="75">
        <f>MIN(F8:F34)</f>
        <v>20.219200000000001</v>
      </c>
      <c r="G37" s="74"/>
      <c r="H37" s="75">
        <f>MIN(H8:H34)</f>
        <v>26.0398</v>
      </c>
      <c r="I37" s="74"/>
      <c r="J37" s="75">
        <f>MIN(J8:J34)</f>
        <v>46.403700000000001</v>
      </c>
      <c r="K37" s="74"/>
      <c r="L37" s="75">
        <f>MIN(L8:L34)</f>
        <v>23.652200000000001</v>
      </c>
      <c r="M37" s="74"/>
      <c r="N37" s="75">
        <f>MIN(N8:N34)</f>
        <v>15.761699999999999</v>
      </c>
      <c r="O37" s="74"/>
      <c r="P37" s="75">
        <f>MIN(P8:P34)</f>
        <v>12.907500000000001</v>
      </c>
      <c r="Q37" s="74"/>
      <c r="R37" s="75">
        <f>MIN(R8:R34)</f>
        <v>12.503399999999999</v>
      </c>
      <c r="S37" s="76"/>
    </row>
    <row r="38" spans="1:19" ht="15" thickBot="1" x14ac:dyDescent="0.35">
      <c r="A38" s="77" t="s">
        <v>29</v>
      </c>
      <c r="B38" s="78"/>
      <c r="C38" s="78"/>
      <c r="D38" s="79">
        <f>MAX(D8:D34)</f>
        <v>15.164300000000001</v>
      </c>
      <c r="E38" s="78"/>
      <c r="F38" s="79">
        <f>MAX(F8:F34)</f>
        <v>32.014600000000002</v>
      </c>
      <c r="G38" s="78"/>
      <c r="H38" s="79">
        <f>MAX(H8:H34)</f>
        <v>44.028199999999998</v>
      </c>
      <c r="I38" s="78"/>
      <c r="J38" s="79">
        <f>MAX(J8:J34)</f>
        <v>75.2226</v>
      </c>
      <c r="K38" s="78"/>
      <c r="L38" s="79">
        <f>MAX(L8:L34)</f>
        <v>37.275399999999998</v>
      </c>
      <c r="M38" s="78"/>
      <c r="N38" s="79">
        <f>MAX(N8:N34)</f>
        <v>28.063800000000001</v>
      </c>
      <c r="O38" s="78"/>
      <c r="P38" s="79">
        <f>MAX(P8:P34)</f>
        <v>21.8446</v>
      </c>
      <c r="Q38" s="78"/>
      <c r="R38" s="79">
        <f>MAX(R8:R34)</f>
        <v>35.938899999999997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44467</v>
      </c>
      <c r="C8" s="65">
        <f>VLOOKUP($A8,'Return Data'!$B$7:$R$2292,4,0)</f>
        <v>816.32978522611404</v>
      </c>
      <c r="D8" s="65">
        <f>VLOOKUP($A8,'Return Data'!$B$7:$R$2292,10,0)</f>
        <v>13.0519</v>
      </c>
      <c r="E8" s="66">
        <f t="shared" ref="E8:E34" si="0">RANK(D8,D$8:D$34,0)</f>
        <v>4</v>
      </c>
      <c r="F8" s="65">
        <f>VLOOKUP($A8,'Return Data'!$B$7:$R$2292,11,0)</f>
        <v>27.3432</v>
      </c>
      <c r="G8" s="66">
        <f t="shared" ref="G8:G34" si="1">RANK(F8,F$8:F$34,0)</f>
        <v>7</v>
      </c>
      <c r="H8" s="65">
        <f>VLOOKUP($A8,'Return Data'!$B$7:$R$2292,12,0)</f>
        <v>36.624099999999999</v>
      </c>
      <c r="I8" s="66">
        <f>RANK(H8,H$8:H$34,0)</f>
        <v>11</v>
      </c>
      <c r="J8" s="65">
        <f>VLOOKUP($A8,'Return Data'!$B$7:$R$2292,13,0)</f>
        <v>66.910799999999995</v>
      </c>
      <c r="K8" s="66">
        <f>RANK(J8,J$8:J$34,0)</f>
        <v>9</v>
      </c>
      <c r="L8" s="65">
        <f>VLOOKUP($A8,'Return Data'!$B$7:$R$2292,17,0)</f>
        <v>29.9696</v>
      </c>
      <c r="M8" s="66">
        <f>RANK(L8,L$8:L$34,0)</f>
        <v>6</v>
      </c>
      <c r="N8" s="65">
        <f>VLOOKUP($A8,'Return Data'!$B$7:$R$2292,14,0)</f>
        <v>19.901800000000001</v>
      </c>
      <c r="O8" s="66">
        <f>RANK(N8,N$8:N$34,0)</f>
        <v>10</v>
      </c>
      <c r="P8" s="65">
        <f>VLOOKUP($A8,'Return Data'!$B$7:$R$2292,15,0)</f>
        <v>13.619300000000001</v>
      </c>
      <c r="Q8" s="66">
        <f>RANK(P8,P$8:P$34,0)</f>
        <v>17</v>
      </c>
      <c r="R8" s="65">
        <f>VLOOKUP($A8,'Return Data'!$B$7:$R$2292,16,0)</f>
        <v>18.264600000000002</v>
      </c>
      <c r="S8" s="67">
        <f>RANK(R8,R$8:R$34,0)</f>
        <v>13</v>
      </c>
    </row>
    <row r="9" spans="1:20" x14ac:dyDescent="0.3">
      <c r="A9" s="63" t="s">
        <v>901</v>
      </c>
      <c r="B9" s="64">
        <f>VLOOKUP($A9,'Return Data'!$B$7:$R$2292,3,0)</f>
        <v>44467</v>
      </c>
      <c r="C9" s="65">
        <f>VLOOKUP($A9,'Return Data'!$B$7:$R$2292,4,0)</f>
        <v>20.63</v>
      </c>
      <c r="D9" s="65">
        <f>VLOOKUP($A9,'Return Data'!$B$7:$R$2292,10,0)</f>
        <v>12.6707</v>
      </c>
      <c r="E9" s="66">
        <f t="shared" si="0"/>
        <v>7</v>
      </c>
      <c r="F9" s="65">
        <f>VLOOKUP($A9,'Return Data'!$B$7:$R$2292,11,0)</f>
        <v>30.984100000000002</v>
      </c>
      <c r="G9" s="66">
        <f t="shared" si="1"/>
        <v>1</v>
      </c>
      <c r="H9" s="65">
        <f>VLOOKUP($A9,'Return Data'!$B$7:$R$2292,12,0)</f>
        <v>40.915300000000002</v>
      </c>
      <c r="I9" s="66">
        <f t="shared" ref="I9:I34" si="2">RANK(H9,H$8:H$34,0)</f>
        <v>5</v>
      </c>
      <c r="J9" s="65">
        <f>VLOOKUP($A9,'Return Data'!$B$7:$R$2292,13,0)</f>
        <v>68.821600000000004</v>
      </c>
      <c r="K9" s="66">
        <f t="shared" ref="K9:K34" si="3">RANK(J9,J$8:J$34,0)</f>
        <v>6</v>
      </c>
      <c r="L9" s="65">
        <f>VLOOKUP($A9,'Return Data'!$B$7:$R$2292,17,0)</f>
        <v>35.0657</v>
      </c>
      <c r="M9" s="66">
        <f t="shared" ref="M9:M34" si="4">RANK(L9,L$8:L$34,0)</f>
        <v>1</v>
      </c>
      <c r="N9" s="65"/>
      <c r="O9" s="66"/>
      <c r="P9" s="65"/>
      <c r="Q9" s="66"/>
      <c r="R9" s="65">
        <f>VLOOKUP($A9,'Return Data'!$B$7:$R$2292,16,0)</f>
        <v>27.962399999999999</v>
      </c>
      <c r="S9" s="67">
        <f t="shared" ref="S9:S34" si="5">RANK(R9,R$8:R$34,0)</f>
        <v>4</v>
      </c>
    </row>
    <row r="10" spans="1:20" x14ac:dyDescent="0.3">
      <c r="A10" s="63" t="s">
        <v>903</v>
      </c>
      <c r="B10" s="64">
        <f>VLOOKUP($A10,'Return Data'!$B$7:$R$2292,3,0)</f>
        <v>44467</v>
      </c>
      <c r="C10" s="65">
        <f>VLOOKUP($A10,'Return Data'!$B$7:$R$2292,4,0)</f>
        <v>55.35</v>
      </c>
      <c r="D10" s="65">
        <f>VLOOKUP($A10,'Return Data'!$B$7:$R$2292,10,0)</f>
        <v>9.8431999999999995</v>
      </c>
      <c r="E10" s="66">
        <f t="shared" si="0"/>
        <v>19</v>
      </c>
      <c r="F10" s="65">
        <f>VLOOKUP($A10,'Return Data'!$B$7:$R$2292,11,0)</f>
        <v>28.780799999999999</v>
      </c>
      <c r="G10" s="66">
        <f t="shared" si="1"/>
        <v>3</v>
      </c>
      <c r="H10" s="65">
        <f>VLOOKUP($A10,'Return Data'!$B$7:$R$2292,12,0)</f>
        <v>32.765700000000002</v>
      </c>
      <c r="I10" s="66">
        <f t="shared" si="2"/>
        <v>21</v>
      </c>
      <c r="J10" s="65">
        <f>VLOOKUP($A10,'Return Data'!$B$7:$R$2292,13,0)</f>
        <v>58.595999999999997</v>
      </c>
      <c r="K10" s="66">
        <f t="shared" si="3"/>
        <v>21</v>
      </c>
      <c r="L10" s="65">
        <f>VLOOKUP($A10,'Return Data'!$B$7:$R$2292,17,0)</f>
        <v>26.948599999999999</v>
      </c>
      <c r="M10" s="66">
        <f t="shared" si="4"/>
        <v>14</v>
      </c>
      <c r="N10" s="65">
        <f>VLOOKUP($A10,'Return Data'!$B$7:$R$2292,14,0)</f>
        <v>19.7331</v>
      </c>
      <c r="O10" s="66">
        <f t="shared" ref="O10:O34" si="6">RANK(N10,N$8:N$34,0)</f>
        <v>11</v>
      </c>
      <c r="P10" s="65">
        <f>VLOOKUP($A10,'Return Data'!$B$7:$R$2292,15,0)</f>
        <v>13.1447</v>
      </c>
      <c r="Q10" s="66">
        <f t="shared" ref="Q10:Q34" si="7">RANK(P10,P$8:P$34,0)</f>
        <v>19</v>
      </c>
      <c r="R10" s="65">
        <f>VLOOKUP($A10,'Return Data'!$B$7:$R$2292,16,0)</f>
        <v>14.1313</v>
      </c>
      <c r="S10" s="67">
        <f t="shared" si="5"/>
        <v>18</v>
      </c>
    </row>
    <row r="11" spans="1:20" x14ac:dyDescent="0.3">
      <c r="A11" s="63" t="s">
        <v>905</v>
      </c>
      <c r="B11" s="64">
        <f>VLOOKUP($A11,'Return Data'!$B$7:$R$2292,3,0)</f>
        <v>44467</v>
      </c>
      <c r="C11" s="65">
        <f>VLOOKUP($A11,'Return Data'!$B$7:$R$2292,4,0)</f>
        <v>162.18</v>
      </c>
      <c r="D11" s="65">
        <f>VLOOKUP($A11,'Return Data'!$B$7:$R$2292,10,0)</f>
        <v>11.9177</v>
      </c>
      <c r="E11" s="66">
        <f t="shared" si="0"/>
        <v>11</v>
      </c>
      <c r="F11" s="65">
        <f>VLOOKUP($A11,'Return Data'!$B$7:$R$2292,11,0)</f>
        <v>27.000800000000002</v>
      </c>
      <c r="G11" s="66">
        <f t="shared" si="1"/>
        <v>9</v>
      </c>
      <c r="H11" s="65">
        <f>VLOOKUP($A11,'Return Data'!$B$7:$R$2292,12,0)</f>
        <v>35.567999999999998</v>
      </c>
      <c r="I11" s="66">
        <f t="shared" si="2"/>
        <v>14</v>
      </c>
      <c r="J11" s="65">
        <f>VLOOKUP($A11,'Return Data'!$B$7:$R$2292,13,0)</f>
        <v>62.9131</v>
      </c>
      <c r="K11" s="66">
        <f t="shared" si="3"/>
        <v>14</v>
      </c>
      <c r="L11" s="65">
        <f>VLOOKUP($A11,'Return Data'!$B$7:$R$2292,17,0)</f>
        <v>33.153100000000002</v>
      </c>
      <c r="M11" s="66">
        <f t="shared" si="4"/>
        <v>3</v>
      </c>
      <c r="N11" s="65">
        <f>VLOOKUP($A11,'Return Data'!$B$7:$R$2292,14,0)</f>
        <v>22.493300000000001</v>
      </c>
      <c r="O11" s="66">
        <f t="shared" si="6"/>
        <v>2</v>
      </c>
      <c r="P11" s="65">
        <f>VLOOKUP($A11,'Return Data'!$B$7:$R$2292,15,0)</f>
        <v>17.866700000000002</v>
      </c>
      <c r="Q11" s="66">
        <f t="shared" si="7"/>
        <v>2</v>
      </c>
      <c r="R11" s="65">
        <f>VLOOKUP($A11,'Return Data'!$B$7:$R$2292,16,0)</f>
        <v>18.320599999999999</v>
      </c>
      <c r="S11" s="67">
        <f t="shared" si="5"/>
        <v>11</v>
      </c>
    </row>
    <row r="12" spans="1:20" x14ac:dyDescent="0.3">
      <c r="A12" s="63" t="s">
        <v>907</v>
      </c>
      <c r="B12" s="64">
        <f>VLOOKUP($A12,'Return Data'!$B$7:$R$2292,3,0)</f>
        <v>44467</v>
      </c>
      <c r="C12" s="65">
        <f>VLOOKUP($A12,'Return Data'!$B$7:$R$2292,4,0)</f>
        <v>363.613</v>
      </c>
      <c r="D12" s="65">
        <f>VLOOKUP($A12,'Return Data'!$B$7:$R$2292,10,0)</f>
        <v>8.7524999999999995</v>
      </c>
      <c r="E12" s="66">
        <f t="shared" si="0"/>
        <v>23</v>
      </c>
      <c r="F12" s="65">
        <f>VLOOKUP($A12,'Return Data'!$B$7:$R$2292,11,0)</f>
        <v>25.685400000000001</v>
      </c>
      <c r="G12" s="66">
        <f t="shared" si="1"/>
        <v>17</v>
      </c>
      <c r="H12" s="65">
        <f>VLOOKUP($A12,'Return Data'!$B$7:$R$2292,12,0)</f>
        <v>36.903500000000001</v>
      </c>
      <c r="I12" s="66">
        <f t="shared" si="2"/>
        <v>10</v>
      </c>
      <c r="J12" s="65">
        <f>VLOOKUP($A12,'Return Data'!$B$7:$R$2292,13,0)</f>
        <v>66.4178</v>
      </c>
      <c r="K12" s="66">
        <f t="shared" si="3"/>
        <v>10</v>
      </c>
      <c r="L12" s="65">
        <f>VLOOKUP($A12,'Return Data'!$B$7:$R$2292,17,0)</f>
        <v>27.081800000000001</v>
      </c>
      <c r="M12" s="66">
        <f t="shared" si="4"/>
        <v>12</v>
      </c>
      <c r="N12" s="65">
        <f>VLOOKUP($A12,'Return Data'!$B$7:$R$2292,14,0)</f>
        <v>20.771999999999998</v>
      </c>
      <c r="O12" s="66">
        <f t="shared" si="6"/>
        <v>5</v>
      </c>
      <c r="P12" s="65">
        <f>VLOOKUP($A12,'Return Data'!$B$7:$R$2292,15,0)</f>
        <v>15.4323</v>
      </c>
      <c r="Q12" s="66">
        <f t="shared" si="7"/>
        <v>9</v>
      </c>
      <c r="R12" s="65">
        <f>VLOOKUP($A12,'Return Data'!$B$7:$R$2292,16,0)</f>
        <v>18.299600000000002</v>
      </c>
      <c r="S12" s="67">
        <f t="shared" si="5"/>
        <v>12</v>
      </c>
    </row>
    <row r="13" spans="1:20" x14ac:dyDescent="0.3">
      <c r="A13" s="63" t="s">
        <v>909</v>
      </c>
      <c r="B13" s="64">
        <f>VLOOKUP($A13,'Return Data'!$B$7:$R$2292,3,0)</f>
        <v>44467</v>
      </c>
      <c r="C13" s="65">
        <f>VLOOKUP($A13,'Return Data'!$B$7:$R$2292,4,0)</f>
        <v>51.953000000000003</v>
      </c>
      <c r="D13" s="65">
        <f>VLOOKUP($A13,'Return Data'!$B$7:$R$2292,10,0)</f>
        <v>9.9138999999999999</v>
      </c>
      <c r="E13" s="66">
        <f t="shared" si="0"/>
        <v>17</v>
      </c>
      <c r="F13" s="65">
        <f>VLOOKUP($A13,'Return Data'!$B$7:$R$2292,11,0)</f>
        <v>23.023900000000001</v>
      </c>
      <c r="G13" s="66">
        <f t="shared" si="1"/>
        <v>23</v>
      </c>
      <c r="H13" s="65">
        <f>VLOOKUP($A13,'Return Data'!$B$7:$R$2292,12,0)</f>
        <v>35.396500000000003</v>
      </c>
      <c r="I13" s="66">
        <f t="shared" si="2"/>
        <v>16</v>
      </c>
      <c r="J13" s="65">
        <f>VLOOKUP($A13,'Return Data'!$B$7:$R$2292,13,0)</f>
        <v>61.781799999999997</v>
      </c>
      <c r="K13" s="66">
        <f t="shared" si="3"/>
        <v>17</v>
      </c>
      <c r="L13" s="65">
        <f>VLOOKUP($A13,'Return Data'!$B$7:$R$2292,17,0)</f>
        <v>27.8888</v>
      </c>
      <c r="M13" s="66">
        <f t="shared" si="4"/>
        <v>10</v>
      </c>
      <c r="N13" s="65">
        <f>VLOOKUP($A13,'Return Data'!$B$7:$R$2292,14,0)</f>
        <v>20.4588</v>
      </c>
      <c r="O13" s="66">
        <f t="shared" si="6"/>
        <v>8</v>
      </c>
      <c r="P13" s="65">
        <f>VLOOKUP($A13,'Return Data'!$B$7:$R$2292,15,0)</f>
        <v>16.1388</v>
      </c>
      <c r="Q13" s="66">
        <f t="shared" si="7"/>
        <v>5</v>
      </c>
      <c r="R13" s="65">
        <f>VLOOKUP($A13,'Return Data'!$B$7:$R$2292,16,0)</f>
        <v>12.211600000000001</v>
      </c>
      <c r="S13" s="67">
        <f t="shared" si="5"/>
        <v>27</v>
      </c>
    </row>
    <row r="14" spans="1:20" x14ac:dyDescent="0.3">
      <c r="A14" s="63" t="s">
        <v>910</v>
      </c>
      <c r="B14" s="64">
        <f>VLOOKUP($A14,'Return Data'!$B$7:$R$2292,3,0)</f>
        <v>44467</v>
      </c>
      <c r="C14" s="65">
        <f>VLOOKUP($A14,'Return Data'!$B$7:$R$2292,4,0)</f>
        <v>121.61660000000001</v>
      </c>
      <c r="D14" s="65">
        <f>VLOOKUP($A14,'Return Data'!$B$7:$R$2292,10,0)</f>
        <v>7.5814000000000004</v>
      </c>
      <c r="E14" s="66">
        <f t="shared" si="0"/>
        <v>26</v>
      </c>
      <c r="F14" s="65">
        <f>VLOOKUP($A14,'Return Data'!$B$7:$R$2292,11,0)</f>
        <v>24.905200000000001</v>
      </c>
      <c r="G14" s="66">
        <f t="shared" si="1"/>
        <v>19</v>
      </c>
      <c r="H14" s="65">
        <f>VLOOKUP($A14,'Return Data'!$B$7:$R$2292,12,0)</f>
        <v>36.554600000000001</v>
      </c>
      <c r="I14" s="66">
        <f t="shared" si="2"/>
        <v>12</v>
      </c>
      <c r="J14" s="65">
        <f>VLOOKUP($A14,'Return Data'!$B$7:$R$2292,13,0)</f>
        <v>70.9114</v>
      </c>
      <c r="K14" s="66">
        <f t="shared" si="3"/>
        <v>5</v>
      </c>
      <c r="L14" s="65">
        <f>VLOOKUP($A14,'Return Data'!$B$7:$R$2292,17,0)</f>
        <v>25.196200000000001</v>
      </c>
      <c r="M14" s="66">
        <f t="shared" si="4"/>
        <v>17</v>
      </c>
      <c r="N14" s="65">
        <f>VLOOKUP($A14,'Return Data'!$B$7:$R$2292,14,0)</f>
        <v>16.578499999999998</v>
      </c>
      <c r="O14" s="66">
        <f t="shared" si="6"/>
        <v>20</v>
      </c>
      <c r="P14" s="65">
        <f>VLOOKUP($A14,'Return Data'!$B$7:$R$2292,15,0)</f>
        <v>12.624499999999999</v>
      </c>
      <c r="Q14" s="66">
        <f t="shared" si="7"/>
        <v>21</v>
      </c>
      <c r="R14" s="65">
        <f>VLOOKUP($A14,'Return Data'!$B$7:$R$2292,16,0)</f>
        <v>16.2559</v>
      </c>
      <c r="S14" s="67">
        <f t="shared" si="5"/>
        <v>14</v>
      </c>
    </row>
    <row r="15" spans="1:20" x14ac:dyDescent="0.3">
      <c r="A15" s="63" t="s">
        <v>2030</v>
      </c>
      <c r="B15" s="64">
        <f>VLOOKUP($A15,'Return Data'!$B$7:$R$2292,3,0)</f>
        <v>44467</v>
      </c>
      <c r="C15" s="65">
        <f>VLOOKUP($A15,'Return Data'!$B$7:$R$2292,4,0)</f>
        <v>247.819256033774</v>
      </c>
      <c r="D15" s="65">
        <f>VLOOKUP($A15,'Return Data'!$B$7:$R$2292,10,0)</f>
        <v>11.252000000000001</v>
      </c>
      <c r="E15" s="66">
        <f t="shared" si="0"/>
        <v>13</v>
      </c>
      <c r="F15" s="65">
        <f>VLOOKUP($A15,'Return Data'!$B$7:$R$2292,11,0)</f>
        <v>27.614100000000001</v>
      </c>
      <c r="G15" s="66">
        <f t="shared" si="1"/>
        <v>5</v>
      </c>
      <c r="H15" s="65">
        <f>VLOOKUP($A15,'Return Data'!$B$7:$R$2292,12,0)</f>
        <v>42.692799999999998</v>
      </c>
      <c r="I15" s="66">
        <f t="shared" si="2"/>
        <v>2</v>
      </c>
      <c r="J15" s="65">
        <f>VLOOKUP($A15,'Return Data'!$B$7:$R$2292,13,0)</f>
        <v>72.548000000000002</v>
      </c>
      <c r="K15" s="66">
        <f t="shared" si="3"/>
        <v>2</v>
      </c>
      <c r="L15" s="65">
        <f>VLOOKUP($A15,'Return Data'!$B$7:$R$2292,17,0)</f>
        <v>29.0458</v>
      </c>
      <c r="M15" s="66">
        <f t="shared" si="4"/>
        <v>7</v>
      </c>
      <c r="N15" s="65">
        <f>VLOOKUP($A15,'Return Data'!$B$7:$R$2292,14,0)</f>
        <v>19.565200000000001</v>
      </c>
      <c r="O15" s="66">
        <f t="shared" si="6"/>
        <v>13</v>
      </c>
      <c r="P15" s="65">
        <f>VLOOKUP($A15,'Return Data'!$B$7:$R$2292,15,0)</f>
        <v>14.841900000000001</v>
      </c>
      <c r="Q15" s="66">
        <f t="shared" si="7"/>
        <v>11</v>
      </c>
      <c r="R15" s="65">
        <f>VLOOKUP($A15,'Return Data'!$B$7:$R$2292,16,0)</f>
        <v>12.321300000000001</v>
      </c>
      <c r="S15" s="67">
        <f t="shared" si="5"/>
        <v>26</v>
      </c>
    </row>
    <row r="16" spans="1:20" x14ac:dyDescent="0.3">
      <c r="A16" s="63" t="s">
        <v>913</v>
      </c>
      <c r="B16" s="64">
        <f>VLOOKUP($A16,'Return Data'!$B$7:$R$2292,3,0)</f>
        <v>44467</v>
      </c>
      <c r="C16" s="65">
        <f>VLOOKUP($A16,'Return Data'!$B$7:$R$2292,4,0)</f>
        <v>15.995100000000001</v>
      </c>
      <c r="D16" s="65">
        <f>VLOOKUP($A16,'Return Data'!$B$7:$R$2292,10,0)</f>
        <v>11.7499</v>
      </c>
      <c r="E16" s="66">
        <f t="shared" si="0"/>
        <v>12</v>
      </c>
      <c r="F16" s="65">
        <f>VLOOKUP($A16,'Return Data'!$B$7:$R$2292,11,0)</f>
        <v>24.706499999999998</v>
      </c>
      <c r="G16" s="66">
        <f t="shared" si="1"/>
        <v>20</v>
      </c>
      <c r="H16" s="65">
        <f>VLOOKUP($A16,'Return Data'!$B$7:$R$2292,12,0)</f>
        <v>33.7059</v>
      </c>
      <c r="I16" s="66">
        <f t="shared" si="2"/>
        <v>19</v>
      </c>
      <c r="J16" s="65">
        <f>VLOOKUP($A16,'Return Data'!$B$7:$R$2292,13,0)</f>
        <v>62.325800000000001</v>
      </c>
      <c r="K16" s="66">
        <f t="shared" si="3"/>
        <v>16</v>
      </c>
      <c r="L16" s="65">
        <f>VLOOKUP($A16,'Return Data'!$B$7:$R$2292,17,0)</f>
        <v>26.594000000000001</v>
      </c>
      <c r="M16" s="66">
        <f t="shared" si="4"/>
        <v>15</v>
      </c>
      <c r="N16" s="65"/>
      <c r="O16" s="66"/>
      <c r="P16" s="65"/>
      <c r="Q16" s="66"/>
      <c r="R16" s="65">
        <f>VLOOKUP($A16,'Return Data'!$B$7:$R$2292,16,0)</f>
        <v>20.6068</v>
      </c>
      <c r="S16" s="67">
        <f t="shared" si="5"/>
        <v>7</v>
      </c>
    </row>
    <row r="17" spans="1:19" x14ac:dyDescent="0.3">
      <c r="A17" s="63" t="s">
        <v>914</v>
      </c>
      <c r="B17" s="64">
        <f>VLOOKUP($A17,'Return Data'!$B$7:$R$2292,3,0)</f>
        <v>44467</v>
      </c>
      <c r="C17" s="65">
        <f>VLOOKUP($A17,'Return Data'!$B$7:$R$2292,4,0)</f>
        <v>524.16999999999996</v>
      </c>
      <c r="D17" s="65">
        <f>VLOOKUP($A17,'Return Data'!$B$7:$R$2292,10,0)</f>
        <v>14.4551</v>
      </c>
      <c r="E17" s="66">
        <f t="shared" si="0"/>
        <v>2</v>
      </c>
      <c r="F17" s="65">
        <f>VLOOKUP($A17,'Return Data'!$B$7:$R$2292,11,0)</f>
        <v>29.255500000000001</v>
      </c>
      <c r="G17" s="66">
        <f t="shared" si="1"/>
        <v>2</v>
      </c>
      <c r="H17" s="65">
        <f>VLOOKUP($A17,'Return Data'!$B$7:$R$2292,12,0)</f>
        <v>41.289499999999997</v>
      </c>
      <c r="I17" s="66">
        <f t="shared" si="2"/>
        <v>4</v>
      </c>
      <c r="J17" s="65">
        <f>VLOOKUP($A17,'Return Data'!$B$7:$R$2292,13,0)</f>
        <v>73.790700000000001</v>
      </c>
      <c r="K17" s="66">
        <f t="shared" si="3"/>
        <v>1</v>
      </c>
      <c r="L17" s="65">
        <f>VLOOKUP($A17,'Return Data'!$B$7:$R$2292,17,0)</f>
        <v>28.155200000000001</v>
      </c>
      <c r="M17" s="66">
        <f t="shared" si="4"/>
        <v>9</v>
      </c>
      <c r="N17" s="65">
        <f>VLOOKUP($A17,'Return Data'!$B$7:$R$2292,14,0)</f>
        <v>18.928999999999998</v>
      </c>
      <c r="O17" s="66">
        <f t="shared" si="6"/>
        <v>16</v>
      </c>
      <c r="P17" s="65">
        <f>VLOOKUP($A17,'Return Data'!$B$7:$R$2292,15,0)</f>
        <v>14.1319</v>
      </c>
      <c r="Q17" s="66">
        <f t="shared" si="7"/>
        <v>15</v>
      </c>
      <c r="R17" s="65">
        <f>VLOOKUP($A17,'Return Data'!$B$7:$R$2292,16,0)</f>
        <v>18.5749</v>
      </c>
      <c r="S17" s="67">
        <f t="shared" si="5"/>
        <v>9</v>
      </c>
    </row>
    <row r="18" spans="1:19" x14ac:dyDescent="0.3">
      <c r="A18" s="63" t="s">
        <v>917</v>
      </c>
      <c r="B18" s="64">
        <f>VLOOKUP($A18,'Return Data'!$B$7:$R$2292,3,0)</f>
        <v>44467</v>
      </c>
      <c r="C18" s="65">
        <f>VLOOKUP($A18,'Return Data'!$B$7:$R$2292,4,0)</f>
        <v>68.36</v>
      </c>
      <c r="D18" s="65">
        <f>VLOOKUP($A18,'Return Data'!$B$7:$R$2292,10,0)</f>
        <v>7.7553999999999998</v>
      </c>
      <c r="E18" s="66">
        <f t="shared" si="0"/>
        <v>25</v>
      </c>
      <c r="F18" s="65">
        <f>VLOOKUP($A18,'Return Data'!$B$7:$R$2292,11,0)</f>
        <v>22.5749</v>
      </c>
      <c r="G18" s="66">
        <f t="shared" si="1"/>
        <v>25</v>
      </c>
      <c r="H18" s="65">
        <f>VLOOKUP($A18,'Return Data'!$B$7:$R$2292,12,0)</f>
        <v>32.841000000000001</v>
      </c>
      <c r="I18" s="66">
        <f t="shared" si="2"/>
        <v>20</v>
      </c>
      <c r="J18" s="65">
        <f>VLOOKUP($A18,'Return Data'!$B$7:$R$2292,13,0)</f>
        <v>58.021299999999997</v>
      </c>
      <c r="K18" s="66">
        <f t="shared" si="3"/>
        <v>22</v>
      </c>
      <c r="L18" s="65">
        <f>VLOOKUP($A18,'Return Data'!$B$7:$R$2292,17,0)</f>
        <v>24.2605</v>
      </c>
      <c r="M18" s="66">
        <f t="shared" si="4"/>
        <v>20</v>
      </c>
      <c r="N18" s="65">
        <f>VLOOKUP($A18,'Return Data'!$B$7:$R$2292,14,0)</f>
        <v>16.192599999999999</v>
      </c>
      <c r="O18" s="66">
        <f t="shared" si="6"/>
        <v>21</v>
      </c>
      <c r="P18" s="65">
        <f>VLOOKUP($A18,'Return Data'!$B$7:$R$2292,15,0)</f>
        <v>13.6877</v>
      </c>
      <c r="Q18" s="66">
        <f t="shared" si="7"/>
        <v>16</v>
      </c>
      <c r="R18" s="65">
        <f>VLOOKUP($A18,'Return Data'!$B$7:$R$2292,16,0)</f>
        <v>12.6412</v>
      </c>
      <c r="S18" s="67">
        <f t="shared" si="5"/>
        <v>23</v>
      </c>
    </row>
    <row r="19" spans="1:19" x14ac:dyDescent="0.3">
      <c r="A19" s="63" t="s">
        <v>918</v>
      </c>
      <c r="B19" s="64">
        <f>VLOOKUP($A19,'Return Data'!$B$7:$R$2292,3,0)</f>
        <v>44467</v>
      </c>
      <c r="C19" s="65">
        <f>VLOOKUP($A19,'Return Data'!$B$7:$R$2292,4,0)</f>
        <v>52.63</v>
      </c>
      <c r="D19" s="65">
        <f>VLOOKUP($A19,'Return Data'!$B$7:$R$2292,10,0)</f>
        <v>10.035500000000001</v>
      </c>
      <c r="E19" s="66">
        <f t="shared" si="0"/>
        <v>16</v>
      </c>
      <c r="F19" s="65">
        <f>VLOOKUP($A19,'Return Data'!$B$7:$R$2292,11,0)</f>
        <v>22.8812</v>
      </c>
      <c r="G19" s="66">
        <f t="shared" si="1"/>
        <v>24</v>
      </c>
      <c r="H19" s="65">
        <f>VLOOKUP($A19,'Return Data'!$B$7:$R$2292,12,0)</f>
        <v>28.742699999999999</v>
      </c>
      <c r="I19" s="66">
        <f t="shared" si="2"/>
        <v>26</v>
      </c>
      <c r="J19" s="65">
        <f>VLOOKUP($A19,'Return Data'!$B$7:$R$2292,13,0)</f>
        <v>50.6297</v>
      </c>
      <c r="K19" s="66">
        <f t="shared" si="3"/>
        <v>26</v>
      </c>
      <c r="L19" s="65">
        <f>VLOOKUP($A19,'Return Data'!$B$7:$R$2292,17,0)</f>
        <v>22.9084</v>
      </c>
      <c r="M19" s="66">
        <f t="shared" si="4"/>
        <v>23</v>
      </c>
      <c r="N19" s="65">
        <f>VLOOKUP($A19,'Return Data'!$B$7:$R$2292,14,0)</f>
        <v>17.6556</v>
      </c>
      <c r="O19" s="66">
        <f t="shared" si="6"/>
        <v>19</v>
      </c>
      <c r="P19" s="65">
        <f>VLOOKUP($A19,'Return Data'!$B$7:$R$2292,15,0)</f>
        <v>15.740399999999999</v>
      </c>
      <c r="Q19" s="66">
        <f t="shared" si="7"/>
        <v>6</v>
      </c>
      <c r="R19" s="65">
        <f>VLOOKUP($A19,'Return Data'!$B$7:$R$2292,16,0)</f>
        <v>12.454800000000001</v>
      </c>
      <c r="S19" s="67">
        <f t="shared" si="5"/>
        <v>24</v>
      </c>
    </row>
    <row r="20" spans="1:19" x14ac:dyDescent="0.3">
      <c r="A20" s="63" t="s">
        <v>920</v>
      </c>
      <c r="B20" s="64">
        <f>VLOOKUP($A20,'Return Data'!$B$7:$R$2292,3,0)</f>
        <v>44467</v>
      </c>
      <c r="C20" s="65">
        <f>VLOOKUP($A20,'Return Data'!$B$7:$R$2292,4,0)</f>
        <v>194.01599999999999</v>
      </c>
      <c r="D20" s="65">
        <f>VLOOKUP($A20,'Return Data'!$B$7:$R$2292,10,0)</f>
        <v>8.3942999999999994</v>
      </c>
      <c r="E20" s="66">
        <f t="shared" si="0"/>
        <v>24</v>
      </c>
      <c r="F20" s="65">
        <f>VLOOKUP($A20,'Return Data'!$B$7:$R$2292,11,0)</f>
        <v>21.2532</v>
      </c>
      <c r="G20" s="66">
        <f t="shared" si="1"/>
        <v>26</v>
      </c>
      <c r="H20" s="65">
        <f>VLOOKUP($A20,'Return Data'!$B$7:$R$2292,12,0)</f>
        <v>30.634699999999999</v>
      </c>
      <c r="I20" s="66">
        <f t="shared" si="2"/>
        <v>25</v>
      </c>
      <c r="J20" s="65">
        <f>VLOOKUP($A20,'Return Data'!$B$7:$R$2292,13,0)</f>
        <v>55.5002</v>
      </c>
      <c r="K20" s="66">
        <f t="shared" si="3"/>
        <v>25</v>
      </c>
      <c r="L20" s="65">
        <f>VLOOKUP($A20,'Return Data'!$B$7:$R$2292,17,0)</f>
        <v>27.1371</v>
      </c>
      <c r="M20" s="66">
        <f t="shared" si="4"/>
        <v>11</v>
      </c>
      <c r="N20" s="65">
        <f>VLOOKUP($A20,'Return Data'!$B$7:$R$2292,14,0)</f>
        <v>20.7331</v>
      </c>
      <c r="O20" s="66">
        <f t="shared" si="6"/>
        <v>6</v>
      </c>
      <c r="P20" s="65">
        <f>VLOOKUP($A20,'Return Data'!$B$7:$R$2292,15,0)</f>
        <v>15.4917</v>
      </c>
      <c r="Q20" s="66">
        <f t="shared" si="7"/>
        <v>8</v>
      </c>
      <c r="R20" s="65">
        <f>VLOOKUP($A20,'Return Data'!$B$7:$R$2292,16,0)</f>
        <v>18.980399999999999</v>
      </c>
      <c r="S20" s="67">
        <f t="shared" si="5"/>
        <v>8</v>
      </c>
    </row>
    <row r="21" spans="1:19" x14ac:dyDescent="0.3">
      <c r="A21" s="63" t="s">
        <v>923</v>
      </c>
      <c r="B21" s="64">
        <f>VLOOKUP($A21,'Return Data'!$B$7:$R$2292,3,0)</f>
        <v>44467</v>
      </c>
      <c r="C21" s="65">
        <f>VLOOKUP($A21,'Return Data'!$B$7:$R$2292,4,0)</f>
        <v>69.613</v>
      </c>
      <c r="D21" s="65">
        <f>VLOOKUP($A21,'Return Data'!$B$7:$R$2292,10,0)</f>
        <v>10.632</v>
      </c>
      <c r="E21" s="66">
        <f t="shared" si="0"/>
        <v>15</v>
      </c>
      <c r="F21" s="65">
        <f>VLOOKUP($A21,'Return Data'!$B$7:$R$2292,11,0)</f>
        <v>23.210999999999999</v>
      </c>
      <c r="G21" s="66">
        <f t="shared" si="1"/>
        <v>22</v>
      </c>
      <c r="H21" s="65">
        <f>VLOOKUP($A21,'Return Data'!$B$7:$R$2292,12,0)</f>
        <v>25.1965</v>
      </c>
      <c r="I21" s="66">
        <f t="shared" si="2"/>
        <v>27</v>
      </c>
      <c r="J21" s="65">
        <f>VLOOKUP($A21,'Return Data'!$B$7:$R$2292,13,0)</f>
        <v>45.114800000000002</v>
      </c>
      <c r="K21" s="66">
        <f t="shared" si="3"/>
        <v>27</v>
      </c>
      <c r="L21" s="65">
        <f>VLOOKUP($A21,'Return Data'!$B$7:$R$2292,17,0)</f>
        <v>22.5961</v>
      </c>
      <c r="M21" s="66">
        <f t="shared" si="4"/>
        <v>24</v>
      </c>
      <c r="N21" s="65">
        <f>VLOOKUP($A21,'Return Data'!$B$7:$R$2292,14,0)</f>
        <v>14.770899999999999</v>
      </c>
      <c r="O21" s="66">
        <f t="shared" si="6"/>
        <v>22</v>
      </c>
      <c r="P21" s="65">
        <f>VLOOKUP($A21,'Return Data'!$B$7:$R$2292,15,0)</f>
        <v>12.651899999999999</v>
      </c>
      <c r="Q21" s="66">
        <f t="shared" si="7"/>
        <v>20</v>
      </c>
      <c r="R21" s="65">
        <f>VLOOKUP($A21,'Return Data'!$B$7:$R$2292,16,0)</f>
        <v>13.4611</v>
      </c>
      <c r="S21" s="67">
        <f t="shared" si="5"/>
        <v>19</v>
      </c>
    </row>
    <row r="22" spans="1:19" x14ac:dyDescent="0.3">
      <c r="A22" s="63" t="s">
        <v>925</v>
      </c>
      <c r="B22" s="64">
        <f>VLOOKUP($A22,'Return Data'!$B$7:$R$2292,3,0)</f>
        <v>44467</v>
      </c>
      <c r="C22" s="65">
        <f>VLOOKUP($A22,'Return Data'!$B$7:$R$2292,4,0)</f>
        <v>24.139199999999999</v>
      </c>
      <c r="D22" s="65">
        <f>VLOOKUP($A22,'Return Data'!$B$7:$R$2292,10,0)</f>
        <v>13.0001</v>
      </c>
      <c r="E22" s="66">
        <f t="shared" si="0"/>
        <v>5</v>
      </c>
      <c r="F22" s="65">
        <f>VLOOKUP($A22,'Return Data'!$B$7:$R$2292,11,0)</f>
        <v>26.5383</v>
      </c>
      <c r="G22" s="66">
        <f t="shared" si="1"/>
        <v>10</v>
      </c>
      <c r="H22" s="65">
        <f>VLOOKUP($A22,'Return Data'!$B$7:$R$2292,12,0)</f>
        <v>31.700900000000001</v>
      </c>
      <c r="I22" s="66">
        <f t="shared" si="2"/>
        <v>23</v>
      </c>
      <c r="J22" s="65">
        <f>VLOOKUP($A22,'Return Data'!$B$7:$R$2292,13,0)</f>
        <v>56.977400000000003</v>
      </c>
      <c r="K22" s="66">
        <f t="shared" si="3"/>
        <v>24</v>
      </c>
      <c r="L22" s="65">
        <f>VLOOKUP($A22,'Return Data'!$B$7:$R$2292,17,0)</f>
        <v>24.960899999999999</v>
      </c>
      <c r="M22" s="66">
        <f t="shared" si="4"/>
        <v>18</v>
      </c>
      <c r="N22" s="65">
        <f>VLOOKUP($A22,'Return Data'!$B$7:$R$2292,14,0)</f>
        <v>20.119800000000001</v>
      </c>
      <c r="O22" s="66">
        <f t="shared" si="6"/>
        <v>9</v>
      </c>
      <c r="P22" s="65">
        <f>VLOOKUP($A22,'Return Data'!$B$7:$R$2292,15,0)</f>
        <v>15.5159</v>
      </c>
      <c r="Q22" s="66">
        <f t="shared" si="7"/>
        <v>7</v>
      </c>
      <c r="R22" s="65">
        <f>VLOOKUP($A22,'Return Data'!$B$7:$R$2292,16,0)</f>
        <v>14.2974</v>
      </c>
      <c r="S22" s="67">
        <f t="shared" si="5"/>
        <v>17</v>
      </c>
    </row>
    <row r="23" spans="1:19" x14ac:dyDescent="0.3">
      <c r="A23" s="63" t="s">
        <v>927</v>
      </c>
      <c r="B23" s="64">
        <f>VLOOKUP($A23,'Return Data'!$B$7:$R$2292,3,0)</f>
        <v>44467</v>
      </c>
      <c r="C23" s="65">
        <f>VLOOKUP($A23,'Return Data'!$B$7:$R$2292,4,0)</f>
        <v>16.563500000000001</v>
      </c>
      <c r="D23" s="65">
        <f>VLOOKUP($A23,'Return Data'!$B$7:$R$2292,10,0)</f>
        <v>12.0473</v>
      </c>
      <c r="E23" s="66">
        <f t="shared" si="0"/>
        <v>10</v>
      </c>
      <c r="F23" s="65">
        <f>VLOOKUP($A23,'Return Data'!$B$7:$R$2292,11,0)</f>
        <v>28.4331</v>
      </c>
      <c r="G23" s="66">
        <f t="shared" si="1"/>
        <v>4</v>
      </c>
      <c r="H23" s="65">
        <f>VLOOKUP($A23,'Return Data'!$B$7:$R$2292,12,0)</f>
        <v>41.997999999999998</v>
      </c>
      <c r="I23" s="66">
        <f t="shared" si="2"/>
        <v>3</v>
      </c>
      <c r="J23" s="65">
        <f>VLOOKUP($A23,'Return Data'!$B$7:$R$2292,13,0)</f>
        <v>68.247900000000001</v>
      </c>
      <c r="K23" s="66">
        <f t="shared" si="3"/>
        <v>8</v>
      </c>
      <c r="L23" s="65"/>
      <c r="M23" s="66"/>
      <c r="N23" s="65"/>
      <c r="O23" s="66"/>
      <c r="P23" s="65"/>
      <c r="Q23" s="66"/>
      <c r="R23" s="65">
        <f>VLOOKUP($A23,'Return Data'!$B$7:$R$2292,16,0)</f>
        <v>33.468000000000004</v>
      </c>
      <c r="S23" s="67">
        <f t="shared" si="5"/>
        <v>1</v>
      </c>
    </row>
    <row r="24" spans="1:19" x14ac:dyDescent="0.3">
      <c r="A24" s="63" t="s">
        <v>929</v>
      </c>
      <c r="B24" s="64">
        <f>VLOOKUP($A24,'Return Data'!$B$7:$R$2292,3,0)</f>
        <v>44467</v>
      </c>
      <c r="C24" s="65">
        <f>VLOOKUP($A24,'Return Data'!$B$7:$R$2292,4,0)</f>
        <v>97.673000000000002</v>
      </c>
      <c r="D24" s="65">
        <f>VLOOKUP($A24,'Return Data'!$B$7:$R$2292,10,0)</f>
        <v>11.101900000000001</v>
      </c>
      <c r="E24" s="66">
        <f t="shared" si="0"/>
        <v>14</v>
      </c>
      <c r="F24" s="65">
        <f>VLOOKUP($A24,'Return Data'!$B$7:$R$2292,11,0)</f>
        <v>26.4621</v>
      </c>
      <c r="G24" s="66">
        <f t="shared" si="1"/>
        <v>11</v>
      </c>
      <c r="H24" s="65">
        <f>VLOOKUP($A24,'Return Data'!$B$7:$R$2292,12,0)</f>
        <v>39.441200000000002</v>
      </c>
      <c r="I24" s="66">
        <f t="shared" si="2"/>
        <v>6</v>
      </c>
      <c r="J24" s="65">
        <f>VLOOKUP($A24,'Return Data'!$B$7:$R$2292,13,0)</f>
        <v>68.3292</v>
      </c>
      <c r="K24" s="66">
        <f t="shared" si="3"/>
        <v>7</v>
      </c>
      <c r="L24" s="65">
        <f>VLOOKUP($A24,'Return Data'!$B$7:$R$2292,17,0)</f>
        <v>34.534199999999998</v>
      </c>
      <c r="M24" s="66">
        <f t="shared" si="4"/>
        <v>2</v>
      </c>
      <c r="N24" s="65">
        <f>VLOOKUP($A24,'Return Data'!$B$7:$R$2292,14,0)</f>
        <v>26.747</v>
      </c>
      <c r="O24" s="66">
        <f t="shared" si="6"/>
        <v>1</v>
      </c>
      <c r="P24" s="65">
        <f>VLOOKUP($A24,'Return Data'!$B$7:$R$2292,15,0)</f>
        <v>20.755099999999999</v>
      </c>
      <c r="Q24" s="66">
        <f t="shared" si="7"/>
        <v>1</v>
      </c>
      <c r="R24" s="65">
        <f>VLOOKUP($A24,'Return Data'!$B$7:$R$2292,16,0)</f>
        <v>22.4999</v>
      </c>
      <c r="S24" s="67">
        <f t="shared" si="5"/>
        <v>6</v>
      </c>
    </row>
    <row r="25" spans="1:19" x14ac:dyDescent="0.3">
      <c r="A25" s="63" t="s">
        <v>931</v>
      </c>
      <c r="B25" s="64">
        <f>VLOOKUP($A25,'Return Data'!$B$7:$R$2292,3,0)</f>
        <v>44467</v>
      </c>
      <c r="C25" s="65">
        <f>VLOOKUP($A25,'Return Data'!$B$7:$R$2292,4,0)</f>
        <v>16.567900000000002</v>
      </c>
      <c r="D25" s="65">
        <f>VLOOKUP($A25,'Return Data'!$B$7:$R$2292,10,0)</f>
        <v>12.2509</v>
      </c>
      <c r="E25" s="66">
        <f t="shared" si="0"/>
        <v>9</v>
      </c>
      <c r="F25" s="65">
        <f>VLOOKUP($A25,'Return Data'!$B$7:$R$2292,11,0)</f>
        <v>26.2499</v>
      </c>
      <c r="G25" s="66">
        <f t="shared" si="1"/>
        <v>13</v>
      </c>
      <c r="H25" s="65">
        <f>VLOOKUP($A25,'Return Data'!$B$7:$R$2292,12,0)</f>
        <v>38.942300000000003</v>
      </c>
      <c r="I25" s="66">
        <f t="shared" si="2"/>
        <v>8</v>
      </c>
      <c r="J25" s="65">
        <f>VLOOKUP($A25,'Return Data'!$B$7:$R$2292,13,0)</f>
        <v>72.209199999999996</v>
      </c>
      <c r="K25" s="66">
        <f t="shared" si="3"/>
        <v>3</v>
      </c>
      <c r="L25" s="65"/>
      <c r="M25" s="66"/>
      <c r="N25" s="65"/>
      <c r="O25" s="66"/>
      <c r="P25" s="65"/>
      <c r="Q25" s="66"/>
      <c r="R25" s="65">
        <f>VLOOKUP($A25,'Return Data'!$B$7:$R$2292,16,0)</f>
        <v>29.540400000000002</v>
      </c>
      <c r="S25" s="67">
        <f t="shared" si="5"/>
        <v>3</v>
      </c>
    </row>
    <row r="26" spans="1:19" x14ac:dyDescent="0.3">
      <c r="A26" s="63" t="s">
        <v>2018</v>
      </c>
      <c r="B26" s="64">
        <f>VLOOKUP($A26,'Return Data'!$B$7:$R$2292,3,0)</f>
        <v>44467</v>
      </c>
      <c r="C26" s="65">
        <f>VLOOKUP($A26,'Return Data'!$B$7:$R$2292,4,0)</f>
        <v>23.717600000000001</v>
      </c>
      <c r="D26" s="65">
        <f>VLOOKUP($A26,'Return Data'!$B$7:$R$2292,10,0)</f>
        <v>12.379099999999999</v>
      </c>
      <c r="E26" s="66">
        <f t="shared" si="0"/>
        <v>8</v>
      </c>
      <c r="F26" s="65">
        <f>VLOOKUP($A26,'Return Data'!$B$7:$R$2292,11,0)</f>
        <v>26.159500000000001</v>
      </c>
      <c r="G26" s="66">
        <f t="shared" si="1"/>
        <v>15</v>
      </c>
      <c r="H26" s="65">
        <f>VLOOKUP($A26,'Return Data'!$B$7:$R$2292,12,0)</f>
        <v>39.317799999999998</v>
      </c>
      <c r="I26" s="66">
        <f t="shared" si="2"/>
        <v>7</v>
      </c>
      <c r="J26" s="65">
        <f>VLOOKUP($A26,'Return Data'!$B$7:$R$2292,13,0)</f>
        <v>60.317999999999998</v>
      </c>
      <c r="K26" s="66">
        <f t="shared" si="3"/>
        <v>19</v>
      </c>
      <c r="L26" s="65">
        <f>VLOOKUP($A26,'Return Data'!$B$7:$R$2292,17,0)</f>
        <v>23.555399999999999</v>
      </c>
      <c r="M26" s="66">
        <f t="shared" si="4"/>
        <v>22</v>
      </c>
      <c r="N26" s="65">
        <f>VLOOKUP($A26,'Return Data'!$B$7:$R$2292,14,0)</f>
        <v>19.729500000000002</v>
      </c>
      <c r="O26" s="66">
        <f t="shared" si="6"/>
        <v>12</v>
      </c>
      <c r="P26" s="65">
        <f>VLOOKUP($A26,'Return Data'!$B$7:$R$2292,15,0)</f>
        <v>14.1685</v>
      </c>
      <c r="Q26" s="66">
        <f t="shared" si="7"/>
        <v>14</v>
      </c>
      <c r="R26" s="65">
        <f>VLOOKUP($A26,'Return Data'!$B$7:$R$2292,16,0)</f>
        <v>16.0152</v>
      </c>
      <c r="S26" s="67">
        <f t="shared" si="5"/>
        <v>15</v>
      </c>
    </row>
    <row r="27" spans="1:19" x14ac:dyDescent="0.3">
      <c r="A27" s="63" t="s">
        <v>932</v>
      </c>
      <c r="B27" s="64">
        <f>VLOOKUP($A27,'Return Data'!$B$7:$R$2292,3,0)</f>
        <v>44467</v>
      </c>
      <c r="C27" s="65">
        <f>VLOOKUP($A27,'Return Data'!$B$7:$R$2292,4,0)</f>
        <v>825.61410000000001</v>
      </c>
      <c r="D27" s="65">
        <f>VLOOKUP($A27,'Return Data'!$B$7:$R$2292,10,0)</f>
        <v>12.823499999999999</v>
      </c>
      <c r="E27" s="66">
        <f t="shared" si="0"/>
        <v>6</v>
      </c>
      <c r="F27" s="65">
        <f>VLOOKUP($A27,'Return Data'!$B$7:$R$2292,11,0)</f>
        <v>25.095800000000001</v>
      </c>
      <c r="G27" s="66">
        <f t="shared" si="1"/>
        <v>18</v>
      </c>
      <c r="H27" s="65">
        <f>VLOOKUP($A27,'Return Data'!$B$7:$R$2292,12,0)</f>
        <v>34.971299999999999</v>
      </c>
      <c r="I27" s="66">
        <f t="shared" si="2"/>
        <v>17</v>
      </c>
      <c r="J27" s="65">
        <f>VLOOKUP($A27,'Return Data'!$B$7:$R$2292,13,0)</f>
        <v>64.581599999999995</v>
      </c>
      <c r="K27" s="66">
        <f t="shared" si="3"/>
        <v>12</v>
      </c>
      <c r="L27" s="65">
        <f>VLOOKUP($A27,'Return Data'!$B$7:$R$2292,17,0)</f>
        <v>26.495000000000001</v>
      </c>
      <c r="M27" s="66">
        <f t="shared" si="4"/>
        <v>16</v>
      </c>
      <c r="N27" s="65">
        <f>VLOOKUP($A27,'Return Data'!$B$7:$R$2292,14,0)</f>
        <v>17.946200000000001</v>
      </c>
      <c r="O27" s="66">
        <f t="shared" si="6"/>
        <v>18</v>
      </c>
      <c r="P27" s="65">
        <f>VLOOKUP($A27,'Return Data'!$B$7:$R$2292,15,0)</f>
        <v>12.2438</v>
      </c>
      <c r="Q27" s="66">
        <f t="shared" si="7"/>
        <v>22</v>
      </c>
      <c r="R27" s="65">
        <f>VLOOKUP($A27,'Return Data'!$B$7:$R$2292,16,0)</f>
        <v>18.507400000000001</v>
      </c>
      <c r="S27" s="67">
        <f t="shared" si="5"/>
        <v>10</v>
      </c>
    </row>
    <row r="28" spans="1:19" x14ac:dyDescent="0.3">
      <c r="A28" s="63" t="s">
        <v>934</v>
      </c>
      <c r="B28" s="64">
        <f>VLOOKUP($A28,'Return Data'!$B$7:$R$2292,3,0)</f>
        <v>44467</v>
      </c>
      <c r="C28" s="65">
        <f>VLOOKUP($A28,'Return Data'!$B$7:$R$2292,4,0)</f>
        <v>177.35</v>
      </c>
      <c r="D28" s="65">
        <f>VLOOKUP($A28,'Return Data'!$B$7:$R$2292,10,0)</f>
        <v>9.57</v>
      </c>
      <c r="E28" s="66">
        <f t="shared" si="0"/>
        <v>20</v>
      </c>
      <c r="F28" s="65">
        <f>VLOOKUP($A28,'Return Data'!$B$7:$R$2292,11,0)</f>
        <v>25.8873</v>
      </c>
      <c r="G28" s="66">
        <f t="shared" si="1"/>
        <v>16</v>
      </c>
      <c r="H28" s="65">
        <f>VLOOKUP($A28,'Return Data'!$B$7:$R$2292,12,0)</f>
        <v>35.433399999999999</v>
      </c>
      <c r="I28" s="66">
        <f t="shared" si="2"/>
        <v>15</v>
      </c>
      <c r="J28" s="65">
        <f>VLOOKUP($A28,'Return Data'!$B$7:$R$2292,13,0)</f>
        <v>64.365200000000002</v>
      </c>
      <c r="K28" s="66">
        <f t="shared" si="3"/>
        <v>13</v>
      </c>
      <c r="L28" s="65">
        <f>VLOOKUP($A28,'Return Data'!$B$7:$R$2292,17,0)</f>
        <v>31.140799999999999</v>
      </c>
      <c r="M28" s="66">
        <f t="shared" si="4"/>
        <v>5</v>
      </c>
      <c r="N28" s="65">
        <f>VLOOKUP($A28,'Return Data'!$B$7:$R$2292,14,0)</f>
        <v>20.778199999999998</v>
      </c>
      <c r="O28" s="66">
        <f t="shared" si="6"/>
        <v>4</v>
      </c>
      <c r="P28" s="65">
        <f>VLOOKUP($A28,'Return Data'!$B$7:$R$2292,15,0)</f>
        <v>16.409300000000002</v>
      </c>
      <c r="Q28" s="66">
        <f t="shared" si="7"/>
        <v>4</v>
      </c>
      <c r="R28" s="65">
        <f>VLOOKUP($A28,'Return Data'!$B$7:$R$2292,16,0)</f>
        <v>25.003399999999999</v>
      </c>
      <c r="S28" s="67">
        <f t="shared" si="5"/>
        <v>5</v>
      </c>
    </row>
    <row r="29" spans="1:19" x14ac:dyDescent="0.3">
      <c r="A29" s="63" t="s">
        <v>936</v>
      </c>
      <c r="B29" s="64">
        <f>VLOOKUP($A29,'Return Data'!$B$7:$R$2292,3,0)</f>
        <v>44467</v>
      </c>
      <c r="C29" s="65">
        <f>VLOOKUP($A29,'Return Data'!$B$7:$R$2292,4,0)</f>
        <v>63.9726</v>
      </c>
      <c r="D29" s="65">
        <f>VLOOKUP($A29,'Return Data'!$B$7:$R$2292,10,0)</f>
        <v>9.1256000000000004</v>
      </c>
      <c r="E29" s="66">
        <f t="shared" si="0"/>
        <v>22</v>
      </c>
      <c r="F29" s="65">
        <f>VLOOKUP($A29,'Return Data'!$B$7:$R$2292,11,0)</f>
        <v>26.238199999999999</v>
      </c>
      <c r="G29" s="66">
        <f t="shared" si="1"/>
        <v>14</v>
      </c>
      <c r="H29" s="65">
        <f>VLOOKUP($A29,'Return Data'!$B$7:$R$2292,12,0)</f>
        <v>32.027999999999999</v>
      </c>
      <c r="I29" s="66">
        <f t="shared" si="2"/>
        <v>22</v>
      </c>
      <c r="J29" s="65">
        <f>VLOOKUP($A29,'Return Data'!$B$7:$R$2292,13,0)</f>
        <v>60.474299999999999</v>
      </c>
      <c r="K29" s="66">
        <f t="shared" si="3"/>
        <v>18</v>
      </c>
      <c r="L29" s="65">
        <f>VLOOKUP($A29,'Return Data'!$B$7:$R$2292,17,0)</f>
        <v>31.779399999999999</v>
      </c>
      <c r="M29" s="66">
        <f t="shared" si="4"/>
        <v>4</v>
      </c>
      <c r="N29" s="65">
        <f>VLOOKUP($A29,'Return Data'!$B$7:$R$2292,14,0)</f>
        <v>20.621200000000002</v>
      </c>
      <c r="O29" s="66">
        <f t="shared" si="6"/>
        <v>7</v>
      </c>
      <c r="P29" s="65">
        <f>VLOOKUP($A29,'Return Data'!$B$7:$R$2292,15,0)</f>
        <v>15.241</v>
      </c>
      <c r="Q29" s="66">
        <f t="shared" si="7"/>
        <v>10</v>
      </c>
      <c r="R29" s="65">
        <f>VLOOKUP($A29,'Return Data'!$B$7:$R$2292,16,0)</f>
        <v>13.351900000000001</v>
      </c>
      <c r="S29" s="67">
        <f t="shared" si="5"/>
        <v>20</v>
      </c>
    </row>
    <row r="30" spans="1:19" x14ac:dyDescent="0.3">
      <c r="A30" s="63" t="s">
        <v>1905</v>
      </c>
      <c r="B30" s="64">
        <f>VLOOKUP($A30,'Return Data'!$B$7:$R$2292,3,0)</f>
        <v>44467</v>
      </c>
      <c r="C30" s="65">
        <f>VLOOKUP($A30,'Return Data'!$B$7:$R$2292,4,0)</f>
        <v>523.05387817365204</v>
      </c>
      <c r="D30" s="65">
        <f>VLOOKUP($A30,'Return Data'!$B$7:$R$2292,10,0)</f>
        <v>7.3457999999999997</v>
      </c>
      <c r="E30" s="66">
        <f t="shared" si="0"/>
        <v>27</v>
      </c>
      <c r="F30" s="65">
        <f>VLOOKUP($A30,'Return Data'!$B$7:$R$2292,11,0)</f>
        <v>24.616099999999999</v>
      </c>
      <c r="G30" s="66">
        <f t="shared" si="1"/>
        <v>21</v>
      </c>
      <c r="H30" s="65">
        <f>VLOOKUP($A30,'Return Data'!$B$7:$R$2292,12,0)</f>
        <v>35.702599999999997</v>
      </c>
      <c r="I30" s="66">
        <f t="shared" si="2"/>
        <v>13</v>
      </c>
      <c r="J30" s="65">
        <f>VLOOKUP($A30,'Return Data'!$B$7:$R$2292,13,0)</f>
        <v>64.927300000000002</v>
      </c>
      <c r="K30" s="66">
        <f t="shared" si="3"/>
        <v>11</v>
      </c>
      <c r="L30" s="65">
        <f>VLOOKUP($A30,'Return Data'!$B$7:$R$2292,17,0)</f>
        <v>27.0182</v>
      </c>
      <c r="M30" s="66">
        <f t="shared" si="4"/>
        <v>13</v>
      </c>
      <c r="N30" s="65">
        <f>VLOOKUP($A30,'Return Data'!$B$7:$R$2292,14,0)</f>
        <v>19.528700000000001</v>
      </c>
      <c r="O30" s="66">
        <f t="shared" si="6"/>
        <v>14</v>
      </c>
      <c r="P30" s="65">
        <f>VLOOKUP($A30,'Return Data'!$B$7:$R$2292,15,0)</f>
        <v>14.779199999999999</v>
      </c>
      <c r="Q30" s="66">
        <f t="shared" si="7"/>
        <v>12</v>
      </c>
      <c r="R30" s="65">
        <f>VLOOKUP($A30,'Return Data'!$B$7:$R$2292,16,0)</f>
        <v>14.838900000000001</v>
      </c>
      <c r="S30" s="67">
        <f t="shared" si="5"/>
        <v>16</v>
      </c>
    </row>
    <row r="31" spans="1:19" x14ac:dyDescent="0.3">
      <c r="A31" s="63" t="s">
        <v>938</v>
      </c>
      <c r="B31" s="64">
        <f>VLOOKUP($A31,'Return Data'!$B$7:$R$2292,3,0)</f>
        <v>44467</v>
      </c>
      <c r="C31" s="65">
        <f>VLOOKUP($A31,'Return Data'!$B$7:$R$2292,4,0)</f>
        <v>54.52</v>
      </c>
      <c r="D31" s="65">
        <f>VLOOKUP($A31,'Return Data'!$B$7:$R$2292,10,0)</f>
        <v>14.796099999999999</v>
      </c>
      <c r="E31" s="66">
        <f t="shared" si="0"/>
        <v>1</v>
      </c>
      <c r="F31" s="65">
        <f>VLOOKUP($A31,'Return Data'!$B$7:$R$2292,11,0)</f>
        <v>26.252500000000001</v>
      </c>
      <c r="G31" s="66">
        <f t="shared" si="1"/>
        <v>12</v>
      </c>
      <c r="H31" s="65">
        <f>VLOOKUP($A31,'Return Data'!$B$7:$R$2292,12,0)</f>
        <v>38.847900000000003</v>
      </c>
      <c r="I31" s="66">
        <f t="shared" si="2"/>
        <v>9</v>
      </c>
      <c r="J31" s="65">
        <f>VLOOKUP($A31,'Return Data'!$B$7:$R$2292,13,0)</f>
        <v>62.326599999999999</v>
      </c>
      <c r="K31" s="66">
        <f t="shared" si="3"/>
        <v>15</v>
      </c>
      <c r="L31" s="65">
        <f>VLOOKUP($A31,'Return Data'!$B$7:$R$2292,17,0)</f>
        <v>23.993300000000001</v>
      </c>
      <c r="M31" s="66">
        <f t="shared" si="4"/>
        <v>21</v>
      </c>
      <c r="N31" s="65">
        <f>VLOOKUP($A31,'Return Data'!$B$7:$R$2292,14,0)</f>
        <v>19.164899999999999</v>
      </c>
      <c r="O31" s="66">
        <f t="shared" si="6"/>
        <v>15</v>
      </c>
      <c r="P31" s="65">
        <f>VLOOKUP($A31,'Return Data'!$B$7:$R$2292,15,0)</f>
        <v>16.7699</v>
      </c>
      <c r="Q31" s="66">
        <f t="shared" si="7"/>
        <v>3</v>
      </c>
      <c r="R31" s="65">
        <f>VLOOKUP($A31,'Return Data'!$B$7:$R$2292,16,0)</f>
        <v>12.322800000000001</v>
      </c>
      <c r="S31" s="67">
        <f t="shared" si="5"/>
        <v>25</v>
      </c>
    </row>
    <row r="32" spans="1:19" x14ac:dyDescent="0.3">
      <c r="A32" s="63" t="s">
        <v>940</v>
      </c>
      <c r="B32" s="64">
        <f>VLOOKUP($A32,'Return Data'!$B$7:$R$2292,3,0)</f>
        <v>44467</v>
      </c>
      <c r="C32" s="65">
        <f>VLOOKUP($A32,'Return Data'!$B$7:$R$2292,4,0)</f>
        <v>329.13400000000001</v>
      </c>
      <c r="D32" s="65">
        <f>VLOOKUP($A32,'Return Data'!$B$7:$R$2292,10,0)</f>
        <v>9.3178000000000001</v>
      </c>
      <c r="E32" s="66">
        <f t="shared" si="0"/>
        <v>21</v>
      </c>
      <c r="F32" s="65">
        <f>VLOOKUP($A32,'Return Data'!$B$7:$R$2292,11,0)</f>
        <v>19.5686</v>
      </c>
      <c r="G32" s="66">
        <f t="shared" si="1"/>
        <v>27</v>
      </c>
      <c r="H32" s="65">
        <f>VLOOKUP($A32,'Return Data'!$B$7:$R$2292,12,0)</f>
        <v>30.638000000000002</v>
      </c>
      <c r="I32" s="66">
        <f t="shared" si="2"/>
        <v>24</v>
      </c>
      <c r="J32" s="65">
        <f>VLOOKUP($A32,'Return Data'!$B$7:$R$2292,13,0)</f>
        <v>57.006500000000003</v>
      </c>
      <c r="K32" s="66">
        <f t="shared" si="3"/>
        <v>23</v>
      </c>
      <c r="L32" s="65">
        <f>VLOOKUP($A32,'Return Data'!$B$7:$R$2292,17,0)</f>
        <v>24.7654</v>
      </c>
      <c r="M32" s="66">
        <f t="shared" si="4"/>
        <v>19</v>
      </c>
      <c r="N32" s="65">
        <f>VLOOKUP($A32,'Return Data'!$B$7:$R$2292,14,0)</f>
        <v>21.327100000000002</v>
      </c>
      <c r="O32" s="66">
        <f t="shared" si="6"/>
        <v>3</v>
      </c>
      <c r="P32" s="65">
        <f>VLOOKUP($A32,'Return Data'!$B$7:$R$2292,15,0)</f>
        <v>14.41</v>
      </c>
      <c r="Q32" s="66">
        <f t="shared" si="7"/>
        <v>13</v>
      </c>
      <c r="R32" s="65">
        <f>VLOOKUP($A32,'Return Data'!$B$7:$R$2292,16,0)</f>
        <v>12.9899</v>
      </c>
      <c r="S32" s="67">
        <f t="shared" si="5"/>
        <v>22</v>
      </c>
    </row>
    <row r="33" spans="1:19" x14ac:dyDescent="0.3">
      <c r="A33" s="63" t="s">
        <v>943</v>
      </c>
      <c r="B33" s="64">
        <f>VLOOKUP($A33,'Return Data'!$B$7:$R$2292,3,0)</f>
        <v>44467</v>
      </c>
      <c r="C33" s="65">
        <f>VLOOKUP($A33,'Return Data'!$B$7:$R$2292,4,0)</f>
        <v>16.510000000000002</v>
      </c>
      <c r="D33" s="65">
        <f>VLOOKUP($A33,'Return Data'!$B$7:$R$2292,10,0)</f>
        <v>14.2561</v>
      </c>
      <c r="E33" s="66">
        <f t="shared" si="0"/>
        <v>3</v>
      </c>
      <c r="F33" s="65">
        <f>VLOOKUP($A33,'Return Data'!$B$7:$R$2292,11,0)</f>
        <v>27.588899999999999</v>
      </c>
      <c r="G33" s="66">
        <f t="shared" si="1"/>
        <v>6</v>
      </c>
      <c r="H33" s="65">
        <f>VLOOKUP($A33,'Return Data'!$B$7:$R$2292,12,0)</f>
        <v>33.792499999999997</v>
      </c>
      <c r="I33" s="66">
        <f t="shared" si="2"/>
        <v>18</v>
      </c>
      <c r="J33" s="65">
        <f>VLOOKUP($A33,'Return Data'!$B$7:$R$2292,13,0)</f>
        <v>58.902799999999999</v>
      </c>
      <c r="K33" s="66">
        <f t="shared" si="3"/>
        <v>20</v>
      </c>
      <c r="L33" s="65"/>
      <c r="M33" s="66"/>
      <c r="N33" s="65"/>
      <c r="O33" s="66"/>
      <c r="P33" s="65"/>
      <c r="Q33" s="66"/>
      <c r="R33" s="65">
        <f>VLOOKUP($A33,'Return Data'!$B$7:$R$2292,16,0)</f>
        <v>31.843</v>
      </c>
      <c r="S33" s="67">
        <f t="shared" si="5"/>
        <v>2</v>
      </c>
    </row>
    <row r="34" spans="1:19" x14ac:dyDescent="0.3">
      <c r="A34" s="63" t="s">
        <v>945</v>
      </c>
      <c r="B34" s="64">
        <f>VLOOKUP($A34,'Return Data'!$B$7:$R$2292,3,0)</f>
        <v>44467</v>
      </c>
      <c r="C34" s="65">
        <f>VLOOKUP($A34,'Return Data'!$B$7:$R$2292,4,0)</f>
        <v>198.10820000000001</v>
      </c>
      <c r="D34" s="65">
        <f>VLOOKUP($A34,'Return Data'!$B$7:$R$2292,10,0)</f>
        <v>9.8986999999999998</v>
      </c>
      <c r="E34" s="66">
        <f t="shared" si="0"/>
        <v>18</v>
      </c>
      <c r="F34" s="65">
        <f>VLOOKUP($A34,'Return Data'!$B$7:$R$2292,11,0)</f>
        <v>27.076000000000001</v>
      </c>
      <c r="G34" s="66">
        <f t="shared" si="1"/>
        <v>8</v>
      </c>
      <c r="H34" s="65">
        <f>VLOOKUP($A34,'Return Data'!$B$7:$R$2292,12,0)</f>
        <v>42.717700000000001</v>
      </c>
      <c r="I34" s="66">
        <f t="shared" si="2"/>
        <v>1</v>
      </c>
      <c r="J34" s="65">
        <f>VLOOKUP($A34,'Return Data'!$B$7:$R$2292,13,0)</f>
        <v>71.932199999999995</v>
      </c>
      <c r="K34" s="66">
        <f t="shared" si="3"/>
        <v>4</v>
      </c>
      <c r="L34" s="65">
        <f>VLOOKUP($A34,'Return Data'!$B$7:$R$2292,17,0)</f>
        <v>28.759</v>
      </c>
      <c r="M34" s="66">
        <f t="shared" si="4"/>
        <v>8</v>
      </c>
      <c r="N34" s="65">
        <f>VLOOKUP($A34,'Return Data'!$B$7:$R$2292,14,0)</f>
        <v>18.383099999999999</v>
      </c>
      <c r="O34" s="66">
        <f t="shared" si="6"/>
        <v>17</v>
      </c>
      <c r="P34" s="65">
        <f>VLOOKUP($A34,'Return Data'!$B$7:$R$2292,15,0)</f>
        <v>13.320399999999999</v>
      </c>
      <c r="Q34" s="66">
        <f t="shared" si="7"/>
        <v>18</v>
      </c>
      <c r="R34" s="65">
        <f>VLOOKUP($A34,'Return Data'!$B$7:$R$2292,16,0)</f>
        <v>13.1051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10.959940740740739</v>
      </c>
      <c r="E36" s="74"/>
      <c r="F36" s="75">
        <f>AVERAGE(F8:F34)</f>
        <v>25.755040740740743</v>
      </c>
      <c r="G36" s="74"/>
      <c r="H36" s="75">
        <f>AVERAGE(H8:H34)</f>
        <v>35.754162962962972</v>
      </c>
      <c r="I36" s="74"/>
      <c r="J36" s="75">
        <f>AVERAGE(J8:J34)</f>
        <v>63.143748148148148</v>
      </c>
      <c r="K36" s="74"/>
      <c r="L36" s="75">
        <f>AVERAGE(L8:L34)</f>
        <v>27.625104166666663</v>
      </c>
      <c r="M36" s="74"/>
      <c r="N36" s="75">
        <f>AVERAGE(N8:N34)</f>
        <v>19.642254545454545</v>
      </c>
      <c r="O36" s="74"/>
      <c r="P36" s="75">
        <f>AVERAGE(P8:P34)</f>
        <v>14.953859090909093</v>
      </c>
      <c r="Q36" s="74"/>
      <c r="R36" s="75">
        <f>AVERAGE(R8:R34)</f>
        <v>18.232214814814817</v>
      </c>
      <c r="S36" s="76"/>
    </row>
    <row r="37" spans="1:19" x14ac:dyDescent="0.3">
      <c r="A37" s="73" t="s">
        <v>28</v>
      </c>
      <c r="B37" s="74"/>
      <c r="C37" s="74"/>
      <c r="D37" s="75">
        <f>MIN(D8:D34)</f>
        <v>7.3457999999999997</v>
      </c>
      <c r="E37" s="74"/>
      <c r="F37" s="75">
        <f>MIN(F8:F34)</f>
        <v>19.5686</v>
      </c>
      <c r="G37" s="74"/>
      <c r="H37" s="75">
        <f>MIN(H8:H34)</f>
        <v>25.1965</v>
      </c>
      <c r="I37" s="74"/>
      <c r="J37" s="75">
        <f>MIN(J8:J34)</f>
        <v>45.114800000000002</v>
      </c>
      <c r="K37" s="74"/>
      <c r="L37" s="75">
        <f>MIN(L8:L34)</f>
        <v>22.5961</v>
      </c>
      <c r="M37" s="74"/>
      <c r="N37" s="75">
        <f>MIN(N8:N34)</f>
        <v>14.770899999999999</v>
      </c>
      <c r="O37" s="74"/>
      <c r="P37" s="75">
        <f>MIN(P8:P34)</f>
        <v>12.2438</v>
      </c>
      <c r="Q37" s="74"/>
      <c r="R37" s="75">
        <f>MIN(R8:R34)</f>
        <v>12.211600000000001</v>
      </c>
      <c r="S37" s="76"/>
    </row>
    <row r="38" spans="1:19" ht="15" thickBot="1" x14ac:dyDescent="0.35">
      <c r="A38" s="77" t="s">
        <v>29</v>
      </c>
      <c r="B38" s="78"/>
      <c r="C38" s="78"/>
      <c r="D38" s="79">
        <f>MAX(D8:D34)</f>
        <v>14.796099999999999</v>
      </c>
      <c r="E38" s="78"/>
      <c r="F38" s="79">
        <f>MAX(F8:F34)</f>
        <v>30.984100000000002</v>
      </c>
      <c r="G38" s="78"/>
      <c r="H38" s="79">
        <f>MAX(H8:H34)</f>
        <v>42.717700000000001</v>
      </c>
      <c r="I38" s="78"/>
      <c r="J38" s="79">
        <f>MAX(J8:J34)</f>
        <v>73.790700000000001</v>
      </c>
      <c r="K38" s="78"/>
      <c r="L38" s="79">
        <f>MAX(L8:L34)</f>
        <v>35.0657</v>
      </c>
      <c r="M38" s="78"/>
      <c r="N38" s="79">
        <f>MAX(N8:N34)</f>
        <v>26.747</v>
      </c>
      <c r="O38" s="78"/>
      <c r="P38" s="79">
        <f>MAX(P8:P34)</f>
        <v>20.755099999999999</v>
      </c>
      <c r="Q38" s="78"/>
      <c r="R38" s="79">
        <f>MAX(R8:R34)</f>
        <v>33.468000000000004</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44467</v>
      </c>
      <c r="C8" s="65">
        <f>VLOOKUP($A8,'Return Data'!$B$7:$R$2292,4,0)</f>
        <v>56.69</v>
      </c>
      <c r="D8" s="65">
        <f>VLOOKUP($A8,'Return Data'!$B$7:$R$2292,10,0)</f>
        <v>7.3673999999999999</v>
      </c>
      <c r="E8" s="66">
        <f t="shared" ref="E8:E39" si="0">RANK(D8,D$8:D$71,0)</f>
        <v>62</v>
      </c>
      <c r="F8" s="65">
        <f>VLOOKUP($A8,'Return Data'!$B$7:$R$2292,11,0)</f>
        <v>12.8833</v>
      </c>
      <c r="G8" s="66">
        <f t="shared" ref="G8:G39" si="1">RANK(F8,F$8:F$71,0)</f>
        <v>64</v>
      </c>
      <c r="H8" s="65">
        <f>VLOOKUP($A8,'Return Data'!$B$7:$R$2292,12,0)</f>
        <v>16.478300000000001</v>
      </c>
      <c r="I8" s="66">
        <f t="shared" ref="I8:I39" si="2">RANK(H8,H$8:H$71,0)</f>
        <v>64</v>
      </c>
      <c r="J8" s="65">
        <f>VLOOKUP($A8,'Return Data'!$B$7:$R$2292,13,0)</f>
        <v>35.9146</v>
      </c>
      <c r="K8" s="66">
        <f t="shared" ref="K8:K39" si="3">RANK(J8,J$8:J$71,0)</f>
        <v>64</v>
      </c>
      <c r="L8" s="65">
        <f>VLOOKUP($A8,'Return Data'!$B$7:$R$2292,17,0)</f>
        <v>18.666599999999999</v>
      </c>
      <c r="M8" s="66">
        <f t="shared" ref="M8:M28" si="4">RANK(L8,L$8:L$71,0)</f>
        <v>61</v>
      </c>
      <c r="N8" s="65">
        <f>VLOOKUP($A8,'Return Data'!$B$7:$R$2292,14,0)</f>
        <v>11.6584</v>
      </c>
      <c r="O8" s="66">
        <f>RANK(N8,N$8:N$71,0)</f>
        <v>51</v>
      </c>
      <c r="P8" s="65">
        <f>VLOOKUP($A8,'Return Data'!$B$7:$R$2292,15,0)</f>
        <v>12.3</v>
      </c>
      <c r="Q8" s="66">
        <f>RANK(P8,P$8:P$71,0)</f>
        <v>33</v>
      </c>
      <c r="R8" s="65">
        <f>VLOOKUP($A8,'Return Data'!$B$7:$R$2292,16,0)</f>
        <v>16.001100000000001</v>
      </c>
      <c r="S8" s="67">
        <f t="shared" ref="S8:S39" si="5">RANK(R8,R$8:R$71,0)</f>
        <v>36</v>
      </c>
    </row>
    <row r="9" spans="1:20" x14ac:dyDescent="0.3">
      <c r="A9" s="63" t="s">
        <v>164</v>
      </c>
      <c r="B9" s="64">
        <f>VLOOKUP($A9,'Return Data'!$B$7:$R$2292,3,0)</f>
        <v>44467</v>
      </c>
      <c r="C9" s="65">
        <f>VLOOKUP($A9,'Return Data'!$B$7:$R$2292,4,0)</f>
        <v>46.58</v>
      </c>
      <c r="D9" s="65">
        <f>VLOOKUP($A9,'Return Data'!$B$7:$R$2292,10,0)</f>
        <v>7.7243000000000004</v>
      </c>
      <c r="E9" s="66">
        <f t="shared" si="0"/>
        <v>60</v>
      </c>
      <c r="F9" s="65">
        <f>VLOOKUP($A9,'Return Data'!$B$7:$R$2292,11,0)</f>
        <v>13.637499999999999</v>
      </c>
      <c r="G9" s="66">
        <f t="shared" si="1"/>
        <v>63</v>
      </c>
      <c r="H9" s="65">
        <f>VLOOKUP($A9,'Return Data'!$B$7:$R$2292,12,0)</f>
        <v>17.182400000000001</v>
      </c>
      <c r="I9" s="66">
        <f t="shared" si="2"/>
        <v>63</v>
      </c>
      <c r="J9" s="65">
        <f>VLOOKUP($A9,'Return Data'!$B$7:$R$2292,13,0)</f>
        <v>36.959699999999998</v>
      </c>
      <c r="K9" s="66">
        <f t="shared" si="3"/>
        <v>63</v>
      </c>
      <c r="L9" s="65">
        <f>VLOOKUP($A9,'Return Data'!$B$7:$R$2292,17,0)</f>
        <v>19.898099999999999</v>
      </c>
      <c r="M9" s="66">
        <f t="shared" si="4"/>
        <v>58</v>
      </c>
      <c r="N9" s="65">
        <f>VLOOKUP($A9,'Return Data'!$B$7:$R$2292,14,0)</f>
        <v>12.8157</v>
      </c>
      <c r="O9" s="66">
        <f>RANK(N9,N$8:N$71,0)</f>
        <v>50</v>
      </c>
      <c r="P9" s="65">
        <f>VLOOKUP($A9,'Return Data'!$B$7:$R$2292,15,0)</f>
        <v>13.1465</v>
      </c>
      <c r="Q9" s="66">
        <f>RANK(P9,P$8:P$71,0)</f>
        <v>30</v>
      </c>
      <c r="R9" s="65">
        <f>VLOOKUP($A9,'Return Data'!$B$7:$R$2292,16,0)</f>
        <v>16.8093</v>
      </c>
      <c r="S9" s="67">
        <f t="shared" si="5"/>
        <v>29</v>
      </c>
    </row>
    <row r="10" spans="1:20" x14ac:dyDescent="0.3">
      <c r="A10" s="63" t="s">
        <v>165</v>
      </c>
      <c r="B10" s="64">
        <f>VLOOKUP($A10,'Return Data'!$B$7:$R$2292,3,0)</f>
        <v>44467</v>
      </c>
      <c r="C10" s="65">
        <f>VLOOKUP($A10,'Return Data'!$B$7:$R$2292,4,0)</f>
        <v>83.296199999999999</v>
      </c>
      <c r="D10" s="65">
        <f>VLOOKUP($A10,'Return Data'!$B$7:$R$2292,10,0)</f>
        <v>14.3345</v>
      </c>
      <c r="E10" s="66">
        <f t="shared" si="0"/>
        <v>10</v>
      </c>
      <c r="F10" s="65">
        <f>VLOOKUP($A10,'Return Data'!$B$7:$R$2292,11,0)</f>
        <v>26.6084</v>
      </c>
      <c r="G10" s="66">
        <f t="shared" si="1"/>
        <v>21</v>
      </c>
      <c r="H10" s="65">
        <f>VLOOKUP($A10,'Return Data'!$B$7:$R$2292,12,0)</f>
        <v>30.254300000000001</v>
      </c>
      <c r="I10" s="66">
        <f t="shared" si="2"/>
        <v>49</v>
      </c>
      <c r="J10" s="65">
        <f>VLOOKUP($A10,'Return Data'!$B$7:$R$2292,13,0)</f>
        <v>65.952200000000005</v>
      </c>
      <c r="K10" s="66">
        <f t="shared" si="3"/>
        <v>29</v>
      </c>
      <c r="L10" s="65">
        <f>VLOOKUP($A10,'Return Data'!$B$7:$R$2292,17,0)</f>
        <v>27.806899999999999</v>
      </c>
      <c r="M10" s="66">
        <f t="shared" si="4"/>
        <v>31</v>
      </c>
      <c r="N10" s="65">
        <f>VLOOKUP($A10,'Return Data'!$B$7:$R$2292,14,0)</f>
        <v>23.070599999999999</v>
      </c>
      <c r="O10" s="66">
        <f>RANK(N10,N$8:N$71,0)</f>
        <v>12</v>
      </c>
      <c r="P10" s="65">
        <f>VLOOKUP($A10,'Return Data'!$B$7:$R$2292,15,0)</f>
        <v>19.017800000000001</v>
      </c>
      <c r="Q10" s="66">
        <f>RANK(P10,P$8:P$71,0)</f>
        <v>5</v>
      </c>
      <c r="R10" s="65">
        <f>VLOOKUP($A10,'Return Data'!$B$7:$R$2292,16,0)</f>
        <v>21.735900000000001</v>
      </c>
      <c r="S10" s="67">
        <f t="shared" si="5"/>
        <v>8</v>
      </c>
    </row>
    <row r="11" spans="1:20" x14ac:dyDescent="0.3">
      <c r="A11" s="63" t="s">
        <v>166</v>
      </c>
      <c r="B11" s="64">
        <f>VLOOKUP($A11,'Return Data'!$B$7:$R$2292,3,0)</f>
        <v>44467</v>
      </c>
      <c r="C11" s="65">
        <f>VLOOKUP($A11,'Return Data'!$B$7:$R$2292,4,0)</f>
        <v>78.209999999999994</v>
      </c>
      <c r="D11" s="65">
        <f>VLOOKUP($A11,'Return Data'!$B$7:$R$2292,10,0)</f>
        <v>15.303000000000001</v>
      </c>
      <c r="E11" s="66">
        <f t="shared" si="0"/>
        <v>7</v>
      </c>
      <c r="F11" s="65">
        <f>VLOOKUP($A11,'Return Data'!$B$7:$R$2292,11,0)</f>
        <v>28.444700000000001</v>
      </c>
      <c r="G11" s="66">
        <f t="shared" si="1"/>
        <v>16</v>
      </c>
      <c r="H11" s="65">
        <f>VLOOKUP($A11,'Return Data'!$B$7:$R$2292,12,0)</f>
        <v>37.839300000000001</v>
      </c>
      <c r="I11" s="66">
        <f t="shared" si="2"/>
        <v>20</v>
      </c>
      <c r="J11" s="65">
        <f>VLOOKUP($A11,'Return Data'!$B$7:$R$2292,13,0)</f>
        <v>66.404300000000006</v>
      </c>
      <c r="K11" s="66">
        <f t="shared" si="3"/>
        <v>28</v>
      </c>
      <c r="L11" s="65">
        <f>VLOOKUP($A11,'Return Data'!$B$7:$R$2292,17,0)</f>
        <v>29.1</v>
      </c>
      <c r="M11" s="66">
        <f t="shared" si="4"/>
        <v>25</v>
      </c>
      <c r="N11" s="65">
        <f>VLOOKUP($A11,'Return Data'!$B$7:$R$2292,14,0)</f>
        <v>19.516100000000002</v>
      </c>
      <c r="O11" s="66">
        <f>RANK(N11,N$8:N$71,0)</f>
        <v>27</v>
      </c>
      <c r="P11" s="65">
        <f>VLOOKUP($A11,'Return Data'!$B$7:$R$2292,15,0)</f>
        <v>13.6031</v>
      </c>
      <c r="Q11" s="66">
        <f>RANK(P11,P$8:P$71,0)</f>
        <v>28</v>
      </c>
      <c r="R11" s="65">
        <f>VLOOKUP($A11,'Return Data'!$B$7:$R$2292,16,0)</f>
        <v>10.6767</v>
      </c>
      <c r="S11" s="67">
        <f t="shared" si="5"/>
        <v>58</v>
      </c>
    </row>
    <row r="12" spans="1:20" x14ac:dyDescent="0.3">
      <c r="A12" s="63" t="s">
        <v>167</v>
      </c>
      <c r="B12" s="64">
        <f>VLOOKUP($A12,'Return Data'!$B$7:$R$2292,3,0)</f>
        <v>44467</v>
      </c>
      <c r="C12" s="65">
        <f>VLOOKUP($A12,'Return Data'!$B$7:$R$2292,4,0)</f>
        <v>64.781000000000006</v>
      </c>
      <c r="D12" s="65">
        <f>VLOOKUP($A12,'Return Data'!$B$7:$R$2292,10,0)</f>
        <v>9.2593999999999994</v>
      </c>
      <c r="E12" s="66">
        <f t="shared" si="0"/>
        <v>50</v>
      </c>
      <c r="F12" s="65">
        <f>VLOOKUP($A12,'Return Data'!$B$7:$R$2292,11,0)</f>
        <v>19.933700000000002</v>
      </c>
      <c r="G12" s="66">
        <f t="shared" si="1"/>
        <v>59</v>
      </c>
      <c r="H12" s="65">
        <f>VLOOKUP($A12,'Return Data'!$B$7:$R$2292,12,0)</f>
        <v>26.177900000000001</v>
      </c>
      <c r="I12" s="66">
        <f t="shared" si="2"/>
        <v>59</v>
      </c>
      <c r="J12" s="65">
        <f>VLOOKUP($A12,'Return Data'!$B$7:$R$2292,13,0)</f>
        <v>51.616100000000003</v>
      </c>
      <c r="K12" s="66">
        <f t="shared" si="3"/>
        <v>57</v>
      </c>
      <c r="L12" s="65">
        <f>VLOOKUP($A12,'Return Data'!$B$7:$R$2292,17,0)</f>
        <v>24.4099</v>
      </c>
      <c r="M12" s="66">
        <f t="shared" si="4"/>
        <v>45</v>
      </c>
      <c r="N12" s="65">
        <f>VLOOKUP($A12,'Return Data'!$B$7:$R$2292,14,0)</f>
        <v>21.3963</v>
      </c>
      <c r="O12" s="66">
        <f>RANK(N12,N$8:N$71,0)</f>
        <v>19</v>
      </c>
      <c r="P12" s="65">
        <f>VLOOKUP($A12,'Return Data'!$B$7:$R$2292,15,0)</f>
        <v>14.9717</v>
      </c>
      <c r="Q12" s="66">
        <f>RANK(P12,P$8:P$71,0)</f>
        <v>20</v>
      </c>
      <c r="R12" s="65">
        <f>VLOOKUP($A12,'Return Data'!$B$7:$R$2292,16,0)</f>
        <v>16.510100000000001</v>
      </c>
      <c r="S12" s="67">
        <f t="shared" si="5"/>
        <v>32</v>
      </c>
    </row>
    <row r="13" spans="1:20" x14ac:dyDescent="0.3">
      <c r="A13" s="63" t="s">
        <v>168</v>
      </c>
      <c r="B13" s="64">
        <f>VLOOKUP($A13,'Return Data'!$B$7:$R$2292,3,0)</f>
        <v>44467</v>
      </c>
      <c r="C13" s="65">
        <f>VLOOKUP($A13,'Return Data'!$B$7:$R$2292,4,0)</f>
        <v>17.66</v>
      </c>
      <c r="D13" s="65">
        <f>VLOOKUP($A13,'Return Data'!$B$7:$R$2292,10,0)</f>
        <v>12.699400000000001</v>
      </c>
      <c r="E13" s="66">
        <f t="shared" si="0"/>
        <v>19</v>
      </c>
      <c r="F13" s="65">
        <f>VLOOKUP($A13,'Return Data'!$B$7:$R$2292,11,0)</f>
        <v>33.484499999999997</v>
      </c>
      <c r="G13" s="66">
        <f t="shared" si="1"/>
        <v>10</v>
      </c>
      <c r="H13" s="65">
        <f>VLOOKUP($A13,'Return Data'!$B$7:$R$2292,12,0)</f>
        <v>44.991799999999998</v>
      </c>
      <c r="I13" s="66">
        <f t="shared" si="2"/>
        <v>11</v>
      </c>
      <c r="J13" s="65">
        <f>VLOOKUP($A13,'Return Data'!$B$7:$R$2292,13,0)</f>
        <v>67.552199999999999</v>
      </c>
      <c r="K13" s="66">
        <f t="shared" si="3"/>
        <v>22</v>
      </c>
      <c r="L13" s="65">
        <f>VLOOKUP($A13,'Return Data'!$B$7:$R$2292,17,0)</f>
        <v>42.092199999999998</v>
      </c>
      <c r="M13" s="66">
        <f t="shared" si="4"/>
        <v>4</v>
      </c>
      <c r="N13" s="65"/>
      <c r="O13" s="66"/>
      <c r="P13" s="65"/>
      <c r="Q13" s="66"/>
      <c r="R13" s="65">
        <f>VLOOKUP($A13,'Return Data'!$B$7:$R$2292,16,0)</f>
        <v>17.0718</v>
      </c>
      <c r="S13" s="67">
        <f t="shared" si="5"/>
        <v>25</v>
      </c>
    </row>
    <row r="14" spans="1:20" x14ac:dyDescent="0.3">
      <c r="A14" s="63" t="s">
        <v>169</v>
      </c>
      <c r="B14" s="64">
        <f>VLOOKUP($A14,'Return Data'!$B$7:$R$2292,3,0)</f>
        <v>44467</v>
      </c>
      <c r="C14" s="65">
        <f>VLOOKUP($A14,'Return Data'!$B$7:$R$2292,4,0)</f>
        <v>21.29</v>
      </c>
      <c r="D14" s="65">
        <f>VLOOKUP($A14,'Return Data'!$B$7:$R$2292,10,0)</f>
        <v>11.4076</v>
      </c>
      <c r="E14" s="66">
        <f t="shared" si="0"/>
        <v>31</v>
      </c>
      <c r="F14" s="65">
        <f>VLOOKUP($A14,'Return Data'!$B$7:$R$2292,11,0)</f>
        <v>32.235999999999997</v>
      </c>
      <c r="G14" s="66">
        <f t="shared" si="1"/>
        <v>11</v>
      </c>
      <c r="H14" s="65">
        <f>VLOOKUP($A14,'Return Data'!$B$7:$R$2292,12,0)</f>
        <v>42.885899999999999</v>
      </c>
      <c r="I14" s="66">
        <f t="shared" si="2"/>
        <v>12</v>
      </c>
      <c r="J14" s="65">
        <f>VLOOKUP($A14,'Return Data'!$B$7:$R$2292,13,0)</f>
        <v>67.637799999999999</v>
      </c>
      <c r="K14" s="66">
        <f t="shared" si="3"/>
        <v>21</v>
      </c>
      <c r="L14" s="65">
        <f>VLOOKUP($A14,'Return Data'!$B$7:$R$2292,17,0)</f>
        <v>38.618699999999997</v>
      </c>
      <c r="M14" s="66">
        <f t="shared" si="4"/>
        <v>9</v>
      </c>
      <c r="N14" s="65"/>
      <c r="O14" s="66"/>
      <c r="P14" s="65"/>
      <c r="Q14" s="66"/>
      <c r="R14" s="65">
        <f>VLOOKUP($A14,'Return Data'!$B$7:$R$2292,16,0)</f>
        <v>29.248999999999999</v>
      </c>
      <c r="S14" s="67">
        <f t="shared" si="5"/>
        <v>2</v>
      </c>
    </row>
    <row r="15" spans="1:20" x14ac:dyDescent="0.3">
      <c r="A15" s="63" t="s">
        <v>170</v>
      </c>
      <c r="B15" s="64">
        <f>VLOOKUP($A15,'Return Data'!$B$7:$R$2292,3,0)</f>
        <v>44467</v>
      </c>
      <c r="C15" s="65">
        <f>VLOOKUP($A15,'Return Data'!$B$7:$R$2292,4,0)</f>
        <v>112.26</v>
      </c>
      <c r="D15" s="65">
        <f>VLOOKUP($A15,'Return Data'!$B$7:$R$2292,10,0)</f>
        <v>12.417400000000001</v>
      </c>
      <c r="E15" s="66">
        <f t="shared" si="0"/>
        <v>22</v>
      </c>
      <c r="F15" s="65">
        <f>VLOOKUP($A15,'Return Data'!$B$7:$R$2292,11,0)</f>
        <v>31.1295</v>
      </c>
      <c r="G15" s="66">
        <f t="shared" si="1"/>
        <v>12</v>
      </c>
      <c r="H15" s="65">
        <f>VLOOKUP($A15,'Return Data'!$B$7:$R$2292,12,0)</f>
        <v>40.044899999999998</v>
      </c>
      <c r="I15" s="66">
        <f t="shared" si="2"/>
        <v>18</v>
      </c>
      <c r="J15" s="65">
        <f>VLOOKUP($A15,'Return Data'!$B$7:$R$2292,13,0)</f>
        <v>67.277600000000007</v>
      </c>
      <c r="K15" s="66">
        <f t="shared" si="3"/>
        <v>24</v>
      </c>
      <c r="L15" s="65">
        <f>VLOOKUP($A15,'Return Data'!$B$7:$R$2292,17,0)</f>
        <v>39.683599999999998</v>
      </c>
      <c r="M15" s="66">
        <f t="shared" si="4"/>
        <v>7</v>
      </c>
      <c r="N15" s="65">
        <f>VLOOKUP($A15,'Return Data'!$B$7:$R$2292,14,0)</f>
        <v>29.420400000000001</v>
      </c>
      <c r="O15" s="66">
        <f t="shared" ref="O15:O23" si="6">RANK(N15,N$8:N$71,0)</f>
        <v>4</v>
      </c>
      <c r="P15" s="65">
        <f>VLOOKUP($A15,'Return Data'!$B$7:$R$2292,15,0)</f>
        <v>20.948899999999998</v>
      </c>
      <c r="Q15" s="66">
        <f t="shared" ref="Q15:Q23" si="7">RANK(P15,P$8:P$71,0)</f>
        <v>3</v>
      </c>
      <c r="R15" s="65">
        <f>VLOOKUP($A15,'Return Data'!$B$7:$R$2292,16,0)</f>
        <v>19.650600000000001</v>
      </c>
      <c r="S15" s="67">
        <f t="shared" si="5"/>
        <v>11</v>
      </c>
    </row>
    <row r="16" spans="1:20" x14ac:dyDescent="0.3">
      <c r="A16" s="63" t="s">
        <v>171</v>
      </c>
      <c r="B16" s="64">
        <f>VLOOKUP($A16,'Return Data'!$B$7:$R$2292,3,0)</f>
        <v>44467</v>
      </c>
      <c r="C16" s="65">
        <f>VLOOKUP($A16,'Return Data'!$B$7:$R$2292,4,0)</f>
        <v>123.05</v>
      </c>
      <c r="D16" s="65">
        <f>VLOOKUP($A16,'Return Data'!$B$7:$R$2292,10,0)</f>
        <v>11.076000000000001</v>
      </c>
      <c r="E16" s="66">
        <f t="shared" si="0"/>
        <v>35</v>
      </c>
      <c r="F16" s="65">
        <f>VLOOKUP($A16,'Return Data'!$B$7:$R$2292,11,0)</f>
        <v>24.974599999999999</v>
      </c>
      <c r="G16" s="66">
        <f t="shared" si="1"/>
        <v>32</v>
      </c>
      <c r="H16" s="65">
        <f>VLOOKUP($A16,'Return Data'!$B$7:$R$2292,12,0)</f>
        <v>35.2941</v>
      </c>
      <c r="I16" s="66">
        <f t="shared" si="2"/>
        <v>30</v>
      </c>
      <c r="J16" s="65">
        <f>VLOOKUP($A16,'Return Data'!$B$7:$R$2292,13,0)</f>
        <v>61.610199999999999</v>
      </c>
      <c r="K16" s="66">
        <f t="shared" si="3"/>
        <v>38</v>
      </c>
      <c r="L16" s="65">
        <f>VLOOKUP($A16,'Return Data'!$B$7:$R$2292,17,0)</f>
        <v>34.008600000000001</v>
      </c>
      <c r="M16" s="66">
        <f t="shared" si="4"/>
        <v>16</v>
      </c>
      <c r="N16" s="65">
        <f>VLOOKUP($A16,'Return Data'!$B$7:$R$2292,14,0)</f>
        <v>25.194400000000002</v>
      </c>
      <c r="O16" s="66">
        <f t="shared" si="6"/>
        <v>8</v>
      </c>
      <c r="P16" s="65">
        <f>VLOOKUP($A16,'Return Data'!$B$7:$R$2292,15,0)</f>
        <v>19.5947</v>
      </c>
      <c r="Q16" s="66">
        <f t="shared" si="7"/>
        <v>4</v>
      </c>
      <c r="R16" s="65">
        <f>VLOOKUP($A16,'Return Data'!$B$7:$R$2292,16,0)</f>
        <v>17.572800000000001</v>
      </c>
      <c r="S16" s="67">
        <f t="shared" si="5"/>
        <v>20</v>
      </c>
    </row>
    <row r="17" spans="1:19" x14ac:dyDescent="0.3">
      <c r="A17" s="63" t="s">
        <v>172</v>
      </c>
      <c r="B17" s="64">
        <f>VLOOKUP($A17,'Return Data'!$B$7:$R$2292,3,0)</f>
        <v>44467</v>
      </c>
      <c r="C17" s="65">
        <f>VLOOKUP($A17,'Return Data'!$B$7:$R$2292,4,0)</f>
        <v>87.415000000000006</v>
      </c>
      <c r="D17" s="65">
        <f>VLOOKUP($A17,'Return Data'!$B$7:$R$2292,10,0)</f>
        <v>10.3683</v>
      </c>
      <c r="E17" s="66">
        <f t="shared" si="0"/>
        <v>39</v>
      </c>
      <c r="F17" s="65">
        <f>VLOOKUP($A17,'Return Data'!$B$7:$R$2292,11,0)</f>
        <v>27.3566</v>
      </c>
      <c r="G17" s="66">
        <f t="shared" si="1"/>
        <v>17</v>
      </c>
      <c r="H17" s="65">
        <f>VLOOKUP($A17,'Return Data'!$B$7:$R$2292,12,0)</f>
        <v>39.246899999999997</v>
      </c>
      <c r="I17" s="66">
        <f t="shared" si="2"/>
        <v>19</v>
      </c>
      <c r="J17" s="65">
        <f>VLOOKUP($A17,'Return Data'!$B$7:$R$2292,13,0)</f>
        <v>71.600499999999997</v>
      </c>
      <c r="K17" s="66">
        <f t="shared" si="3"/>
        <v>16</v>
      </c>
      <c r="L17" s="65">
        <f>VLOOKUP($A17,'Return Data'!$B$7:$R$2292,17,0)</f>
        <v>29.321999999999999</v>
      </c>
      <c r="M17" s="66">
        <f t="shared" si="4"/>
        <v>23</v>
      </c>
      <c r="N17" s="65">
        <f>VLOOKUP($A17,'Return Data'!$B$7:$R$2292,14,0)</f>
        <v>24.052399999999999</v>
      </c>
      <c r="O17" s="66">
        <f t="shared" si="6"/>
        <v>9</v>
      </c>
      <c r="P17" s="65">
        <f>VLOOKUP($A17,'Return Data'!$B$7:$R$2292,15,0)</f>
        <v>17.3672</v>
      </c>
      <c r="Q17" s="66">
        <f t="shared" si="7"/>
        <v>9</v>
      </c>
      <c r="R17" s="65">
        <f>VLOOKUP($A17,'Return Data'!$B$7:$R$2292,16,0)</f>
        <v>19.1114</v>
      </c>
      <c r="S17" s="67">
        <f t="shared" si="5"/>
        <v>15</v>
      </c>
    </row>
    <row r="18" spans="1:19" x14ac:dyDescent="0.3">
      <c r="A18" s="63" t="s">
        <v>173</v>
      </c>
      <c r="B18" s="64">
        <f>VLOOKUP($A18,'Return Data'!$B$7:$R$2292,3,0)</f>
        <v>44467</v>
      </c>
      <c r="C18" s="65">
        <f>VLOOKUP($A18,'Return Data'!$B$7:$R$2292,4,0)</f>
        <v>78.180000000000007</v>
      </c>
      <c r="D18" s="65">
        <f>VLOOKUP($A18,'Return Data'!$B$7:$R$2292,10,0)</f>
        <v>11.2408</v>
      </c>
      <c r="E18" s="66">
        <f t="shared" si="0"/>
        <v>33</v>
      </c>
      <c r="F18" s="65">
        <f>VLOOKUP($A18,'Return Data'!$B$7:$R$2292,11,0)</f>
        <v>22.424099999999999</v>
      </c>
      <c r="G18" s="66">
        <f t="shared" si="1"/>
        <v>50</v>
      </c>
      <c r="H18" s="65">
        <f>VLOOKUP($A18,'Return Data'!$B$7:$R$2292,12,0)</f>
        <v>30.976700000000001</v>
      </c>
      <c r="I18" s="66">
        <f t="shared" si="2"/>
        <v>46</v>
      </c>
      <c r="J18" s="65">
        <f>VLOOKUP($A18,'Return Data'!$B$7:$R$2292,13,0)</f>
        <v>58.805599999999998</v>
      </c>
      <c r="K18" s="66">
        <f t="shared" si="3"/>
        <v>44</v>
      </c>
      <c r="L18" s="65">
        <f>VLOOKUP($A18,'Return Data'!$B$7:$R$2292,17,0)</f>
        <v>24.7439</v>
      </c>
      <c r="M18" s="66">
        <f t="shared" si="4"/>
        <v>42</v>
      </c>
      <c r="N18" s="65">
        <f>VLOOKUP($A18,'Return Data'!$B$7:$R$2292,14,0)</f>
        <v>19.086600000000001</v>
      </c>
      <c r="O18" s="66">
        <f t="shared" si="6"/>
        <v>31</v>
      </c>
      <c r="P18" s="65">
        <f>VLOOKUP($A18,'Return Data'!$B$7:$R$2292,15,0)</f>
        <v>14.3969</v>
      </c>
      <c r="Q18" s="66">
        <f t="shared" si="7"/>
        <v>23</v>
      </c>
      <c r="R18" s="65">
        <f>VLOOKUP($A18,'Return Data'!$B$7:$R$2292,16,0)</f>
        <v>15.8302</v>
      </c>
      <c r="S18" s="67">
        <f t="shared" si="5"/>
        <v>38</v>
      </c>
    </row>
    <row r="19" spans="1:19" x14ac:dyDescent="0.3">
      <c r="A19" s="63" t="s">
        <v>175</v>
      </c>
      <c r="B19" s="64">
        <f>VLOOKUP($A19,'Return Data'!$B$7:$R$2292,3,0)</f>
        <v>44467</v>
      </c>
      <c r="C19" s="65">
        <f>VLOOKUP($A19,'Return Data'!$B$7:$R$2292,4,0)</f>
        <v>921.05179999999996</v>
      </c>
      <c r="D19" s="65">
        <f>VLOOKUP($A19,'Return Data'!$B$7:$R$2292,10,0)</f>
        <v>8.6767000000000003</v>
      </c>
      <c r="E19" s="66">
        <f t="shared" si="0"/>
        <v>53</v>
      </c>
      <c r="F19" s="65">
        <f>VLOOKUP($A19,'Return Data'!$B$7:$R$2292,11,0)</f>
        <v>23.588799999999999</v>
      </c>
      <c r="G19" s="66">
        <f t="shared" si="1"/>
        <v>42</v>
      </c>
      <c r="H19" s="65">
        <f>VLOOKUP($A19,'Return Data'!$B$7:$R$2292,12,0)</f>
        <v>36.232599999999998</v>
      </c>
      <c r="I19" s="66">
        <f t="shared" si="2"/>
        <v>22</v>
      </c>
      <c r="J19" s="65">
        <f>VLOOKUP($A19,'Return Data'!$B$7:$R$2292,13,0)</f>
        <v>71.548299999999998</v>
      </c>
      <c r="K19" s="66">
        <f t="shared" si="3"/>
        <v>17</v>
      </c>
      <c r="L19" s="65">
        <f>VLOOKUP($A19,'Return Data'!$B$7:$R$2292,17,0)</f>
        <v>24.4544</v>
      </c>
      <c r="M19" s="66">
        <f t="shared" si="4"/>
        <v>44</v>
      </c>
      <c r="N19" s="65">
        <f>VLOOKUP($A19,'Return Data'!$B$7:$R$2292,14,0)</f>
        <v>17.186599999999999</v>
      </c>
      <c r="O19" s="66">
        <f t="shared" si="6"/>
        <v>40</v>
      </c>
      <c r="P19" s="65">
        <f>VLOOKUP($A19,'Return Data'!$B$7:$R$2292,15,0)</f>
        <v>13.751300000000001</v>
      </c>
      <c r="Q19" s="66">
        <f t="shared" si="7"/>
        <v>27</v>
      </c>
      <c r="R19" s="65">
        <f>VLOOKUP($A19,'Return Data'!$B$7:$R$2292,16,0)</f>
        <v>16.478400000000001</v>
      </c>
      <c r="S19" s="67">
        <f t="shared" si="5"/>
        <v>33</v>
      </c>
    </row>
    <row r="20" spans="1:19" x14ac:dyDescent="0.3">
      <c r="A20" s="63" t="s">
        <v>176</v>
      </c>
      <c r="B20" s="64">
        <f>VLOOKUP($A20,'Return Data'!$B$7:$R$2292,3,0)</f>
        <v>44467</v>
      </c>
      <c r="C20" s="65">
        <f>VLOOKUP($A20,'Return Data'!$B$7:$R$2292,4,0)</f>
        <v>588.46100000000001</v>
      </c>
      <c r="D20" s="65">
        <f>VLOOKUP($A20,'Return Data'!$B$7:$R$2292,10,0)</f>
        <v>10.978899999999999</v>
      </c>
      <c r="E20" s="66">
        <f t="shared" si="0"/>
        <v>37</v>
      </c>
      <c r="F20" s="65">
        <f>VLOOKUP($A20,'Return Data'!$B$7:$R$2292,11,0)</f>
        <v>25.206099999999999</v>
      </c>
      <c r="G20" s="66">
        <f t="shared" si="1"/>
        <v>31</v>
      </c>
      <c r="H20" s="65">
        <f>VLOOKUP($A20,'Return Data'!$B$7:$R$2292,12,0)</f>
        <v>35.461799999999997</v>
      </c>
      <c r="I20" s="66">
        <f t="shared" si="2"/>
        <v>28</v>
      </c>
      <c r="J20" s="65">
        <f>VLOOKUP($A20,'Return Data'!$B$7:$R$2292,13,0)</f>
        <v>67.202100000000002</v>
      </c>
      <c r="K20" s="66">
        <f t="shared" si="3"/>
        <v>25</v>
      </c>
      <c r="L20" s="65">
        <f>VLOOKUP($A20,'Return Data'!$B$7:$R$2292,17,0)</f>
        <v>25.8216</v>
      </c>
      <c r="M20" s="66">
        <f t="shared" si="4"/>
        <v>38</v>
      </c>
      <c r="N20" s="65">
        <f>VLOOKUP($A20,'Return Data'!$B$7:$R$2292,14,0)</f>
        <v>19.163599999999999</v>
      </c>
      <c r="O20" s="66">
        <f t="shared" si="6"/>
        <v>30</v>
      </c>
      <c r="P20" s="65">
        <f>VLOOKUP($A20,'Return Data'!$B$7:$R$2292,15,0)</f>
        <v>16.449100000000001</v>
      </c>
      <c r="Q20" s="66">
        <f t="shared" si="7"/>
        <v>12</v>
      </c>
      <c r="R20" s="65">
        <f>VLOOKUP($A20,'Return Data'!$B$7:$R$2292,16,0)</f>
        <v>17.2014</v>
      </c>
      <c r="S20" s="67">
        <f t="shared" si="5"/>
        <v>24</v>
      </c>
    </row>
    <row r="21" spans="1:19" x14ac:dyDescent="0.3">
      <c r="A21" s="63" t="s">
        <v>177</v>
      </c>
      <c r="B21" s="64">
        <f>VLOOKUP($A21,'Return Data'!$B$7:$R$2292,3,0)</f>
        <v>44467</v>
      </c>
      <c r="C21" s="65">
        <f>VLOOKUP($A21,'Return Data'!$B$7:$R$2292,4,0)</f>
        <v>766.87599999999998</v>
      </c>
      <c r="D21" s="65">
        <f>VLOOKUP($A21,'Return Data'!$B$7:$R$2292,10,0)</f>
        <v>12.498799999999999</v>
      </c>
      <c r="E21" s="66">
        <f t="shared" si="0"/>
        <v>21</v>
      </c>
      <c r="F21" s="65">
        <f>VLOOKUP($A21,'Return Data'!$B$7:$R$2292,11,0)</f>
        <v>26.769100000000002</v>
      </c>
      <c r="G21" s="66">
        <f t="shared" si="1"/>
        <v>19</v>
      </c>
      <c r="H21" s="65">
        <f>VLOOKUP($A21,'Return Data'!$B$7:$R$2292,12,0)</f>
        <v>34.329700000000003</v>
      </c>
      <c r="I21" s="66">
        <f t="shared" si="2"/>
        <v>33</v>
      </c>
      <c r="J21" s="65">
        <f>VLOOKUP($A21,'Return Data'!$B$7:$R$2292,13,0)</f>
        <v>60.020200000000003</v>
      </c>
      <c r="K21" s="66">
        <f t="shared" si="3"/>
        <v>39</v>
      </c>
      <c r="L21" s="65">
        <f>VLOOKUP($A21,'Return Data'!$B$7:$R$2292,17,0)</f>
        <v>21.2212</v>
      </c>
      <c r="M21" s="66">
        <f t="shared" si="4"/>
        <v>55</v>
      </c>
      <c r="N21" s="65">
        <f>VLOOKUP($A21,'Return Data'!$B$7:$R$2292,14,0)</f>
        <v>13.5299</v>
      </c>
      <c r="O21" s="66">
        <f t="shared" si="6"/>
        <v>47</v>
      </c>
      <c r="P21" s="65">
        <f>VLOOKUP($A21,'Return Data'!$B$7:$R$2292,15,0)</f>
        <v>12.223100000000001</v>
      </c>
      <c r="Q21" s="66">
        <f t="shared" si="7"/>
        <v>34</v>
      </c>
      <c r="R21" s="65">
        <f>VLOOKUP($A21,'Return Data'!$B$7:$R$2292,16,0)</f>
        <v>13.9871</v>
      </c>
      <c r="S21" s="67">
        <f t="shared" si="5"/>
        <v>50</v>
      </c>
    </row>
    <row r="22" spans="1:19" x14ac:dyDescent="0.3">
      <c r="A22" s="63" t="s">
        <v>178</v>
      </c>
      <c r="B22" s="64">
        <f>VLOOKUP($A22,'Return Data'!$B$7:$R$2292,3,0)</f>
        <v>44467</v>
      </c>
      <c r="C22" s="65">
        <f>VLOOKUP($A22,'Return Data'!$B$7:$R$2292,4,0)</f>
        <v>60.9512</v>
      </c>
      <c r="D22" s="65">
        <f>VLOOKUP($A22,'Return Data'!$B$7:$R$2292,10,0)</f>
        <v>13.178800000000001</v>
      </c>
      <c r="E22" s="66">
        <f t="shared" si="0"/>
        <v>15</v>
      </c>
      <c r="F22" s="65">
        <f>VLOOKUP($A22,'Return Data'!$B$7:$R$2292,11,0)</f>
        <v>26.624700000000001</v>
      </c>
      <c r="G22" s="66">
        <f t="shared" si="1"/>
        <v>20</v>
      </c>
      <c r="H22" s="65">
        <f>VLOOKUP($A22,'Return Data'!$B$7:$R$2292,12,0)</f>
        <v>33.176299999999998</v>
      </c>
      <c r="I22" s="66">
        <f t="shared" si="2"/>
        <v>35</v>
      </c>
      <c r="J22" s="65">
        <f>VLOOKUP($A22,'Return Data'!$B$7:$R$2292,13,0)</f>
        <v>64.3386</v>
      </c>
      <c r="K22" s="66">
        <f t="shared" si="3"/>
        <v>31</v>
      </c>
      <c r="L22" s="65">
        <f>VLOOKUP($A22,'Return Data'!$B$7:$R$2292,17,0)</f>
        <v>25.7943</v>
      </c>
      <c r="M22" s="66">
        <f t="shared" si="4"/>
        <v>39</v>
      </c>
      <c r="N22" s="65">
        <f>VLOOKUP($A22,'Return Data'!$B$7:$R$2292,14,0)</f>
        <v>19.176100000000002</v>
      </c>
      <c r="O22" s="66">
        <f t="shared" si="6"/>
        <v>29</v>
      </c>
      <c r="P22" s="65">
        <f>VLOOKUP($A22,'Return Data'!$B$7:$R$2292,15,0)</f>
        <v>14.342000000000001</v>
      </c>
      <c r="Q22" s="66">
        <f t="shared" si="7"/>
        <v>24</v>
      </c>
      <c r="R22" s="65">
        <f>VLOOKUP($A22,'Return Data'!$B$7:$R$2292,16,0)</f>
        <v>15.751899999999999</v>
      </c>
      <c r="S22" s="67">
        <f t="shared" si="5"/>
        <v>39</v>
      </c>
    </row>
    <row r="23" spans="1:19" x14ac:dyDescent="0.3">
      <c r="A23" s="63" t="s">
        <v>179</v>
      </c>
      <c r="B23" s="64">
        <f>VLOOKUP($A23,'Return Data'!$B$7:$R$2292,3,0)</f>
        <v>44467</v>
      </c>
      <c r="C23" s="65">
        <f>VLOOKUP($A23,'Return Data'!$B$7:$R$2292,4,0)</f>
        <v>647.80999999999995</v>
      </c>
      <c r="D23" s="65">
        <f>VLOOKUP($A23,'Return Data'!$B$7:$R$2292,10,0)</f>
        <v>13.9047</v>
      </c>
      <c r="E23" s="66">
        <f t="shared" si="0"/>
        <v>12</v>
      </c>
      <c r="F23" s="65">
        <f>VLOOKUP($A23,'Return Data'!$B$7:$R$2292,11,0)</f>
        <v>26.1632</v>
      </c>
      <c r="G23" s="66">
        <f t="shared" si="1"/>
        <v>24</v>
      </c>
      <c r="H23" s="65">
        <f>VLOOKUP($A23,'Return Data'!$B$7:$R$2292,12,0)</f>
        <v>36.1203</v>
      </c>
      <c r="I23" s="66">
        <f t="shared" si="2"/>
        <v>23</v>
      </c>
      <c r="J23" s="65">
        <f>VLOOKUP($A23,'Return Data'!$B$7:$R$2292,13,0)</f>
        <v>69.247</v>
      </c>
      <c r="K23" s="66">
        <f t="shared" si="3"/>
        <v>20</v>
      </c>
      <c r="L23" s="65">
        <f>VLOOKUP($A23,'Return Data'!$B$7:$R$2292,17,0)</f>
        <v>28.822099999999999</v>
      </c>
      <c r="M23" s="66">
        <f t="shared" si="4"/>
        <v>26</v>
      </c>
      <c r="N23" s="65">
        <f>VLOOKUP($A23,'Return Data'!$B$7:$R$2292,14,0)</f>
        <v>19.421500000000002</v>
      </c>
      <c r="O23" s="66">
        <f t="shared" si="6"/>
        <v>28</v>
      </c>
      <c r="P23" s="65">
        <f>VLOOKUP($A23,'Return Data'!$B$7:$R$2292,15,0)</f>
        <v>15.417400000000001</v>
      </c>
      <c r="Q23" s="66">
        <f t="shared" si="7"/>
        <v>16</v>
      </c>
      <c r="R23" s="65">
        <f>VLOOKUP($A23,'Return Data'!$B$7:$R$2292,16,0)</f>
        <v>17.420200000000001</v>
      </c>
      <c r="S23" s="67">
        <f t="shared" si="5"/>
        <v>21</v>
      </c>
    </row>
    <row r="24" spans="1:19" x14ac:dyDescent="0.3">
      <c r="A24" s="63" t="s">
        <v>180</v>
      </c>
      <c r="B24" s="64">
        <f>VLOOKUP($A24,'Return Data'!$B$7:$R$2292,3,0)</f>
        <v>44467</v>
      </c>
      <c r="C24" s="65">
        <f>VLOOKUP($A24,'Return Data'!$B$7:$R$2292,4,0)</f>
        <v>16.13</v>
      </c>
      <c r="D24" s="65">
        <f>VLOOKUP($A24,'Return Data'!$B$7:$R$2292,10,0)</f>
        <v>9.4300999999999995</v>
      </c>
      <c r="E24" s="66">
        <f t="shared" si="0"/>
        <v>48</v>
      </c>
      <c r="F24" s="65">
        <f>VLOOKUP($A24,'Return Data'!$B$7:$R$2292,11,0)</f>
        <v>21.643999999999998</v>
      </c>
      <c r="G24" s="66">
        <f t="shared" si="1"/>
        <v>53</v>
      </c>
      <c r="H24" s="65">
        <f>VLOOKUP($A24,'Return Data'!$B$7:$R$2292,12,0)</f>
        <v>28.628399999999999</v>
      </c>
      <c r="I24" s="66">
        <f t="shared" si="2"/>
        <v>53</v>
      </c>
      <c r="J24" s="65">
        <f>VLOOKUP($A24,'Return Data'!$B$7:$R$2292,13,0)</f>
        <v>56.906599999999997</v>
      </c>
      <c r="K24" s="66">
        <f t="shared" si="3"/>
        <v>51</v>
      </c>
      <c r="L24" s="65">
        <f>VLOOKUP($A24,'Return Data'!$B$7:$R$2292,17,0)</f>
        <v>19.894300000000001</v>
      </c>
      <c r="M24" s="66">
        <f t="shared" si="4"/>
        <v>59</v>
      </c>
      <c r="N24" s="65"/>
      <c r="O24" s="66"/>
      <c r="P24" s="65"/>
      <c r="Q24" s="66"/>
      <c r="R24" s="65">
        <f>VLOOKUP($A24,'Return Data'!$B$7:$R$2292,16,0)</f>
        <v>14.545500000000001</v>
      </c>
      <c r="S24" s="67">
        <f t="shared" si="5"/>
        <v>47</v>
      </c>
    </row>
    <row r="25" spans="1:19" x14ac:dyDescent="0.3">
      <c r="A25" s="63" t="s">
        <v>181</v>
      </c>
      <c r="B25" s="64">
        <f>VLOOKUP($A25,'Return Data'!$B$7:$R$2292,3,0)</f>
        <v>44467</v>
      </c>
      <c r="C25" s="65">
        <f>VLOOKUP($A25,'Return Data'!$B$7:$R$2292,4,0)</f>
        <v>42.17</v>
      </c>
      <c r="D25" s="65">
        <f>VLOOKUP($A25,'Return Data'!$B$7:$R$2292,10,0)</f>
        <v>12.333500000000001</v>
      </c>
      <c r="E25" s="66">
        <f t="shared" si="0"/>
        <v>23</v>
      </c>
      <c r="F25" s="65">
        <f>VLOOKUP($A25,'Return Data'!$B$7:$R$2292,11,0)</f>
        <v>22.980499999999999</v>
      </c>
      <c r="G25" s="66">
        <f t="shared" si="1"/>
        <v>46</v>
      </c>
      <c r="H25" s="65">
        <f>VLOOKUP($A25,'Return Data'!$B$7:$R$2292,12,0)</f>
        <v>27.248000000000001</v>
      </c>
      <c r="I25" s="66">
        <f t="shared" si="2"/>
        <v>57</v>
      </c>
      <c r="J25" s="65">
        <f>VLOOKUP($A25,'Return Data'!$B$7:$R$2292,13,0)</f>
        <v>53.457099999999997</v>
      </c>
      <c r="K25" s="66">
        <f t="shared" si="3"/>
        <v>55</v>
      </c>
      <c r="L25" s="65">
        <f>VLOOKUP($A25,'Return Data'!$B$7:$R$2292,17,0)</f>
        <v>19.604099999999999</v>
      </c>
      <c r="M25" s="66">
        <f t="shared" si="4"/>
        <v>60</v>
      </c>
      <c r="N25" s="65">
        <f>VLOOKUP($A25,'Return Data'!$B$7:$R$2292,14,0)</f>
        <v>15.399100000000001</v>
      </c>
      <c r="O25" s="66">
        <f>RANK(N25,N$8:N$71,0)</f>
        <v>44</v>
      </c>
      <c r="P25" s="65">
        <f>VLOOKUP($A25,'Return Data'!$B$7:$R$2292,15,0)</f>
        <v>12.9217</v>
      </c>
      <c r="Q25" s="66">
        <f>RANK(P25,P$8:P$71,0)</f>
        <v>31</v>
      </c>
      <c r="R25" s="65">
        <f>VLOOKUP($A25,'Return Data'!$B$7:$R$2292,16,0)</f>
        <v>19.562200000000001</v>
      </c>
      <c r="S25" s="67">
        <f t="shared" si="5"/>
        <v>12</v>
      </c>
    </row>
    <row r="26" spans="1:19" x14ac:dyDescent="0.3">
      <c r="A26" s="63" t="s">
        <v>182</v>
      </c>
      <c r="B26" s="64">
        <f>VLOOKUP($A26,'Return Data'!$B$7:$R$2292,3,0)</f>
        <v>44467</v>
      </c>
      <c r="C26" s="65">
        <f>VLOOKUP($A26,'Return Data'!$B$7:$R$2292,4,0)</f>
        <v>103.77</v>
      </c>
      <c r="D26" s="65">
        <f>VLOOKUP($A26,'Return Data'!$B$7:$R$2292,10,0)</f>
        <v>10.147500000000001</v>
      </c>
      <c r="E26" s="66">
        <f t="shared" si="0"/>
        <v>41</v>
      </c>
      <c r="F26" s="65">
        <f>VLOOKUP($A26,'Return Data'!$B$7:$R$2292,11,0)</f>
        <v>29.003</v>
      </c>
      <c r="G26" s="66">
        <f t="shared" si="1"/>
        <v>13</v>
      </c>
      <c r="H26" s="65">
        <f>VLOOKUP($A26,'Return Data'!$B$7:$R$2292,12,0)</f>
        <v>46.5471</v>
      </c>
      <c r="I26" s="66">
        <f t="shared" si="2"/>
        <v>10</v>
      </c>
      <c r="J26" s="65">
        <f>VLOOKUP($A26,'Return Data'!$B$7:$R$2292,13,0)</f>
        <v>77.932100000000005</v>
      </c>
      <c r="K26" s="66">
        <f t="shared" si="3"/>
        <v>10</v>
      </c>
      <c r="L26" s="65">
        <f>VLOOKUP($A26,'Return Data'!$B$7:$R$2292,17,0)</f>
        <v>33.663899999999998</v>
      </c>
      <c r="M26" s="66">
        <f t="shared" si="4"/>
        <v>17</v>
      </c>
      <c r="N26" s="65">
        <f>VLOOKUP($A26,'Return Data'!$B$7:$R$2292,14,0)</f>
        <v>21.968499999999999</v>
      </c>
      <c r="O26" s="66">
        <f>RANK(N26,N$8:N$71,0)</f>
        <v>13</v>
      </c>
      <c r="P26" s="65">
        <f>VLOOKUP($A26,'Return Data'!$B$7:$R$2292,15,0)</f>
        <v>18.755099999999999</v>
      </c>
      <c r="Q26" s="66">
        <f>RANK(P26,P$8:P$71,0)</f>
        <v>6</v>
      </c>
      <c r="R26" s="65">
        <f>VLOOKUP($A26,'Return Data'!$B$7:$R$2292,16,0)</f>
        <v>19.215399999999999</v>
      </c>
      <c r="S26" s="67">
        <f t="shared" si="5"/>
        <v>14</v>
      </c>
    </row>
    <row r="27" spans="1:19" x14ac:dyDescent="0.3">
      <c r="A27" s="63" t="s">
        <v>183</v>
      </c>
      <c r="B27" s="64">
        <f>VLOOKUP($A27,'Return Data'!$B$7:$R$2292,3,0)</f>
        <v>44467</v>
      </c>
      <c r="C27" s="65">
        <f>VLOOKUP($A27,'Return Data'!$B$7:$R$2292,4,0)</f>
        <v>14.37</v>
      </c>
      <c r="D27" s="65">
        <f>VLOOKUP($A27,'Return Data'!$B$7:$R$2292,10,0)</f>
        <v>9.9464000000000006</v>
      </c>
      <c r="E27" s="66">
        <f t="shared" si="0"/>
        <v>43</v>
      </c>
      <c r="F27" s="65">
        <f>VLOOKUP($A27,'Return Data'!$B$7:$R$2292,11,0)</f>
        <v>20.351800000000001</v>
      </c>
      <c r="G27" s="66">
        <f t="shared" si="1"/>
        <v>58</v>
      </c>
      <c r="H27" s="65">
        <f>VLOOKUP($A27,'Return Data'!$B$7:$R$2292,12,0)</f>
        <v>25.721800000000002</v>
      </c>
      <c r="I27" s="66">
        <f t="shared" si="2"/>
        <v>60</v>
      </c>
      <c r="J27" s="65">
        <f>VLOOKUP($A27,'Return Data'!$B$7:$R$2292,13,0)</f>
        <v>50.945399999999999</v>
      </c>
      <c r="K27" s="66">
        <f t="shared" si="3"/>
        <v>59</v>
      </c>
      <c r="L27" s="65">
        <f>VLOOKUP($A27,'Return Data'!$B$7:$R$2292,17,0)</f>
        <v>20.296399999999998</v>
      </c>
      <c r="M27" s="66">
        <f t="shared" si="4"/>
        <v>56</v>
      </c>
      <c r="N27" s="65"/>
      <c r="O27" s="66"/>
      <c r="P27" s="65"/>
      <c r="Q27" s="66"/>
      <c r="R27" s="65">
        <f>VLOOKUP($A27,'Return Data'!$B$7:$R$2292,16,0)</f>
        <v>10.141299999999999</v>
      </c>
      <c r="S27" s="67">
        <f t="shared" si="5"/>
        <v>62</v>
      </c>
    </row>
    <row r="28" spans="1:19" x14ac:dyDescent="0.3">
      <c r="A28" s="63" t="s">
        <v>184</v>
      </c>
      <c r="B28" s="64">
        <f>VLOOKUP($A28,'Return Data'!$B$7:$R$2292,3,0)</f>
        <v>44467</v>
      </c>
      <c r="C28" s="65">
        <f>VLOOKUP($A28,'Return Data'!$B$7:$R$2292,4,0)</f>
        <v>94.04</v>
      </c>
      <c r="D28" s="65">
        <f>VLOOKUP($A28,'Return Data'!$B$7:$R$2292,10,0)</f>
        <v>12.0191</v>
      </c>
      <c r="E28" s="66">
        <f t="shared" si="0"/>
        <v>25</v>
      </c>
      <c r="F28" s="65">
        <f>VLOOKUP($A28,'Return Data'!$B$7:$R$2292,11,0)</f>
        <v>26.042100000000001</v>
      </c>
      <c r="G28" s="66">
        <f t="shared" si="1"/>
        <v>25</v>
      </c>
      <c r="H28" s="65">
        <f>VLOOKUP($A28,'Return Data'!$B$7:$R$2292,12,0)</f>
        <v>32.674900000000001</v>
      </c>
      <c r="I28" s="66">
        <f t="shared" si="2"/>
        <v>40</v>
      </c>
      <c r="J28" s="65">
        <f>VLOOKUP($A28,'Return Data'!$B$7:$R$2292,13,0)</f>
        <v>59.039400000000001</v>
      </c>
      <c r="K28" s="66">
        <f t="shared" si="3"/>
        <v>43</v>
      </c>
      <c r="L28" s="65">
        <f>VLOOKUP($A28,'Return Data'!$B$7:$R$2292,17,0)</f>
        <v>29.1053</v>
      </c>
      <c r="M28" s="66">
        <f t="shared" si="4"/>
        <v>24</v>
      </c>
      <c r="N28" s="65">
        <f>VLOOKUP($A28,'Return Data'!$B$7:$R$2292,14,0)</f>
        <v>20.694299999999998</v>
      </c>
      <c r="O28" s="66">
        <f>RANK(N28,N$8:N$71,0)</f>
        <v>23</v>
      </c>
      <c r="P28" s="65">
        <f>VLOOKUP($A28,'Return Data'!$B$7:$R$2292,15,0)</f>
        <v>17.832599999999999</v>
      </c>
      <c r="Q28" s="66">
        <f>RANK(P28,P$8:P$71,0)</f>
        <v>8</v>
      </c>
      <c r="R28" s="65">
        <f>VLOOKUP($A28,'Return Data'!$B$7:$R$2292,16,0)</f>
        <v>19.542999999999999</v>
      </c>
      <c r="S28" s="67">
        <f t="shared" si="5"/>
        <v>13</v>
      </c>
    </row>
    <row r="29" spans="1:19" x14ac:dyDescent="0.3">
      <c r="A29" s="63" t="s">
        <v>185</v>
      </c>
      <c r="B29" s="64">
        <f>VLOOKUP($A29,'Return Data'!$B$7:$R$2292,3,0)</f>
        <v>44467</v>
      </c>
      <c r="C29" s="65">
        <f>VLOOKUP($A29,'Return Data'!$B$7:$R$2292,4,0)</f>
        <v>15.643599999999999</v>
      </c>
      <c r="D29" s="65">
        <f>VLOOKUP($A29,'Return Data'!$B$7:$R$2292,10,0)</f>
        <v>5.3569000000000004</v>
      </c>
      <c r="E29" s="66">
        <f t="shared" si="0"/>
        <v>64</v>
      </c>
      <c r="F29" s="65">
        <f>VLOOKUP($A29,'Return Data'!$B$7:$R$2292,11,0)</f>
        <v>20.552399999999999</v>
      </c>
      <c r="G29" s="66">
        <f t="shared" si="1"/>
        <v>57</v>
      </c>
      <c r="H29" s="65">
        <f>VLOOKUP($A29,'Return Data'!$B$7:$R$2292,12,0)</f>
        <v>30.113900000000001</v>
      </c>
      <c r="I29" s="66">
        <f t="shared" si="2"/>
        <v>50</v>
      </c>
      <c r="J29" s="65">
        <f>VLOOKUP($A29,'Return Data'!$B$7:$R$2292,13,0)</f>
        <v>55.039099999999998</v>
      </c>
      <c r="K29" s="66">
        <f t="shared" si="3"/>
        <v>53</v>
      </c>
      <c r="L29" s="65"/>
      <c r="M29" s="66"/>
      <c r="N29" s="65"/>
      <c r="O29" s="66"/>
      <c r="P29" s="65"/>
      <c r="Q29" s="66"/>
      <c r="R29" s="65">
        <f>VLOOKUP($A29,'Return Data'!$B$7:$R$2292,16,0)</f>
        <v>25.824400000000001</v>
      </c>
      <c r="S29" s="67">
        <f t="shared" si="5"/>
        <v>5</v>
      </c>
    </row>
    <row r="30" spans="1:19" x14ac:dyDescent="0.3">
      <c r="A30" s="63" t="s">
        <v>186</v>
      </c>
      <c r="B30" s="64">
        <f>VLOOKUP($A30,'Return Data'!$B$7:$R$2292,3,0)</f>
        <v>44467</v>
      </c>
      <c r="C30" s="65">
        <f>VLOOKUP($A30,'Return Data'!$B$7:$R$2292,4,0)</f>
        <v>31.5548</v>
      </c>
      <c r="D30" s="65">
        <f>VLOOKUP($A30,'Return Data'!$B$7:$R$2292,10,0)</f>
        <v>14.3439</v>
      </c>
      <c r="E30" s="66">
        <f t="shared" si="0"/>
        <v>9</v>
      </c>
      <c r="F30" s="65">
        <f>VLOOKUP($A30,'Return Data'!$B$7:$R$2292,11,0)</f>
        <v>25.8447</v>
      </c>
      <c r="G30" s="66">
        <f t="shared" si="1"/>
        <v>27</v>
      </c>
      <c r="H30" s="65">
        <f>VLOOKUP($A30,'Return Data'!$B$7:$R$2292,12,0)</f>
        <v>34.225499999999997</v>
      </c>
      <c r="I30" s="66">
        <f t="shared" si="2"/>
        <v>34</v>
      </c>
      <c r="J30" s="65">
        <f>VLOOKUP($A30,'Return Data'!$B$7:$R$2292,13,0)</f>
        <v>69.350800000000007</v>
      </c>
      <c r="K30" s="66">
        <f t="shared" si="3"/>
        <v>19</v>
      </c>
      <c r="L30" s="65">
        <f>VLOOKUP($A30,'Return Data'!$B$7:$R$2292,17,0)</f>
        <v>26.984200000000001</v>
      </c>
      <c r="M30" s="66">
        <f t="shared" ref="M30:M38" si="8">RANK(L30,L$8:L$71,0)</f>
        <v>34</v>
      </c>
      <c r="N30" s="65">
        <f>VLOOKUP($A30,'Return Data'!$B$7:$R$2292,14,0)</f>
        <v>23.635200000000001</v>
      </c>
      <c r="O30" s="66">
        <f t="shared" ref="O30:O38" si="9">RANK(N30,N$8:N$71,0)</f>
        <v>11</v>
      </c>
      <c r="P30" s="65">
        <f>VLOOKUP($A30,'Return Data'!$B$7:$R$2292,15,0)</f>
        <v>18.073799999999999</v>
      </c>
      <c r="Q30" s="66">
        <f>RANK(P30,P$8:P$71,0)</f>
        <v>7</v>
      </c>
      <c r="R30" s="65">
        <f>VLOOKUP($A30,'Return Data'!$B$7:$R$2292,16,0)</f>
        <v>18.509399999999999</v>
      </c>
      <c r="S30" s="67">
        <f t="shared" si="5"/>
        <v>16</v>
      </c>
    </row>
    <row r="31" spans="1:19" x14ac:dyDescent="0.3">
      <c r="A31" s="63" t="s">
        <v>187</v>
      </c>
      <c r="B31" s="64">
        <f>VLOOKUP($A31,'Return Data'!$B$7:$R$2292,3,0)</f>
        <v>44467</v>
      </c>
      <c r="C31" s="65">
        <f>VLOOKUP($A31,'Return Data'!$B$7:$R$2292,4,0)</f>
        <v>78.385000000000005</v>
      </c>
      <c r="D31" s="65">
        <f>VLOOKUP($A31,'Return Data'!$B$7:$R$2292,10,0)</f>
        <v>7.8731999999999998</v>
      </c>
      <c r="E31" s="66">
        <f t="shared" si="0"/>
        <v>59</v>
      </c>
      <c r="F31" s="65">
        <f>VLOOKUP($A31,'Return Data'!$B$7:$R$2292,11,0)</f>
        <v>22.043700000000001</v>
      </c>
      <c r="G31" s="66">
        <f t="shared" si="1"/>
        <v>51</v>
      </c>
      <c r="H31" s="65">
        <f>VLOOKUP($A31,'Return Data'!$B$7:$R$2292,12,0)</f>
        <v>32.4116</v>
      </c>
      <c r="I31" s="66">
        <f t="shared" si="2"/>
        <v>41</v>
      </c>
      <c r="J31" s="65">
        <f>VLOOKUP($A31,'Return Data'!$B$7:$R$2292,13,0)</f>
        <v>58.747999999999998</v>
      </c>
      <c r="K31" s="66">
        <f t="shared" si="3"/>
        <v>45</v>
      </c>
      <c r="L31" s="65">
        <f>VLOOKUP($A31,'Return Data'!$B$7:$R$2292,17,0)</f>
        <v>27.2896</v>
      </c>
      <c r="M31" s="66">
        <f t="shared" si="8"/>
        <v>32</v>
      </c>
      <c r="N31" s="65">
        <f>VLOOKUP($A31,'Return Data'!$B$7:$R$2292,14,0)</f>
        <v>21.520399999999999</v>
      </c>
      <c r="O31" s="66">
        <f t="shared" si="9"/>
        <v>17</v>
      </c>
      <c r="P31" s="65">
        <f>VLOOKUP($A31,'Return Data'!$B$7:$R$2292,15,0)</f>
        <v>16.625299999999999</v>
      </c>
      <c r="Q31" s="66">
        <f>RANK(P31,P$8:P$71,0)</f>
        <v>11</v>
      </c>
      <c r="R31" s="65">
        <f>VLOOKUP($A31,'Return Data'!$B$7:$R$2292,16,0)</f>
        <v>16.691299999999998</v>
      </c>
      <c r="S31" s="67">
        <f t="shared" si="5"/>
        <v>30</v>
      </c>
    </row>
    <row r="32" spans="1:19" x14ac:dyDescent="0.3">
      <c r="A32" s="63" t="s">
        <v>188</v>
      </c>
      <c r="B32" s="64">
        <f>VLOOKUP($A32,'Return Data'!$B$7:$R$2292,3,0)</f>
        <v>44467</v>
      </c>
      <c r="C32" s="65">
        <f>VLOOKUP($A32,'Return Data'!$B$7:$R$2292,4,0)</f>
        <v>83.965999999999994</v>
      </c>
      <c r="D32" s="65">
        <f>VLOOKUP($A32,'Return Data'!$B$7:$R$2292,10,0)</f>
        <v>8.4426000000000005</v>
      </c>
      <c r="E32" s="66">
        <f t="shared" si="0"/>
        <v>57</v>
      </c>
      <c r="F32" s="65">
        <f>VLOOKUP($A32,'Return Data'!$B$7:$R$2292,11,0)</f>
        <v>20.614799999999999</v>
      </c>
      <c r="G32" s="66">
        <f t="shared" si="1"/>
        <v>56</v>
      </c>
      <c r="H32" s="65">
        <f>VLOOKUP($A32,'Return Data'!$B$7:$R$2292,12,0)</f>
        <v>28.079000000000001</v>
      </c>
      <c r="I32" s="66">
        <f t="shared" si="2"/>
        <v>54</v>
      </c>
      <c r="J32" s="65">
        <f>VLOOKUP($A32,'Return Data'!$B$7:$R$2292,13,0)</f>
        <v>51.941699999999997</v>
      </c>
      <c r="K32" s="66">
        <f t="shared" si="3"/>
        <v>56</v>
      </c>
      <c r="L32" s="65">
        <f>VLOOKUP($A32,'Return Data'!$B$7:$R$2292,17,0)</f>
        <v>23.439499999999999</v>
      </c>
      <c r="M32" s="66">
        <f t="shared" si="8"/>
        <v>50</v>
      </c>
      <c r="N32" s="65">
        <f>VLOOKUP($A32,'Return Data'!$B$7:$R$2292,14,0)</f>
        <v>15.105600000000001</v>
      </c>
      <c r="O32" s="66">
        <f t="shared" si="9"/>
        <v>45</v>
      </c>
      <c r="P32" s="65">
        <f>VLOOKUP($A32,'Return Data'!$B$7:$R$2292,15,0)</f>
        <v>13.7981</v>
      </c>
      <c r="Q32" s="66">
        <f>RANK(P32,P$8:P$71,0)</f>
        <v>26</v>
      </c>
      <c r="R32" s="65">
        <f>VLOOKUP($A32,'Return Data'!$B$7:$R$2292,16,0)</f>
        <v>15.5884</v>
      </c>
      <c r="S32" s="67">
        <f t="shared" si="5"/>
        <v>40</v>
      </c>
    </row>
    <row r="33" spans="1:19" x14ac:dyDescent="0.3">
      <c r="A33" s="63" t="s">
        <v>189</v>
      </c>
      <c r="B33" s="64">
        <f>VLOOKUP($A33,'Return Data'!$B$7:$R$2292,3,0)</f>
        <v>44467</v>
      </c>
      <c r="C33" s="65">
        <f>VLOOKUP($A33,'Return Data'!$B$7:$R$2292,4,0)</f>
        <v>110.36709999999999</v>
      </c>
      <c r="D33" s="65">
        <f>VLOOKUP($A33,'Return Data'!$B$7:$R$2292,10,0)</f>
        <v>12.6724</v>
      </c>
      <c r="E33" s="66">
        <f t="shared" si="0"/>
        <v>20</v>
      </c>
      <c r="F33" s="65">
        <f>VLOOKUP($A33,'Return Data'!$B$7:$R$2292,11,0)</f>
        <v>26.200900000000001</v>
      </c>
      <c r="G33" s="66">
        <f t="shared" si="1"/>
        <v>22</v>
      </c>
      <c r="H33" s="65">
        <f>VLOOKUP($A33,'Return Data'!$B$7:$R$2292,12,0)</f>
        <v>29.3535</v>
      </c>
      <c r="I33" s="66">
        <f t="shared" si="2"/>
        <v>52</v>
      </c>
      <c r="J33" s="65">
        <f>VLOOKUP($A33,'Return Data'!$B$7:$R$2292,13,0)</f>
        <v>57.379100000000001</v>
      </c>
      <c r="K33" s="66">
        <f t="shared" si="3"/>
        <v>48</v>
      </c>
      <c r="L33" s="65">
        <f>VLOOKUP($A33,'Return Data'!$B$7:$R$2292,17,0)</f>
        <v>21.5657</v>
      </c>
      <c r="M33" s="66">
        <f t="shared" si="8"/>
        <v>54</v>
      </c>
      <c r="N33" s="65">
        <f>VLOOKUP($A33,'Return Data'!$B$7:$R$2292,14,0)</f>
        <v>19.036899999999999</v>
      </c>
      <c r="O33" s="66">
        <f t="shared" si="9"/>
        <v>32</v>
      </c>
      <c r="P33" s="65">
        <f>VLOOKUP($A33,'Return Data'!$B$7:$R$2292,15,0)</f>
        <v>15.3249</v>
      </c>
      <c r="Q33" s="66">
        <f>RANK(P33,P$8:P$71,0)</f>
        <v>17</v>
      </c>
      <c r="R33" s="65">
        <f>VLOOKUP($A33,'Return Data'!$B$7:$R$2292,16,0)</f>
        <v>16.062200000000001</v>
      </c>
      <c r="S33" s="67">
        <f t="shared" si="5"/>
        <v>34</v>
      </c>
    </row>
    <row r="34" spans="1:19" x14ac:dyDescent="0.3">
      <c r="A34" s="63" t="s">
        <v>434</v>
      </c>
      <c r="B34" s="64">
        <f>VLOOKUP($A34,'Return Data'!$B$7:$R$2292,3,0)</f>
        <v>44467</v>
      </c>
      <c r="C34" s="65">
        <f>VLOOKUP($A34,'Return Data'!$B$7:$R$2292,4,0)</f>
        <v>20.7364</v>
      </c>
      <c r="D34" s="65">
        <f>VLOOKUP($A34,'Return Data'!$B$7:$R$2292,10,0)</f>
        <v>12.9101</v>
      </c>
      <c r="E34" s="66">
        <f t="shared" si="0"/>
        <v>17</v>
      </c>
      <c r="F34" s="65">
        <f>VLOOKUP($A34,'Return Data'!$B$7:$R$2292,11,0)</f>
        <v>28.9008</v>
      </c>
      <c r="G34" s="66">
        <f t="shared" si="1"/>
        <v>14</v>
      </c>
      <c r="H34" s="65">
        <f>VLOOKUP($A34,'Return Data'!$B$7:$R$2292,12,0)</f>
        <v>41.905700000000003</v>
      </c>
      <c r="I34" s="66">
        <f t="shared" si="2"/>
        <v>14</v>
      </c>
      <c r="J34" s="65">
        <f>VLOOKUP($A34,'Return Data'!$B$7:$R$2292,13,0)</f>
        <v>72.765900000000002</v>
      </c>
      <c r="K34" s="66">
        <f t="shared" si="3"/>
        <v>15</v>
      </c>
      <c r="L34" s="65">
        <f>VLOOKUP($A34,'Return Data'!$B$7:$R$2292,17,0)</f>
        <v>29.357399999999998</v>
      </c>
      <c r="M34" s="66">
        <f t="shared" si="8"/>
        <v>22</v>
      </c>
      <c r="N34" s="65">
        <f>VLOOKUP($A34,'Return Data'!$B$7:$R$2292,14,0)</f>
        <v>20.936499999999999</v>
      </c>
      <c r="O34" s="66">
        <f t="shared" si="9"/>
        <v>21</v>
      </c>
      <c r="P34" s="65"/>
      <c r="Q34" s="66"/>
      <c r="R34" s="65">
        <f>VLOOKUP($A34,'Return Data'!$B$7:$R$2292,16,0)</f>
        <v>15.8812</v>
      </c>
      <c r="S34" s="67">
        <f t="shared" si="5"/>
        <v>37</v>
      </c>
    </row>
    <row r="35" spans="1:19" x14ac:dyDescent="0.3">
      <c r="A35" s="63" t="s">
        <v>191</v>
      </c>
      <c r="B35" s="64">
        <f>VLOOKUP($A35,'Return Data'!$B$7:$R$2292,3,0)</f>
        <v>44467</v>
      </c>
      <c r="C35" s="65">
        <f>VLOOKUP($A35,'Return Data'!$B$7:$R$2292,4,0)</f>
        <v>33.954000000000001</v>
      </c>
      <c r="D35" s="65">
        <f>VLOOKUP($A35,'Return Data'!$B$7:$R$2292,10,0)</f>
        <v>11.007899999999999</v>
      </c>
      <c r="E35" s="66">
        <f t="shared" si="0"/>
        <v>36</v>
      </c>
      <c r="F35" s="65">
        <f>VLOOKUP($A35,'Return Data'!$B$7:$R$2292,11,0)</f>
        <v>25.486000000000001</v>
      </c>
      <c r="G35" s="66">
        <f t="shared" si="1"/>
        <v>29</v>
      </c>
      <c r="H35" s="65">
        <f>VLOOKUP($A35,'Return Data'!$B$7:$R$2292,12,0)</f>
        <v>37.766800000000003</v>
      </c>
      <c r="I35" s="66">
        <f t="shared" si="2"/>
        <v>21</v>
      </c>
      <c r="J35" s="65">
        <f>VLOOKUP($A35,'Return Data'!$B$7:$R$2292,13,0)</f>
        <v>67.293999999999997</v>
      </c>
      <c r="K35" s="66">
        <f t="shared" si="3"/>
        <v>23</v>
      </c>
      <c r="L35" s="65">
        <f>VLOOKUP($A35,'Return Data'!$B$7:$R$2292,17,0)</f>
        <v>34.174700000000001</v>
      </c>
      <c r="M35" s="66">
        <f t="shared" si="8"/>
        <v>14</v>
      </c>
      <c r="N35" s="65">
        <f>VLOOKUP($A35,'Return Data'!$B$7:$R$2292,14,0)</f>
        <v>26.253499999999999</v>
      </c>
      <c r="O35" s="66">
        <f t="shared" si="9"/>
        <v>5</v>
      </c>
      <c r="P35" s="65"/>
      <c r="Q35" s="66"/>
      <c r="R35" s="65">
        <f>VLOOKUP($A35,'Return Data'!$B$7:$R$2292,16,0)</f>
        <v>23.6602</v>
      </c>
      <c r="S35" s="67">
        <f t="shared" si="5"/>
        <v>6</v>
      </c>
    </row>
    <row r="36" spans="1:19" x14ac:dyDescent="0.3">
      <c r="A36" s="63" t="s">
        <v>192</v>
      </c>
      <c r="B36" s="64">
        <f>VLOOKUP($A36,'Return Data'!$B$7:$R$2292,3,0)</f>
        <v>44467</v>
      </c>
      <c r="C36" s="65">
        <f>VLOOKUP($A36,'Return Data'!$B$7:$R$2292,4,0)</f>
        <v>29.654800000000002</v>
      </c>
      <c r="D36" s="65">
        <f>VLOOKUP($A36,'Return Data'!$B$7:$R$2292,10,0)</f>
        <v>10.5945</v>
      </c>
      <c r="E36" s="66">
        <f t="shared" si="0"/>
        <v>38</v>
      </c>
      <c r="F36" s="65">
        <f>VLOOKUP($A36,'Return Data'!$B$7:$R$2292,11,0)</f>
        <v>24.642399999999999</v>
      </c>
      <c r="G36" s="66">
        <f t="shared" si="1"/>
        <v>34</v>
      </c>
      <c r="H36" s="65">
        <f>VLOOKUP($A36,'Return Data'!$B$7:$R$2292,12,0)</f>
        <v>35.345199999999998</v>
      </c>
      <c r="I36" s="66">
        <f t="shared" si="2"/>
        <v>29</v>
      </c>
      <c r="J36" s="65">
        <f>VLOOKUP($A36,'Return Data'!$B$7:$R$2292,13,0)</f>
        <v>69.708100000000002</v>
      </c>
      <c r="K36" s="66">
        <f t="shared" si="3"/>
        <v>18</v>
      </c>
      <c r="L36" s="65">
        <f>VLOOKUP($A36,'Return Data'!$B$7:$R$2292,17,0)</f>
        <v>24.690999999999999</v>
      </c>
      <c r="M36" s="66">
        <f t="shared" si="8"/>
        <v>43</v>
      </c>
      <c r="N36" s="65">
        <f>VLOOKUP($A36,'Return Data'!$B$7:$R$2292,14,0)</f>
        <v>19.5167</v>
      </c>
      <c r="O36" s="66">
        <f t="shared" si="9"/>
        <v>26</v>
      </c>
      <c r="P36" s="65">
        <f>VLOOKUP($A36,'Return Data'!$B$7:$R$2292,15,0)</f>
        <v>16.753499999999999</v>
      </c>
      <c r="Q36" s="66">
        <f>RANK(P36,P$8:P$71,0)</f>
        <v>10</v>
      </c>
      <c r="R36" s="65">
        <f>VLOOKUP($A36,'Return Data'!$B$7:$R$2292,16,0)</f>
        <v>17.642099999999999</v>
      </c>
      <c r="S36" s="67">
        <f t="shared" si="5"/>
        <v>18</v>
      </c>
    </row>
    <row r="37" spans="1:19" x14ac:dyDescent="0.3">
      <c r="A37" s="81" t="s">
        <v>2013</v>
      </c>
      <c r="B37" s="64">
        <f>VLOOKUP($A37,'Return Data'!$B$7:$R$2292,3,0)</f>
        <v>44467</v>
      </c>
      <c r="C37" s="65">
        <f>VLOOKUP($A37,'Return Data'!$B$7:$R$2292,4,0)</f>
        <v>22.3569</v>
      </c>
      <c r="D37" s="65">
        <f>VLOOKUP($A37,'Return Data'!$B$7:$R$2292,10,0)</f>
        <v>9.6303000000000001</v>
      </c>
      <c r="E37" s="66">
        <f t="shared" si="0"/>
        <v>46</v>
      </c>
      <c r="F37" s="65">
        <f>VLOOKUP($A37,'Return Data'!$B$7:$R$2292,11,0)</f>
        <v>21.284700000000001</v>
      </c>
      <c r="G37" s="66">
        <f t="shared" si="1"/>
        <v>55</v>
      </c>
      <c r="H37" s="65">
        <f>VLOOKUP($A37,'Return Data'!$B$7:$R$2292,12,0)</f>
        <v>27.9343</v>
      </c>
      <c r="I37" s="66">
        <f t="shared" si="2"/>
        <v>56</v>
      </c>
      <c r="J37" s="65">
        <f>VLOOKUP($A37,'Return Data'!$B$7:$R$2292,13,0)</f>
        <v>49.79</v>
      </c>
      <c r="K37" s="66">
        <f t="shared" si="3"/>
        <v>60</v>
      </c>
      <c r="L37" s="65">
        <f>VLOOKUP($A37,'Return Data'!$B$7:$R$2292,17,0)</f>
        <v>20.041799999999999</v>
      </c>
      <c r="M37" s="66">
        <f t="shared" si="8"/>
        <v>57</v>
      </c>
      <c r="N37" s="65">
        <f>VLOOKUP($A37,'Return Data'!$B$7:$R$2292,14,0)</f>
        <v>17.2318</v>
      </c>
      <c r="O37" s="66">
        <f t="shared" si="9"/>
        <v>39</v>
      </c>
      <c r="P37" s="65"/>
      <c r="Q37" s="66"/>
      <c r="R37" s="65">
        <f>VLOOKUP($A37,'Return Data'!$B$7:$R$2292,16,0)</f>
        <v>15.016500000000001</v>
      </c>
      <c r="S37" s="67">
        <f t="shared" si="5"/>
        <v>44</v>
      </c>
    </row>
    <row r="38" spans="1:19" x14ac:dyDescent="0.3">
      <c r="A38" s="63" t="s">
        <v>193</v>
      </c>
      <c r="B38" s="64">
        <f>VLOOKUP($A38,'Return Data'!$B$7:$R$2292,3,0)</f>
        <v>44467</v>
      </c>
      <c r="C38" s="65">
        <f>VLOOKUP($A38,'Return Data'!$B$7:$R$2292,4,0)</f>
        <v>82.099699999999999</v>
      </c>
      <c r="D38" s="65">
        <f>VLOOKUP($A38,'Return Data'!$B$7:$R$2292,10,0)</f>
        <v>12.73</v>
      </c>
      <c r="E38" s="66">
        <f t="shared" si="0"/>
        <v>18</v>
      </c>
      <c r="F38" s="65">
        <f>VLOOKUP($A38,'Return Data'!$B$7:$R$2292,11,0)</f>
        <v>25.241299999999999</v>
      </c>
      <c r="G38" s="66">
        <f t="shared" si="1"/>
        <v>30</v>
      </c>
      <c r="H38" s="65">
        <f>VLOOKUP($A38,'Return Data'!$B$7:$R$2292,12,0)</f>
        <v>40.313499999999998</v>
      </c>
      <c r="I38" s="66">
        <f t="shared" si="2"/>
        <v>17</v>
      </c>
      <c r="J38" s="65">
        <f>VLOOKUP($A38,'Return Data'!$B$7:$R$2292,13,0)</f>
        <v>73.173599999999993</v>
      </c>
      <c r="K38" s="66">
        <f t="shared" si="3"/>
        <v>14</v>
      </c>
      <c r="L38" s="65">
        <f>VLOOKUP($A38,'Return Data'!$B$7:$R$2292,17,0)</f>
        <v>23.521000000000001</v>
      </c>
      <c r="M38" s="66">
        <f t="shared" si="8"/>
        <v>49</v>
      </c>
      <c r="N38" s="65">
        <f>VLOOKUP($A38,'Return Data'!$B$7:$R$2292,14,0)</f>
        <v>13.398899999999999</v>
      </c>
      <c r="O38" s="66">
        <f t="shared" si="9"/>
        <v>49</v>
      </c>
      <c r="P38" s="65">
        <f>VLOOKUP($A38,'Return Data'!$B$7:$R$2292,15,0)</f>
        <v>9.6994000000000007</v>
      </c>
      <c r="Q38" s="66">
        <f>RANK(P38,P$8:P$71,0)</f>
        <v>37</v>
      </c>
      <c r="R38" s="65">
        <f>VLOOKUP($A38,'Return Data'!$B$7:$R$2292,16,0)</f>
        <v>14.6717</v>
      </c>
      <c r="S38" s="67">
        <f t="shared" si="5"/>
        <v>46</v>
      </c>
    </row>
    <row r="39" spans="1:19" x14ac:dyDescent="0.3">
      <c r="A39" s="63" t="s">
        <v>194</v>
      </c>
      <c r="B39" s="64">
        <f>VLOOKUP($A39,'Return Data'!$B$7:$R$2292,3,0)</f>
        <v>44467</v>
      </c>
      <c r="C39" s="65">
        <f>VLOOKUP($A39,'Return Data'!$B$7:$R$2292,4,0)</f>
        <v>18.9678</v>
      </c>
      <c r="D39" s="65">
        <f>VLOOKUP($A39,'Return Data'!$B$7:$R$2292,10,0)</f>
        <v>15.0337</v>
      </c>
      <c r="E39" s="66">
        <f t="shared" si="0"/>
        <v>8</v>
      </c>
      <c r="F39" s="65">
        <f>VLOOKUP($A39,'Return Data'!$B$7:$R$2292,11,0)</f>
        <v>28.459399999999999</v>
      </c>
      <c r="G39" s="66">
        <f t="shared" si="1"/>
        <v>15</v>
      </c>
      <c r="H39" s="65">
        <f>VLOOKUP($A39,'Return Data'!$B$7:$R$2292,12,0)</f>
        <v>35.6325</v>
      </c>
      <c r="I39" s="66">
        <f t="shared" si="2"/>
        <v>27</v>
      </c>
      <c r="J39" s="65">
        <f>VLOOKUP($A39,'Return Data'!$B$7:$R$2292,13,0)</f>
        <v>51.299399999999999</v>
      </c>
      <c r="K39" s="66">
        <f t="shared" si="3"/>
        <v>58</v>
      </c>
      <c r="L39" s="65"/>
      <c r="M39" s="66"/>
      <c r="N39" s="65"/>
      <c r="O39" s="66"/>
      <c r="P39" s="65"/>
      <c r="Q39" s="66"/>
      <c r="R39" s="65">
        <f>VLOOKUP($A39,'Return Data'!$B$7:$R$2292,16,0)</f>
        <v>34.0672</v>
      </c>
      <c r="S39" s="67">
        <f t="shared" si="5"/>
        <v>1</v>
      </c>
    </row>
    <row r="40" spans="1:19" x14ac:dyDescent="0.3">
      <c r="A40" s="63" t="s">
        <v>195</v>
      </c>
      <c r="B40" s="64">
        <f>VLOOKUP($A40,'Return Data'!$B$7:$R$2292,3,0)</f>
        <v>44467</v>
      </c>
      <c r="C40" s="65">
        <f>VLOOKUP($A40,'Return Data'!$B$7:$R$2292,4,0)</f>
        <v>24.88</v>
      </c>
      <c r="D40" s="65">
        <f>VLOOKUP($A40,'Return Data'!$B$7:$R$2292,10,0)</f>
        <v>9.9426000000000005</v>
      </c>
      <c r="E40" s="66">
        <f t="shared" ref="E40:E71" si="10">RANK(D40,D$8:D$71,0)</f>
        <v>44</v>
      </c>
      <c r="F40" s="65">
        <f>VLOOKUP($A40,'Return Data'!$B$7:$R$2292,11,0)</f>
        <v>26.1663</v>
      </c>
      <c r="G40" s="66">
        <f t="shared" ref="G40:G71" si="11">RANK(F40,F$8:F$71,0)</f>
        <v>23</v>
      </c>
      <c r="H40" s="65">
        <f>VLOOKUP($A40,'Return Data'!$B$7:$R$2292,12,0)</f>
        <v>35.070599999999999</v>
      </c>
      <c r="I40" s="66">
        <f t="shared" ref="I40:I71" si="12">RANK(H40,H$8:H$71,0)</f>
        <v>32</v>
      </c>
      <c r="J40" s="65">
        <f>VLOOKUP($A40,'Return Data'!$B$7:$R$2292,13,0)</f>
        <v>66.532799999999995</v>
      </c>
      <c r="K40" s="66">
        <f t="shared" ref="K40:K71" si="13">RANK(J40,J$8:J$71,0)</f>
        <v>27</v>
      </c>
      <c r="L40" s="65">
        <f>VLOOKUP($A40,'Return Data'!$B$7:$R$2292,17,0)</f>
        <v>28.232199999999999</v>
      </c>
      <c r="M40" s="66">
        <f t="shared" ref="M40:M52" si="14">RANK(L40,L$8:L$71,0)</f>
        <v>28</v>
      </c>
      <c r="N40" s="65">
        <f>VLOOKUP($A40,'Return Data'!$B$7:$R$2292,14,0)</f>
        <v>20.3659</v>
      </c>
      <c r="O40" s="66">
        <f t="shared" ref="O40:O49" si="15">RANK(N40,N$8:N$71,0)</f>
        <v>25</v>
      </c>
      <c r="P40" s="65"/>
      <c r="Q40" s="66"/>
      <c r="R40" s="65">
        <f>VLOOKUP($A40,'Return Data'!$B$7:$R$2292,16,0)</f>
        <v>17.008600000000001</v>
      </c>
      <c r="S40" s="67">
        <f t="shared" ref="S40:S71" si="16">RANK(R40,R$8:R$71,0)</f>
        <v>27</v>
      </c>
    </row>
    <row r="41" spans="1:19" x14ac:dyDescent="0.3">
      <c r="A41" s="63" t="s">
        <v>196</v>
      </c>
      <c r="B41" s="64">
        <f>VLOOKUP($A41,'Return Data'!$B$7:$R$2292,3,0)</f>
        <v>44467</v>
      </c>
      <c r="C41" s="65">
        <f>VLOOKUP($A41,'Return Data'!$B$7:$R$2292,4,0)</f>
        <v>317.58</v>
      </c>
      <c r="D41" s="65">
        <f>VLOOKUP($A41,'Return Data'!$B$7:$R$2292,10,0)</f>
        <v>11.2676</v>
      </c>
      <c r="E41" s="66">
        <f t="shared" si="10"/>
        <v>32</v>
      </c>
      <c r="F41" s="65">
        <f>VLOOKUP($A41,'Return Data'!$B$7:$R$2292,11,0)</f>
        <v>25.963799999999999</v>
      </c>
      <c r="G41" s="66">
        <f t="shared" si="11"/>
        <v>26</v>
      </c>
      <c r="H41" s="65">
        <f>VLOOKUP($A41,'Return Data'!$B$7:$R$2292,12,0)</f>
        <v>33.001100000000001</v>
      </c>
      <c r="I41" s="66">
        <f t="shared" si="12"/>
        <v>37</v>
      </c>
      <c r="J41" s="65">
        <f>VLOOKUP($A41,'Return Data'!$B$7:$R$2292,13,0)</f>
        <v>64.583299999999994</v>
      </c>
      <c r="K41" s="66">
        <f t="shared" si="13"/>
        <v>30</v>
      </c>
      <c r="L41" s="65">
        <f>VLOOKUP($A41,'Return Data'!$B$7:$R$2292,17,0)</f>
        <v>27.885899999999999</v>
      </c>
      <c r="M41" s="66">
        <f t="shared" si="14"/>
        <v>30</v>
      </c>
      <c r="N41" s="65">
        <f>VLOOKUP($A41,'Return Data'!$B$7:$R$2292,14,0)</f>
        <v>17.662500000000001</v>
      </c>
      <c r="O41" s="66">
        <f t="shared" si="15"/>
        <v>38</v>
      </c>
      <c r="P41" s="65">
        <f>VLOOKUP($A41,'Return Data'!$B$7:$R$2292,15,0)</f>
        <v>12.771000000000001</v>
      </c>
      <c r="Q41" s="66">
        <f t="shared" ref="Q41:Q47" si="17">RANK(P41,P$8:P$71,0)</f>
        <v>32</v>
      </c>
      <c r="R41" s="65">
        <f>VLOOKUP($A41,'Return Data'!$B$7:$R$2292,16,0)</f>
        <v>13.8874</v>
      </c>
      <c r="S41" s="67">
        <f t="shared" si="16"/>
        <v>52</v>
      </c>
    </row>
    <row r="42" spans="1:19" x14ac:dyDescent="0.3">
      <c r="A42" s="63" t="s">
        <v>197</v>
      </c>
      <c r="B42" s="64">
        <f>VLOOKUP($A42,'Return Data'!$B$7:$R$2292,3,0)</f>
        <v>44467</v>
      </c>
      <c r="C42" s="65">
        <f>VLOOKUP($A42,'Return Data'!$B$7:$R$2292,4,0)</f>
        <v>339.87</v>
      </c>
      <c r="D42" s="65">
        <f>VLOOKUP($A42,'Return Data'!$B$7:$R$2292,10,0)</f>
        <v>11.108599999999999</v>
      </c>
      <c r="E42" s="66">
        <f t="shared" si="10"/>
        <v>34</v>
      </c>
      <c r="F42" s="65">
        <f>VLOOKUP($A42,'Return Data'!$B$7:$R$2292,11,0)</f>
        <v>25.821899999999999</v>
      </c>
      <c r="G42" s="66">
        <f t="shared" si="11"/>
        <v>28</v>
      </c>
      <c r="H42" s="65">
        <f>VLOOKUP($A42,'Return Data'!$B$7:$R$2292,12,0)</f>
        <v>32.922699999999999</v>
      </c>
      <c r="I42" s="66">
        <f t="shared" si="12"/>
        <v>38</v>
      </c>
      <c r="J42" s="65">
        <f>VLOOKUP($A42,'Return Data'!$B$7:$R$2292,13,0)</f>
        <v>64.180499999999995</v>
      </c>
      <c r="K42" s="66">
        <f t="shared" si="13"/>
        <v>32</v>
      </c>
      <c r="L42" s="65">
        <f>VLOOKUP($A42,'Return Data'!$B$7:$R$2292,17,0)</f>
        <v>28.092500000000001</v>
      </c>
      <c r="M42" s="66">
        <f t="shared" si="14"/>
        <v>29</v>
      </c>
      <c r="N42" s="65">
        <f>VLOOKUP($A42,'Return Data'!$B$7:$R$2292,14,0)</f>
        <v>18.026900000000001</v>
      </c>
      <c r="O42" s="66">
        <f t="shared" si="15"/>
        <v>37</v>
      </c>
      <c r="P42" s="65">
        <f>VLOOKUP($A42,'Return Data'!$B$7:$R$2292,15,0)</f>
        <v>15.253500000000001</v>
      </c>
      <c r="Q42" s="66">
        <f t="shared" si="17"/>
        <v>19</v>
      </c>
      <c r="R42" s="65">
        <f>VLOOKUP($A42,'Return Data'!$B$7:$R$2292,16,0)</f>
        <v>17.0642</v>
      </c>
      <c r="S42" s="67">
        <f t="shared" si="16"/>
        <v>26</v>
      </c>
    </row>
    <row r="43" spans="1:19" x14ac:dyDescent="0.3">
      <c r="A43" s="63" t="s">
        <v>198</v>
      </c>
      <c r="B43" s="64">
        <f>VLOOKUP($A43,'Return Data'!$B$7:$R$2292,3,0)</f>
        <v>44467</v>
      </c>
      <c r="C43" s="65">
        <f>VLOOKUP($A43,'Return Data'!$B$7:$R$2292,4,0)</f>
        <v>226.8116</v>
      </c>
      <c r="D43" s="65">
        <f>VLOOKUP($A43,'Return Data'!$B$7:$R$2292,10,0)</f>
        <v>10.1388</v>
      </c>
      <c r="E43" s="66">
        <f t="shared" si="10"/>
        <v>42</v>
      </c>
      <c r="F43" s="65">
        <f>VLOOKUP($A43,'Return Data'!$B$7:$R$2292,11,0)</f>
        <v>39.334699999999998</v>
      </c>
      <c r="G43" s="66">
        <f t="shared" si="11"/>
        <v>8</v>
      </c>
      <c r="H43" s="65">
        <f>VLOOKUP($A43,'Return Data'!$B$7:$R$2292,12,0)</f>
        <v>57.271599999999999</v>
      </c>
      <c r="I43" s="66">
        <f t="shared" si="12"/>
        <v>8</v>
      </c>
      <c r="J43" s="65">
        <f>VLOOKUP($A43,'Return Data'!$B$7:$R$2292,13,0)</f>
        <v>89.7834</v>
      </c>
      <c r="K43" s="66">
        <f t="shared" si="13"/>
        <v>8</v>
      </c>
      <c r="L43" s="65">
        <f>VLOOKUP($A43,'Return Data'!$B$7:$R$2292,17,0)</f>
        <v>55.7851</v>
      </c>
      <c r="M43" s="66">
        <f t="shared" si="14"/>
        <v>1</v>
      </c>
      <c r="N43" s="65">
        <f>VLOOKUP($A43,'Return Data'!$B$7:$R$2292,14,0)</f>
        <v>34.725999999999999</v>
      </c>
      <c r="O43" s="66">
        <f t="shared" si="15"/>
        <v>3</v>
      </c>
      <c r="P43" s="65">
        <f>VLOOKUP($A43,'Return Data'!$B$7:$R$2292,15,0)</f>
        <v>24.686399999999999</v>
      </c>
      <c r="Q43" s="66">
        <f t="shared" si="17"/>
        <v>2</v>
      </c>
      <c r="R43" s="65">
        <f>VLOOKUP($A43,'Return Data'!$B$7:$R$2292,16,0)</f>
        <v>22.293099999999999</v>
      </c>
      <c r="S43" s="67">
        <f t="shared" si="16"/>
        <v>7</v>
      </c>
    </row>
    <row r="44" spans="1:19" x14ac:dyDescent="0.3">
      <c r="A44" s="63" t="s">
        <v>199</v>
      </c>
      <c r="B44" s="64">
        <f>VLOOKUP($A44,'Return Data'!$B$7:$R$2292,3,0)</f>
        <v>44467</v>
      </c>
      <c r="C44" s="65">
        <f>VLOOKUP($A44,'Return Data'!$B$7:$R$2292,4,0)</f>
        <v>77.75</v>
      </c>
      <c r="D44" s="65">
        <f>VLOOKUP($A44,'Return Data'!$B$7:$R$2292,10,0)</f>
        <v>6.6528999999999998</v>
      </c>
      <c r="E44" s="66">
        <f t="shared" si="10"/>
        <v>63</v>
      </c>
      <c r="F44" s="65">
        <f>VLOOKUP($A44,'Return Data'!$B$7:$R$2292,11,0)</f>
        <v>18.974799999999998</v>
      </c>
      <c r="G44" s="66">
        <f t="shared" si="11"/>
        <v>60</v>
      </c>
      <c r="H44" s="65">
        <f>VLOOKUP($A44,'Return Data'!$B$7:$R$2292,12,0)</f>
        <v>29.799700000000001</v>
      </c>
      <c r="I44" s="66">
        <f t="shared" si="12"/>
        <v>51</v>
      </c>
      <c r="J44" s="65">
        <f>VLOOKUP($A44,'Return Data'!$B$7:$R$2292,13,0)</f>
        <v>59.356400000000001</v>
      </c>
      <c r="K44" s="66">
        <f t="shared" si="13"/>
        <v>40</v>
      </c>
      <c r="L44" s="65">
        <f>VLOOKUP($A44,'Return Data'!$B$7:$R$2292,17,0)</f>
        <v>22.979800000000001</v>
      </c>
      <c r="M44" s="66">
        <f t="shared" si="14"/>
        <v>51</v>
      </c>
      <c r="N44" s="65">
        <f>VLOOKUP($A44,'Return Data'!$B$7:$R$2292,14,0)</f>
        <v>13.4483</v>
      </c>
      <c r="O44" s="66">
        <f t="shared" si="15"/>
        <v>48</v>
      </c>
      <c r="P44" s="65">
        <f>VLOOKUP($A44,'Return Data'!$B$7:$R$2292,15,0)</f>
        <v>11.4566</v>
      </c>
      <c r="Q44" s="66">
        <f t="shared" si="17"/>
        <v>36</v>
      </c>
      <c r="R44" s="65">
        <f>VLOOKUP($A44,'Return Data'!$B$7:$R$2292,16,0)</f>
        <v>17.418099999999999</v>
      </c>
      <c r="S44" s="67">
        <f t="shared" si="16"/>
        <v>22</v>
      </c>
    </row>
    <row r="45" spans="1:19" x14ac:dyDescent="0.3">
      <c r="A45" s="63" t="s">
        <v>370</v>
      </c>
      <c r="B45" s="64">
        <f>VLOOKUP($A45,'Return Data'!$B$7:$R$2292,3,0)</f>
        <v>44467</v>
      </c>
      <c r="C45" s="65">
        <f>VLOOKUP($A45,'Return Data'!$B$7:$R$2292,4,0)</f>
        <v>231.79650000000001</v>
      </c>
      <c r="D45" s="65">
        <f>VLOOKUP($A45,'Return Data'!$B$7:$R$2292,10,0)</f>
        <v>8.4758999999999993</v>
      </c>
      <c r="E45" s="66">
        <f t="shared" si="10"/>
        <v>56</v>
      </c>
      <c r="F45" s="65">
        <f>VLOOKUP($A45,'Return Data'!$B$7:$R$2292,11,0)</f>
        <v>23.2</v>
      </c>
      <c r="G45" s="66">
        <f t="shared" si="11"/>
        <v>44</v>
      </c>
      <c r="H45" s="65">
        <f>VLOOKUP($A45,'Return Data'!$B$7:$R$2292,12,0)</f>
        <v>30.671700000000001</v>
      </c>
      <c r="I45" s="66">
        <f t="shared" si="12"/>
        <v>47</v>
      </c>
      <c r="J45" s="65">
        <f>VLOOKUP($A45,'Return Data'!$B$7:$R$2292,13,0)</f>
        <v>56.914999999999999</v>
      </c>
      <c r="K45" s="66">
        <f t="shared" si="13"/>
        <v>50</v>
      </c>
      <c r="L45" s="65">
        <f>VLOOKUP($A45,'Return Data'!$B$7:$R$2292,17,0)</f>
        <v>26.8078</v>
      </c>
      <c r="M45" s="66">
        <f t="shared" si="14"/>
        <v>36</v>
      </c>
      <c r="N45" s="65">
        <f>VLOOKUP($A45,'Return Data'!$B$7:$R$2292,14,0)</f>
        <v>18.364100000000001</v>
      </c>
      <c r="O45" s="66">
        <f t="shared" si="15"/>
        <v>35</v>
      </c>
      <c r="P45" s="65">
        <f>VLOOKUP($A45,'Return Data'!$B$7:$R$2292,15,0)</f>
        <v>13.1906</v>
      </c>
      <c r="Q45" s="66">
        <f t="shared" si="17"/>
        <v>29</v>
      </c>
      <c r="R45" s="65">
        <f>VLOOKUP($A45,'Return Data'!$B$7:$R$2292,16,0)</f>
        <v>15.1394</v>
      </c>
      <c r="S45" s="67">
        <f t="shared" si="16"/>
        <v>43</v>
      </c>
    </row>
    <row r="46" spans="1:19" x14ac:dyDescent="0.3">
      <c r="A46" s="63" t="s">
        <v>201</v>
      </c>
      <c r="B46" s="64">
        <f>VLOOKUP($A46,'Return Data'!$B$7:$R$2292,3,0)</f>
        <v>44467</v>
      </c>
      <c r="C46" s="65">
        <f>VLOOKUP($A46,'Return Data'!$B$7:$R$2292,4,0)</f>
        <v>24.0017</v>
      </c>
      <c r="D46" s="65">
        <f>VLOOKUP($A46,'Return Data'!$B$7:$R$2292,10,0)</f>
        <v>11.6119</v>
      </c>
      <c r="E46" s="66">
        <f t="shared" si="10"/>
        <v>29</v>
      </c>
      <c r="F46" s="65">
        <f>VLOOKUP($A46,'Return Data'!$B$7:$R$2292,11,0)</f>
        <v>23.691400000000002</v>
      </c>
      <c r="G46" s="66">
        <f t="shared" si="11"/>
        <v>41</v>
      </c>
      <c r="H46" s="65">
        <f>VLOOKUP($A46,'Return Data'!$B$7:$R$2292,12,0)</f>
        <v>35.788499999999999</v>
      </c>
      <c r="I46" s="66">
        <f t="shared" si="12"/>
        <v>26</v>
      </c>
      <c r="J46" s="65">
        <f>VLOOKUP($A46,'Return Data'!$B$7:$R$2292,13,0)</f>
        <v>62.431600000000003</v>
      </c>
      <c r="K46" s="66">
        <f t="shared" si="13"/>
        <v>35</v>
      </c>
      <c r="L46" s="65">
        <f>VLOOKUP($A46,'Return Data'!$B$7:$R$2292,17,0)</f>
        <v>32.558799999999998</v>
      </c>
      <c r="M46" s="66">
        <f t="shared" si="14"/>
        <v>18</v>
      </c>
      <c r="N46" s="65">
        <f>VLOOKUP($A46,'Return Data'!$B$7:$R$2292,14,0)</f>
        <v>23.834299999999999</v>
      </c>
      <c r="O46" s="66">
        <f t="shared" si="15"/>
        <v>10</v>
      </c>
      <c r="P46" s="65">
        <f>VLOOKUP($A46,'Return Data'!$B$7:$R$2292,15,0)</f>
        <v>14.9398</v>
      </c>
      <c r="Q46" s="66">
        <f t="shared" si="17"/>
        <v>21</v>
      </c>
      <c r="R46" s="65">
        <f>VLOOKUP($A46,'Return Data'!$B$7:$R$2292,16,0)</f>
        <v>14.1753</v>
      </c>
      <c r="S46" s="67">
        <f t="shared" si="16"/>
        <v>48</v>
      </c>
    </row>
    <row r="47" spans="1:19" x14ac:dyDescent="0.3">
      <c r="A47" s="63" t="s">
        <v>202</v>
      </c>
      <c r="B47" s="64">
        <f>VLOOKUP($A47,'Return Data'!$B$7:$R$2292,3,0)</f>
        <v>44467</v>
      </c>
      <c r="C47" s="65">
        <f>VLOOKUP($A47,'Return Data'!$B$7:$R$2292,4,0)</f>
        <v>25.515799999999999</v>
      </c>
      <c r="D47" s="65">
        <f>VLOOKUP($A47,'Return Data'!$B$7:$R$2292,10,0)</f>
        <v>12.048999999999999</v>
      </c>
      <c r="E47" s="66">
        <f t="shared" si="10"/>
        <v>24</v>
      </c>
      <c r="F47" s="65">
        <f>VLOOKUP($A47,'Return Data'!$B$7:$R$2292,11,0)</f>
        <v>24.2195</v>
      </c>
      <c r="G47" s="66">
        <f t="shared" si="11"/>
        <v>36</v>
      </c>
      <c r="H47" s="65">
        <f>VLOOKUP($A47,'Return Data'!$B$7:$R$2292,12,0)</f>
        <v>35.8459</v>
      </c>
      <c r="I47" s="66">
        <f t="shared" si="12"/>
        <v>25</v>
      </c>
      <c r="J47" s="65">
        <f>VLOOKUP($A47,'Return Data'!$B$7:$R$2292,13,0)</f>
        <v>62.3855</v>
      </c>
      <c r="K47" s="66">
        <f t="shared" si="13"/>
        <v>36</v>
      </c>
      <c r="L47" s="65">
        <f>VLOOKUP($A47,'Return Data'!$B$7:$R$2292,17,0)</f>
        <v>34.579300000000003</v>
      </c>
      <c r="M47" s="66">
        <f t="shared" si="14"/>
        <v>13</v>
      </c>
      <c r="N47" s="65">
        <f>VLOOKUP($A47,'Return Data'!$B$7:$R$2292,14,0)</f>
        <v>25.871300000000002</v>
      </c>
      <c r="O47" s="66">
        <f t="shared" si="15"/>
        <v>6</v>
      </c>
      <c r="P47" s="65">
        <f>VLOOKUP($A47,'Return Data'!$B$7:$R$2292,15,0)</f>
        <v>16.3506</v>
      </c>
      <c r="Q47" s="66">
        <f t="shared" si="17"/>
        <v>13</v>
      </c>
      <c r="R47" s="65">
        <f>VLOOKUP($A47,'Return Data'!$B$7:$R$2292,16,0)</f>
        <v>15.461499999999999</v>
      </c>
      <c r="S47" s="67">
        <f t="shared" si="16"/>
        <v>41</v>
      </c>
    </row>
    <row r="48" spans="1:19" x14ac:dyDescent="0.3">
      <c r="A48" s="63" t="s">
        <v>203</v>
      </c>
      <c r="B48" s="64">
        <f>VLOOKUP($A48,'Return Data'!$B$7:$R$2292,3,0)</f>
        <v>44467</v>
      </c>
      <c r="C48" s="65">
        <f>VLOOKUP($A48,'Return Data'!$B$7:$R$2292,4,0)</f>
        <v>25.111899999999999</v>
      </c>
      <c r="D48" s="65">
        <f>VLOOKUP($A48,'Return Data'!$B$7:$R$2292,10,0)</f>
        <v>11.5717</v>
      </c>
      <c r="E48" s="66">
        <f t="shared" si="10"/>
        <v>30</v>
      </c>
      <c r="F48" s="65">
        <f>VLOOKUP($A48,'Return Data'!$B$7:$R$2292,11,0)</f>
        <v>23.875399999999999</v>
      </c>
      <c r="G48" s="66">
        <f t="shared" si="11"/>
        <v>38</v>
      </c>
      <c r="H48" s="65">
        <f>VLOOKUP($A48,'Return Data'!$B$7:$R$2292,12,0)</f>
        <v>35.893500000000003</v>
      </c>
      <c r="I48" s="66">
        <f t="shared" si="12"/>
        <v>24</v>
      </c>
      <c r="J48" s="65">
        <f>VLOOKUP($A48,'Return Data'!$B$7:$R$2292,13,0)</f>
        <v>62.851700000000001</v>
      </c>
      <c r="K48" s="66">
        <f t="shared" si="13"/>
        <v>33</v>
      </c>
      <c r="L48" s="65">
        <f>VLOOKUP($A48,'Return Data'!$B$7:$R$2292,17,0)</f>
        <v>34.1387</v>
      </c>
      <c r="M48" s="66">
        <f t="shared" si="14"/>
        <v>15</v>
      </c>
      <c r="N48" s="65">
        <f>VLOOKUP($A48,'Return Data'!$B$7:$R$2292,14,0)</f>
        <v>25.369700000000002</v>
      </c>
      <c r="O48" s="66">
        <f t="shared" si="15"/>
        <v>7</v>
      </c>
      <c r="P48" s="65"/>
      <c r="Q48" s="66"/>
      <c r="R48" s="65">
        <f>VLOOKUP($A48,'Return Data'!$B$7:$R$2292,16,0)</f>
        <v>18.228899999999999</v>
      </c>
      <c r="S48" s="67">
        <f t="shared" si="16"/>
        <v>17</v>
      </c>
    </row>
    <row r="49" spans="1:19" x14ac:dyDescent="0.3">
      <c r="A49" s="63" t="s">
        <v>204</v>
      </c>
      <c r="B49" s="64">
        <f>VLOOKUP($A49,'Return Data'!$B$7:$R$2292,3,0)</f>
        <v>44467</v>
      </c>
      <c r="C49" s="65">
        <f>VLOOKUP($A49,'Return Data'!$B$7:$R$2292,4,0)</f>
        <v>30.7028</v>
      </c>
      <c r="D49" s="65">
        <f>VLOOKUP($A49,'Return Data'!$B$7:$R$2292,10,0)</f>
        <v>19.411300000000001</v>
      </c>
      <c r="E49" s="66">
        <f t="shared" si="10"/>
        <v>1</v>
      </c>
      <c r="F49" s="65">
        <f>VLOOKUP($A49,'Return Data'!$B$7:$R$2292,11,0)</f>
        <v>44.785600000000002</v>
      </c>
      <c r="G49" s="66">
        <f t="shared" si="11"/>
        <v>6</v>
      </c>
      <c r="H49" s="65">
        <f>VLOOKUP($A49,'Return Data'!$B$7:$R$2292,12,0)</f>
        <v>61.540999999999997</v>
      </c>
      <c r="I49" s="66">
        <f t="shared" si="12"/>
        <v>5</v>
      </c>
      <c r="J49" s="65">
        <f>VLOOKUP($A49,'Return Data'!$B$7:$R$2292,13,0)</f>
        <v>98.518000000000001</v>
      </c>
      <c r="K49" s="66">
        <f t="shared" si="13"/>
        <v>7</v>
      </c>
      <c r="L49" s="65">
        <f>VLOOKUP($A49,'Return Data'!$B$7:$R$2292,17,0)</f>
        <v>48.950400000000002</v>
      </c>
      <c r="M49" s="66">
        <f t="shared" si="14"/>
        <v>2</v>
      </c>
      <c r="N49" s="65">
        <f>VLOOKUP($A49,'Return Data'!$B$7:$R$2292,14,0)</f>
        <v>35.821800000000003</v>
      </c>
      <c r="O49" s="66">
        <f t="shared" si="15"/>
        <v>2</v>
      </c>
      <c r="P49" s="65"/>
      <c r="Q49" s="66"/>
      <c r="R49" s="65">
        <f>VLOOKUP($A49,'Return Data'!$B$7:$R$2292,16,0)</f>
        <v>28.3201</v>
      </c>
      <c r="S49" s="67">
        <f t="shared" si="16"/>
        <v>3</v>
      </c>
    </row>
    <row r="50" spans="1:19" x14ac:dyDescent="0.3">
      <c r="A50" s="63" t="s">
        <v>205</v>
      </c>
      <c r="B50" s="64">
        <f>VLOOKUP($A50,'Return Data'!$B$7:$R$2292,3,0)</f>
        <v>44467</v>
      </c>
      <c r="C50" s="65">
        <f>VLOOKUP($A50,'Return Data'!$B$7:$R$2292,4,0)</f>
        <v>16.4405</v>
      </c>
      <c r="D50" s="65">
        <f>VLOOKUP($A50,'Return Data'!$B$7:$R$2292,10,0)</f>
        <v>10.2745</v>
      </c>
      <c r="E50" s="66">
        <f t="shared" si="10"/>
        <v>40</v>
      </c>
      <c r="F50" s="65">
        <f>VLOOKUP($A50,'Return Data'!$B$7:$R$2292,11,0)</f>
        <v>23.1996</v>
      </c>
      <c r="G50" s="66">
        <f t="shared" si="11"/>
        <v>45</v>
      </c>
      <c r="H50" s="65">
        <f>VLOOKUP($A50,'Return Data'!$B$7:$R$2292,12,0)</f>
        <v>31.0397</v>
      </c>
      <c r="I50" s="66">
        <f t="shared" si="12"/>
        <v>45</v>
      </c>
      <c r="J50" s="65">
        <f>VLOOKUP($A50,'Return Data'!$B$7:$R$2292,13,0)</f>
        <v>56.931899999999999</v>
      </c>
      <c r="K50" s="66">
        <f t="shared" si="13"/>
        <v>49</v>
      </c>
      <c r="L50" s="65">
        <f>VLOOKUP($A50,'Return Data'!$B$7:$R$2292,17,0)</f>
        <v>25.4542</v>
      </c>
      <c r="M50" s="66">
        <f t="shared" si="14"/>
        <v>40</v>
      </c>
      <c r="N50" s="65"/>
      <c r="O50" s="66"/>
      <c r="P50" s="65"/>
      <c r="Q50" s="66"/>
      <c r="R50" s="65">
        <f>VLOOKUP($A50,'Return Data'!$B$7:$R$2292,16,0)</f>
        <v>15.218299999999999</v>
      </c>
      <c r="S50" s="67">
        <f t="shared" si="16"/>
        <v>42</v>
      </c>
    </row>
    <row r="51" spans="1:19" x14ac:dyDescent="0.3">
      <c r="A51" s="63" t="s">
        <v>206</v>
      </c>
      <c r="B51" s="64">
        <f>VLOOKUP($A51,'Return Data'!$B$7:$R$2292,3,0)</f>
        <v>44467</v>
      </c>
      <c r="C51" s="65">
        <f>VLOOKUP($A51,'Return Data'!$B$7:$R$2292,4,0)</f>
        <v>17.906400000000001</v>
      </c>
      <c r="D51" s="65">
        <f>VLOOKUP($A51,'Return Data'!$B$7:$R$2292,10,0)</f>
        <v>8.5934000000000008</v>
      </c>
      <c r="E51" s="66">
        <f t="shared" si="10"/>
        <v>54</v>
      </c>
      <c r="F51" s="65">
        <f>VLOOKUP($A51,'Return Data'!$B$7:$R$2292,11,0)</f>
        <v>23.923200000000001</v>
      </c>
      <c r="G51" s="66">
        <f t="shared" si="11"/>
        <v>37</v>
      </c>
      <c r="H51" s="65">
        <f>VLOOKUP($A51,'Return Data'!$B$7:$R$2292,12,0)</f>
        <v>31.370100000000001</v>
      </c>
      <c r="I51" s="66">
        <f t="shared" si="12"/>
        <v>44</v>
      </c>
      <c r="J51" s="65">
        <f>VLOOKUP($A51,'Return Data'!$B$7:$R$2292,13,0)</f>
        <v>61.6218</v>
      </c>
      <c r="K51" s="66">
        <f t="shared" si="13"/>
        <v>37</v>
      </c>
      <c r="L51" s="65">
        <f>VLOOKUP($A51,'Return Data'!$B$7:$R$2292,17,0)</f>
        <v>28.623999999999999</v>
      </c>
      <c r="M51" s="66">
        <f t="shared" si="14"/>
        <v>27</v>
      </c>
      <c r="N51" s="65"/>
      <c r="O51" s="66"/>
      <c r="P51" s="65"/>
      <c r="Q51" s="66"/>
      <c r="R51" s="65">
        <f>VLOOKUP($A51,'Return Data'!$B$7:$R$2292,16,0)</f>
        <v>19.949200000000001</v>
      </c>
      <c r="S51" s="67">
        <f t="shared" si="16"/>
        <v>10</v>
      </c>
    </row>
    <row r="52" spans="1:19" x14ac:dyDescent="0.3">
      <c r="A52" s="63" t="s">
        <v>207</v>
      </c>
      <c r="B52" s="64">
        <f>VLOOKUP($A52,'Return Data'!$B$7:$R$2292,3,0)</f>
        <v>44467</v>
      </c>
      <c r="C52" s="65">
        <f>VLOOKUP($A52,'Return Data'!$B$7:$R$2292,4,0)</f>
        <v>59.6068</v>
      </c>
      <c r="D52" s="65">
        <f>VLOOKUP($A52,'Return Data'!$B$7:$R$2292,10,0)</f>
        <v>16.1996</v>
      </c>
      <c r="E52" s="66">
        <f t="shared" si="10"/>
        <v>6</v>
      </c>
      <c r="F52" s="65">
        <f>VLOOKUP($A52,'Return Data'!$B$7:$R$2292,11,0)</f>
        <v>36.578499999999998</v>
      </c>
      <c r="G52" s="66">
        <f t="shared" si="11"/>
        <v>9</v>
      </c>
      <c r="H52" s="65">
        <f>VLOOKUP($A52,'Return Data'!$B$7:$R$2292,12,0)</f>
        <v>51.749200000000002</v>
      </c>
      <c r="I52" s="66">
        <f t="shared" si="12"/>
        <v>9</v>
      </c>
      <c r="J52" s="65">
        <f>VLOOKUP($A52,'Return Data'!$B$7:$R$2292,13,0)</f>
        <v>75.923100000000005</v>
      </c>
      <c r="K52" s="66">
        <f t="shared" si="13"/>
        <v>13</v>
      </c>
      <c r="L52" s="65">
        <f>VLOOKUP($A52,'Return Data'!$B$7:$R$2292,17,0)</f>
        <v>48.400199999999998</v>
      </c>
      <c r="M52" s="66">
        <f t="shared" si="14"/>
        <v>3</v>
      </c>
      <c r="N52" s="65">
        <f>VLOOKUP($A52,'Return Data'!$B$7:$R$2292,14,0)</f>
        <v>38.526400000000002</v>
      </c>
      <c r="O52" s="66">
        <f>RANK(N52,N$8:N$71,0)</f>
        <v>1</v>
      </c>
      <c r="P52" s="65">
        <f>VLOOKUP($A52,'Return Data'!$B$7:$R$2292,15,0)</f>
        <v>25.962399999999999</v>
      </c>
      <c r="Q52" s="66">
        <f>RANK(P52,P$8:P$71,0)</f>
        <v>1</v>
      </c>
      <c r="R52" s="65">
        <f>VLOOKUP($A52,'Return Data'!$B$7:$R$2292,16,0)</f>
        <v>26.8355</v>
      </c>
      <c r="S52" s="67">
        <f t="shared" si="16"/>
        <v>4</v>
      </c>
    </row>
    <row r="53" spans="1:19" x14ac:dyDescent="0.3">
      <c r="A53" s="63" t="s">
        <v>208</v>
      </c>
      <c r="B53" s="64">
        <f>VLOOKUP($A53,'Return Data'!$B$7:$R$2292,3,0)</f>
        <v>44467</v>
      </c>
      <c r="C53" s="65">
        <f>VLOOKUP($A53,'Return Data'!$B$7:$R$2292,4,0)</f>
        <v>16.6037</v>
      </c>
      <c r="D53" s="65">
        <f>VLOOKUP($A53,'Return Data'!$B$7:$R$2292,10,0)</f>
        <v>13.2006</v>
      </c>
      <c r="E53" s="66">
        <f t="shared" si="10"/>
        <v>14</v>
      </c>
      <c r="F53" s="65">
        <f>VLOOKUP($A53,'Return Data'!$B$7:$R$2292,11,0)</f>
        <v>22.9649</v>
      </c>
      <c r="G53" s="66">
        <f t="shared" si="11"/>
        <v>47</v>
      </c>
      <c r="H53" s="65">
        <f>VLOOKUP($A53,'Return Data'!$B$7:$R$2292,12,0)</f>
        <v>24.106400000000001</v>
      </c>
      <c r="I53" s="66">
        <f t="shared" si="12"/>
        <v>62</v>
      </c>
      <c r="J53" s="65">
        <f>VLOOKUP($A53,'Return Data'!$B$7:$R$2292,13,0)</f>
        <v>46.362900000000003</v>
      </c>
      <c r="K53" s="66">
        <f t="shared" si="13"/>
        <v>61</v>
      </c>
      <c r="L53" s="65"/>
      <c r="M53" s="66"/>
      <c r="N53" s="65"/>
      <c r="O53" s="66"/>
      <c r="P53" s="65"/>
      <c r="Q53" s="66"/>
      <c r="R53" s="65">
        <f>VLOOKUP($A53,'Return Data'!$B$7:$R$2292,16,0)</f>
        <v>20.855599999999999</v>
      </c>
      <c r="S53" s="67">
        <f t="shared" si="16"/>
        <v>9</v>
      </c>
    </row>
    <row r="54" spans="1:19" x14ac:dyDescent="0.3">
      <c r="A54" s="63" t="s">
        <v>209</v>
      </c>
      <c r="B54" s="64">
        <f>VLOOKUP($A54,'Return Data'!$B$7:$R$2292,3,0)</f>
        <v>44467</v>
      </c>
      <c r="C54" s="65">
        <f>VLOOKUP($A54,'Return Data'!$B$7:$R$2292,4,0)</f>
        <v>152.8426</v>
      </c>
      <c r="D54" s="65">
        <f>VLOOKUP($A54,'Return Data'!$B$7:$R$2292,10,0)</f>
        <v>11.6128</v>
      </c>
      <c r="E54" s="66">
        <f t="shared" si="10"/>
        <v>28</v>
      </c>
      <c r="F54" s="65">
        <f>VLOOKUP($A54,'Return Data'!$B$7:$R$2292,11,0)</f>
        <v>23.7761</v>
      </c>
      <c r="G54" s="66">
        <f t="shared" si="11"/>
        <v>40</v>
      </c>
      <c r="H54" s="65">
        <f>VLOOKUP($A54,'Return Data'!$B$7:$R$2292,12,0)</f>
        <v>32.857900000000001</v>
      </c>
      <c r="I54" s="66">
        <f t="shared" si="12"/>
        <v>39</v>
      </c>
      <c r="J54" s="65">
        <f>VLOOKUP($A54,'Return Data'!$B$7:$R$2292,13,0)</f>
        <v>59.318199999999997</v>
      </c>
      <c r="K54" s="66">
        <f t="shared" si="13"/>
        <v>41</v>
      </c>
      <c r="L54" s="65">
        <f>VLOOKUP($A54,'Return Data'!$B$7:$R$2292,17,0)</f>
        <v>22.168800000000001</v>
      </c>
      <c r="M54" s="66">
        <f t="shared" ref="M54:M71" si="18">RANK(L54,L$8:L$71,0)</f>
        <v>52</v>
      </c>
      <c r="N54" s="65">
        <f>VLOOKUP($A54,'Return Data'!$B$7:$R$2292,14,0)</f>
        <v>15.982799999999999</v>
      </c>
      <c r="O54" s="66">
        <f t="shared" ref="O54:O60" si="19">RANK(N54,N$8:N$71,0)</f>
        <v>43</v>
      </c>
      <c r="P54" s="65">
        <f>VLOOKUP($A54,'Return Data'!$B$7:$R$2292,15,0)</f>
        <v>12.199</v>
      </c>
      <c r="Q54" s="66">
        <f>RANK(P54,P$8:P$71,0)</f>
        <v>35</v>
      </c>
      <c r="R54" s="65">
        <f>VLOOKUP($A54,'Return Data'!$B$7:$R$2292,16,0)</f>
        <v>13.9778</v>
      </c>
      <c r="S54" s="67">
        <f t="shared" si="16"/>
        <v>51</v>
      </c>
    </row>
    <row r="55" spans="1:19" x14ac:dyDescent="0.3">
      <c r="A55" s="63" t="s">
        <v>210</v>
      </c>
      <c r="B55" s="64">
        <f>VLOOKUP($A55,'Return Data'!$B$7:$R$2292,3,0)</f>
        <v>44467</v>
      </c>
      <c r="C55" s="65">
        <f>VLOOKUP($A55,'Return Data'!$B$7:$R$2292,4,0)</f>
        <v>18.185400000000001</v>
      </c>
      <c r="D55" s="65">
        <f>VLOOKUP($A55,'Return Data'!$B$7:$R$2292,10,0)</f>
        <v>17.1921</v>
      </c>
      <c r="E55" s="66">
        <f t="shared" si="10"/>
        <v>5</v>
      </c>
      <c r="F55" s="65">
        <f>VLOOKUP($A55,'Return Data'!$B$7:$R$2292,11,0)</f>
        <v>49.576799999999999</v>
      </c>
      <c r="G55" s="66">
        <f t="shared" si="11"/>
        <v>4</v>
      </c>
      <c r="H55" s="65">
        <f>VLOOKUP($A55,'Return Data'!$B$7:$R$2292,12,0)</f>
        <v>65.970600000000005</v>
      </c>
      <c r="I55" s="66">
        <f t="shared" si="12"/>
        <v>4</v>
      </c>
      <c r="J55" s="65">
        <f>VLOOKUP($A55,'Return Data'!$B$7:$R$2292,13,0)</f>
        <v>105.4128</v>
      </c>
      <c r="K55" s="66">
        <f t="shared" si="13"/>
        <v>4</v>
      </c>
      <c r="L55" s="65">
        <f>VLOOKUP($A55,'Return Data'!$B$7:$R$2292,17,0)</f>
        <v>37.995800000000003</v>
      </c>
      <c r="M55" s="66">
        <f t="shared" si="18"/>
        <v>10</v>
      </c>
      <c r="N55" s="65">
        <f>VLOOKUP($A55,'Return Data'!$B$7:$R$2292,14,0)</f>
        <v>20.5839</v>
      </c>
      <c r="O55" s="66">
        <f t="shared" si="19"/>
        <v>24</v>
      </c>
      <c r="P55" s="65"/>
      <c r="Q55" s="66"/>
      <c r="R55" s="65">
        <f>VLOOKUP($A55,'Return Data'!$B$7:$R$2292,16,0)</f>
        <v>13.085699999999999</v>
      </c>
      <c r="S55" s="67">
        <f t="shared" si="16"/>
        <v>53</v>
      </c>
    </row>
    <row r="56" spans="1:19" x14ac:dyDescent="0.3">
      <c r="A56" s="63" t="s">
        <v>211</v>
      </c>
      <c r="B56" s="64">
        <f>VLOOKUP($A56,'Return Data'!$B$7:$R$2292,3,0)</f>
        <v>44467</v>
      </c>
      <c r="C56" s="65">
        <f>VLOOKUP($A56,'Return Data'!$B$7:$R$2292,4,0)</f>
        <v>15.625500000000001</v>
      </c>
      <c r="D56" s="65">
        <f>VLOOKUP($A56,'Return Data'!$B$7:$R$2292,10,0)</f>
        <v>18.021799999999999</v>
      </c>
      <c r="E56" s="66">
        <f t="shared" si="10"/>
        <v>3</v>
      </c>
      <c r="F56" s="65">
        <f>VLOOKUP($A56,'Return Data'!$B$7:$R$2292,11,0)</f>
        <v>49.814500000000002</v>
      </c>
      <c r="G56" s="66">
        <f t="shared" si="11"/>
        <v>3</v>
      </c>
      <c r="H56" s="65">
        <f>VLOOKUP($A56,'Return Data'!$B$7:$R$2292,12,0)</f>
        <v>68.017899999999997</v>
      </c>
      <c r="I56" s="66">
        <f t="shared" si="12"/>
        <v>3</v>
      </c>
      <c r="J56" s="65">
        <f>VLOOKUP($A56,'Return Data'!$B$7:$R$2292,13,0)</f>
        <v>107.4246</v>
      </c>
      <c r="K56" s="66">
        <f t="shared" si="13"/>
        <v>3</v>
      </c>
      <c r="L56" s="65">
        <f>VLOOKUP($A56,'Return Data'!$B$7:$R$2292,17,0)</f>
        <v>38.831499999999998</v>
      </c>
      <c r="M56" s="66">
        <f t="shared" si="18"/>
        <v>8</v>
      </c>
      <c r="N56" s="65">
        <f>VLOOKUP($A56,'Return Data'!$B$7:$R$2292,14,0)</f>
        <v>20.895399999999999</v>
      </c>
      <c r="O56" s="66">
        <f t="shared" si="19"/>
        <v>22</v>
      </c>
      <c r="P56" s="65"/>
      <c r="Q56" s="66"/>
      <c r="R56" s="65">
        <f>VLOOKUP($A56,'Return Data'!$B$7:$R$2292,16,0)</f>
        <v>10.383599999999999</v>
      </c>
      <c r="S56" s="67">
        <f t="shared" si="16"/>
        <v>60</v>
      </c>
    </row>
    <row r="57" spans="1:19" x14ac:dyDescent="0.3">
      <c r="A57" s="63" t="s">
        <v>212</v>
      </c>
      <c r="B57" s="64">
        <f>VLOOKUP($A57,'Return Data'!$B$7:$R$2292,3,0)</f>
        <v>44467</v>
      </c>
      <c r="C57" s="65">
        <f>VLOOKUP($A57,'Return Data'!$B$7:$R$2292,4,0)</f>
        <v>15.5883</v>
      </c>
      <c r="D57" s="65">
        <f>VLOOKUP($A57,'Return Data'!$B$7:$R$2292,10,0)</f>
        <v>17.299600000000002</v>
      </c>
      <c r="E57" s="66">
        <f t="shared" si="10"/>
        <v>4</v>
      </c>
      <c r="F57" s="65">
        <f>VLOOKUP($A57,'Return Data'!$B$7:$R$2292,11,0)</f>
        <v>51.858699999999999</v>
      </c>
      <c r="G57" s="66">
        <f t="shared" si="11"/>
        <v>2</v>
      </c>
      <c r="H57" s="65">
        <f>VLOOKUP($A57,'Return Data'!$B$7:$R$2292,12,0)</f>
        <v>70.671700000000001</v>
      </c>
      <c r="I57" s="66">
        <f t="shared" si="12"/>
        <v>2</v>
      </c>
      <c r="J57" s="65">
        <f>VLOOKUP($A57,'Return Data'!$B$7:$R$2292,13,0)</f>
        <v>111.96169999999999</v>
      </c>
      <c r="K57" s="66">
        <f t="shared" si="13"/>
        <v>2</v>
      </c>
      <c r="L57" s="65">
        <f>VLOOKUP($A57,'Return Data'!$B$7:$R$2292,17,0)</f>
        <v>40.641599999999997</v>
      </c>
      <c r="M57" s="66">
        <f t="shared" si="18"/>
        <v>5</v>
      </c>
      <c r="N57" s="65">
        <f>VLOOKUP($A57,'Return Data'!$B$7:$R$2292,14,0)</f>
        <v>21.396599999999999</v>
      </c>
      <c r="O57" s="66">
        <f t="shared" si="19"/>
        <v>18</v>
      </c>
      <c r="P57" s="65"/>
      <c r="Q57" s="66"/>
      <c r="R57" s="65">
        <f>VLOOKUP($A57,'Return Data'!$B$7:$R$2292,16,0)</f>
        <v>11.05</v>
      </c>
      <c r="S57" s="67">
        <f t="shared" si="16"/>
        <v>57</v>
      </c>
    </row>
    <row r="58" spans="1:19" x14ac:dyDescent="0.3">
      <c r="A58" s="63" t="s">
        <v>213</v>
      </c>
      <c r="B58" s="64">
        <f>VLOOKUP($A58,'Return Data'!$B$7:$R$2292,3,0)</f>
        <v>44467</v>
      </c>
      <c r="C58" s="65">
        <f>VLOOKUP($A58,'Return Data'!$B$7:$R$2292,4,0)</f>
        <v>14.9072</v>
      </c>
      <c r="D58" s="65">
        <f>VLOOKUP($A58,'Return Data'!$B$7:$R$2292,10,0)</f>
        <v>18.464400000000001</v>
      </c>
      <c r="E58" s="66">
        <f t="shared" si="10"/>
        <v>2</v>
      </c>
      <c r="F58" s="65">
        <f>VLOOKUP($A58,'Return Data'!$B$7:$R$2292,11,0)</f>
        <v>55.352899999999998</v>
      </c>
      <c r="G58" s="66">
        <f t="shared" si="11"/>
        <v>1</v>
      </c>
      <c r="H58" s="65">
        <f>VLOOKUP($A58,'Return Data'!$B$7:$R$2292,12,0)</f>
        <v>75.143900000000002</v>
      </c>
      <c r="I58" s="66">
        <f t="shared" si="12"/>
        <v>1</v>
      </c>
      <c r="J58" s="65">
        <f>VLOOKUP($A58,'Return Data'!$B$7:$R$2292,13,0)</f>
        <v>115.6495</v>
      </c>
      <c r="K58" s="66">
        <f t="shared" si="13"/>
        <v>1</v>
      </c>
      <c r="L58" s="65">
        <f>VLOOKUP($A58,'Return Data'!$B$7:$R$2292,17,0)</f>
        <v>40.3508</v>
      </c>
      <c r="M58" s="66">
        <f t="shared" si="18"/>
        <v>6</v>
      </c>
      <c r="N58" s="65">
        <f>VLOOKUP($A58,'Return Data'!$B$7:$R$2292,14,0)</f>
        <v>21.626100000000001</v>
      </c>
      <c r="O58" s="66">
        <f t="shared" si="19"/>
        <v>16</v>
      </c>
      <c r="P58" s="65"/>
      <c r="Q58" s="66"/>
      <c r="R58" s="65">
        <f>VLOOKUP($A58,'Return Data'!$B$7:$R$2292,16,0)</f>
        <v>10.489100000000001</v>
      </c>
      <c r="S58" s="67">
        <f t="shared" si="16"/>
        <v>59</v>
      </c>
    </row>
    <row r="59" spans="1:19" x14ac:dyDescent="0.3">
      <c r="A59" s="63" t="s">
        <v>214</v>
      </c>
      <c r="B59" s="64">
        <f>VLOOKUP($A59,'Return Data'!$B$7:$R$2292,3,0)</f>
        <v>44467</v>
      </c>
      <c r="C59" s="65">
        <f>VLOOKUP($A59,'Return Data'!$B$7:$R$2292,4,0)</f>
        <v>21.788900000000002</v>
      </c>
      <c r="D59" s="65">
        <f>VLOOKUP($A59,'Return Data'!$B$7:$R$2292,10,0)</f>
        <v>9.4605999999999995</v>
      </c>
      <c r="E59" s="66">
        <f t="shared" si="10"/>
        <v>47</v>
      </c>
      <c r="F59" s="65">
        <f>VLOOKUP($A59,'Return Data'!$B$7:$R$2292,11,0)</f>
        <v>22.901800000000001</v>
      </c>
      <c r="G59" s="66">
        <f t="shared" si="11"/>
        <v>48</v>
      </c>
      <c r="H59" s="65">
        <f>VLOOKUP($A59,'Return Data'!$B$7:$R$2292,12,0)</f>
        <v>31.904399999999999</v>
      </c>
      <c r="I59" s="66">
        <f t="shared" si="12"/>
        <v>42</v>
      </c>
      <c r="J59" s="65">
        <f>VLOOKUP($A59,'Return Data'!$B$7:$R$2292,13,0)</f>
        <v>59.052399999999999</v>
      </c>
      <c r="K59" s="66">
        <f t="shared" si="13"/>
        <v>42</v>
      </c>
      <c r="L59" s="65">
        <f>VLOOKUP($A59,'Return Data'!$B$7:$R$2292,17,0)</f>
        <v>26.962299999999999</v>
      </c>
      <c r="M59" s="66">
        <f t="shared" si="18"/>
        <v>35</v>
      </c>
      <c r="N59" s="65">
        <f>VLOOKUP($A59,'Return Data'!$B$7:$R$2292,14,0)</f>
        <v>18.123799999999999</v>
      </c>
      <c r="O59" s="66">
        <f t="shared" si="19"/>
        <v>36</v>
      </c>
      <c r="P59" s="65">
        <f>VLOOKUP($A59,'Return Data'!$B$7:$R$2292,15,0)</f>
        <v>14.1637</v>
      </c>
      <c r="Q59" s="66">
        <f>RANK(P59,P$8:P$71,0)</f>
        <v>25</v>
      </c>
      <c r="R59" s="65">
        <f>VLOOKUP($A59,'Return Data'!$B$7:$R$2292,16,0)</f>
        <v>12.697900000000001</v>
      </c>
      <c r="S59" s="67">
        <f t="shared" si="16"/>
        <v>54</v>
      </c>
    </row>
    <row r="60" spans="1:19" x14ac:dyDescent="0.3">
      <c r="A60" s="63" t="s">
        <v>215</v>
      </c>
      <c r="B60" s="64">
        <f>VLOOKUP($A60,'Return Data'!$B$7:$R$2292,3,0)</f>
        <v>44467</v>
      </c>
      <c r="C60" s="65">
        <f>VLOOKUP($A60,'Return Data'!$B$7:$R$2292,4,0)</f>
        <v>23.743600000000001</v>
      </c>
      <c r="D60" s="65">
        <f>VLOOKUP($A60,'Return Data'!$B$7:$R$2292,10,0)</f>
        <v>9.3047000000000004</v>
      </c>
      <c r="E60" s="66">
        <f t="shared" si="10"/>
        <v>49</v>
      </c>
      <c r="F60" s="65">
        <f>VLOOKUP($A60,'Return Data'!$B$7:$R$2292,11,0)</f>
        <v>22.48</v>
      </c>
      <c r="G60" s="66">
        <f t="shared" si="11"/>
        <v>49</v>
      </c>
      <c r="H60" s="65">
        <f>VLOOKUP($A60,'Return Data'!$B$7:$R$2292,12,0)</f>
        <v>31.4299</v>
      </c>
      <c r="I60" s="66">
        <f t="shared" si="12"/>
        <v>43</v>
      </c>
      <c r="J60" s="65">
        <f>VLOOKUP($A60,'Return Data'!$B$7:$R$2292,13,0)</f>
        <v>57.585700000000003</v>
      </c>
      <c r="K60" s="66">
        <f t="shared" si="13"/>
        <v>47</v>
      </c>
      <c r="L60" s="65">
        <f>VLOOKUP($A60,'Return Data'!$B$7:$R$2292,17,0)</f>
        <v>27.210699999999999</v>
      </c>
      <c r="M60" s="66">
        <f t="shared" si="18"/>
        <v>33</v>
      </c>
      <c r="N60" s="65">
        <f>VLOOKUP($A60,'Return Data'!$B$7:$R$2292,14,0)</f>
        <v>18.631399999999999</v>
      </c>
      <c r="O60" s="66">
        <f t="shared" si="19"/>
        <v>34</v>
      </c>
      <c r="P60" s="65"/>
      <c r="Q60" s="66"/>
      <c r="R60" s="65">
        <f>VLOOKUP($A60,'Return Data'!$B$7:$R$2292,16,0)</f>
        <v>16.9391</v>
      </c>
      <c r="S60" s="67">
        <f t="shared" si="16"/>
        <v>28</v>
      </c>
    </row>
    <row r="61" spans="1:19" x14ac:dyDescent="0.3">
      <c r="A61" s="63" t="s">
        <v>216</v>
      </c>
      <c r="B61" s="64">
        <f>VLOOKUP($A61,'Return Data'!$B$7:$R$2292,3,0)</f>
        <v>44467</v>
      </c>
      <c r="C61" s="65">
        <f>VLOOKUP($A61,'Return Data'!$B$7:$R$2292,4,0)</f>
        <v>14.819800000000001</v>
      </c>
      <c r="D61" s="65">
        <f>VLOOKUP($A61,'Return Data'!$B$7:$R$2292,10,0)</f>
        <v>13.9056</v>
      </c>
      <c r="E61" s="66">
        <f t="shared" si="10"/>
        <v>11</v>
      </c>
      <c r="F61" s="65">
        <f>VLOOKUP($A61,'Return Data'!$B$7:$R$2292,11,0)</f>
        <v>45.139899999999997</v>
      </c>
      <c r="G61" s="66">
        <f t="shared" si="11"/>
        <v>5</v>
      </c>
      <c r="H61" s="65">
        <f>VLOOKUP($A61,'Return Data'!$B$7:$R$2292,12,0)</f>
        <v>60.378799999999998</v>
      </c>
      <c r="I61" s="66">
        <f t="shared" si="12"/>
        <v>6</v>
      </c>
      <c r="J61" s="65">
        <f>VLOOKUP($A61,'Return Data'!$B$7:$R$2292,13,0)</f>
        <v>100.5386</v>
      </c>
      <c r="K61" s="66">
        <f t="shared" si="13"/>
        <v>5</v>
      </c>
      <c r="L61" s="65">
        <f>VLOOKUP($A61,'Return Data'!$B$7:$R$2292,17,0)</f>
        <v>36.015700000000002</v>
      </c>
      <c r="M61" s="66">
        <f t="shared" si="18"/>
        <v>12</v>
      </c>
      <c r="N61" s="65"/>
      <c r="O61" s="66"/>
      <c r="P61" s="65"/>
      <c r="Q61" s="66"/>
      <c r="R61" s="65">
        <f>VLOOKUP($A61,'Return Data'!$B$7:$R$2292,16,0)</f>
        <v>11.870799999999999</v>
      </c>
      <c r="S61" s="67">
        <f t="shared" si="16"/>
        <v>55</v>
      </c>
    </row>
    <row r="62" spans="1:19" x14ac:dyDescent="0.3">
      <c r="A62" s="63" t="s">
        <v>217</v>
      </c>
      <c r="B62" s="64">
        <f>VLOOKUP($A62,'Return Data'!$B$7:$R$2292,3,0)</f>
        <v>44467</v>
      </c>
      <c r="C62" s="65">
        <f>VLOOKUP($A62,'Return Data'!$B$7:$R$2292,4,0)</f>
        <v>16.961600000000001</v>
      </c>
      <c r="D62" s="65">
        <f>VLOOKUP($A62,'Return Data'!$B$7:$R$2292,10,0)</f>
        <v>13.6585</v>
      </c>
      <c r="E62" s="66">
        <f t="shared" si="10"/>
        <v>13</v>
      </c>
      <c r="F62" s="65">
        <f>VLOOKUP($A62,'Return Data'!$B$7:$R$2292,11,0)</f>
        <v>43.698500000000003</v>
      </c>
      <c r="G62" s="66">
        <f t="shared" si="11"/>
        <v>7</v>
      </c>
      <c r="H62" s="65">
        <f>VLOOKUP($A62,'Return Data'!$B$7:$R$2292,12,0)</f>
        <v>58.709499999999998</v>
      </c>
      <c r="I62" s="66">
        <f t="shared" si="12"/>
        <v>7</v>
      </c>
      <c r="J62" s="65">
        <f>VLOOKUP($A62,'Return Data'!$B$7:$R$2292,13,0)</f>
        <v>100.0377</v>
      </c>
      <c r="K62" s="66">
        <f t="shared" si="13"/>
        <v>6</v>
      </c>
      <c r="L62" s="65">
        <f>VLOOKUP($A62,'Return Data'!$B$7:$R$2292,17,0)</f>
        <v>36.175699999999999</v>
      </c>
      <c r="M62" s="66">
        <f t="shared" si="18"/>
        <v>11</v>
      </c>
      <c r="N62" s="65"/>
      <c r="O62" s="66"/>
      <c r="P62" s="65"/>
      <c r="Q62" s="66"/>
      <c r="R62" s="65">
        <f>VLOOKUP($A62,'Return Data'!$B$7:$R$2292,16,0)</f>
        <v>17.641500000000001</v>
      </c>
      <c r="S62" s="67">
        <f t="shared" si="16"/>
        <v>19</v>
      </c>
    </row>
    <row r="63" spans="1:19" x14ac:dyDescent="0.3">
      <c r="A63" s="63" t="s">
        <v>218</v>
      </c>
      <c r="B63" s="64">
        <f>VLOOKUP($A63,'Return Data'!$B$7:$R$2292,3,0)</f>
        <v>44467</v>
      </c>
      <c r="C63" s="65">
        <f>VLOOKUP($A63,'Return Data'!$B$7:$R$2292,4,0)</f>
        <v>30.3246</v>
      </c>
      <c r="D63" s="65">
        <f>VLOOKUP($A63,'Return Data'!$B$7:$R$2292,10,0)</f>
        <v>11.6784</v>
      </c>
      <c r="E63" s="66">
        <f t="shared" si="10"/>
        <v>27</v>
      </c>
      <c r="F63" s="65">
        <f>VLOOKUP($A63,'Return Data'!$B$7:$R$2292,11,0)</f>
        <v>21.5566</v>
      </c>
      <c r="G63" s="66">
        <f t="shared" si="11"/>
        <v>54</v>
      </c>
      <c r="H63" s="65">
        <f>VLOOKUP($A63,'Return Data'!$B$7:$R$2292,12,0)</f>
        <v>30.665600000000001</v>
      </c>
      <c r="I63" s="66">
        <f t="shared" si="12"/>
        <v>48</v>
      </c>
      <c r="J63" s="65">
        <f>VLOOKUP($A63,'Return Data'!$B$7:$R$2292,13,0)</f>
        <v>57.776299999999999</v>
      </c>
      <c r="K63" s="66">
        <f t="shared" si="13"/>
        <v>46</v>
      </c>
      <c r="L63" s="65">
        <f>VLOOKUP($A63,'Return Data'!$B$7:$R$2292,17,0)</f>
        <v>24.2715</v>
      </c>
      <c r="M63" s="66">
        <f t="shared" si="18"/>
        <v>47</v>
      </c>
      <c r="N63" s="65">
        <f>VLOOKUP($A63,'Return Data'!$B$7:$R$2292,14,0)</f>
        <v>21.009699999999999</v>
      </c>
      <c r="O63" s="66">
        <f t="shared" ref="O63:O68" si="20">RANK(N63,N$8:N$71,0)</f>
        <v>20</v>
      </c>
      <c r="P63" s="65">
        <f>VLOOKUP($A63,'Return Data'!$B$7:$R$2292,15,0)</f>
        <v>15.935600000000001</v>
      </c>
      <c r="Q63" s="66">
        <f>RANK(P63,P$8:P$71,0)</f>
        <v>15</v>
      </c>
      <c r="R63" s="65">
        <f>VLOOKUP($A63,'Return Data'!$B$7:$R$2292,16,0)</f>
        <v>17.2681</v>
      </c>
      <c r="S63" s="67">
        <f t="shared" si="16"/>
        <v>23</v>
      </c>
    </row>
    <row r="64" spans="1:19" x14ac:dyDescent="0.3">
      <c r="A64" s="63" t="s">
        <v>219</v>
      </c>
      <c r="B64" s="64">
        <f>VLOOKUP($A64,'Return Data'!$B$7:$R$2292,3,0)</f>
        <v>44467</v>
      </c>
      <c r="C64" s="65">
        <f>VLOOKUP($A64,'Return Data'!$B$7:$R$2292,4,0)</f>
        <v>121.62</v>
      </c>
      <c r="D64" s="65">
        <f>VLOOKUP($A64,'Return Data'!$B$7:$R$2292,10,0)</f>
        <v>8.5699000000000005</v>
      </c>
      <c r="E64" s="66">
        <f t="shared" si="10"/>
        <v>55</v>
      </c>
      <c r="F64" s="65">
        <f>VLOOKUP($A64,'Return Data'!$B$7:$R$2292,11,0)</f>
        <v>21.937000000000001</v>
      </c>
      <c r="G64" s="66">
        <f t="shared" si="11"/>
        <v>52</v>
      </c>
      <c r="H64" s="65">
        <f>VLOOKUP($A64,'Return Data'!$B$7:$R$2292,12,0)</f>
        <v>24.751300000000001</v>
      </c>
      <c r="I64" s="66">
        <f t="shared" si="12"/>
        <v>61</v>
      </c>
      <c r="J64" s="65">
        <f>VLOOKUP($A64,'Return Data'!$B$7:$R$2292,13,0)</f>
        <v>45.897300000000001</v>
      </c>
      <c r="K64" s="66">
        <f t="shared" si="13"/>
        <v>62</v>
      </c>
      <c r="L64" s="65">
        <f>VLOOKUP($A64,'Return Data'!$B$7:$R$2292,17,0)</f>
        <v>22.032</v>
      </c>
      <c r="M64" s="66">
        <f t="shared" si="18"/>
        <v>53</v>
      </c>
      <c r="N64" s="65">
        <f>VLOOKUP($A64,'Return Data'!$B$7:$R$2292,14,0)</f>
        <v>15.0991</v>
      </c>
      <c r="O64" s="66">
        <f t="shared" si="20"/>
        <v>46</v>
      </c>
      <c r="P64" s="65">
        <f>VLOOKUP($A64,'Return Data'!$B$7:$R$2292,15,0)</f>
        <v>14.8536</v>
      </c>
      <c r="Q64" s="66">
        <f>RANK(P64,P$8:P$71,0)</f>
        <v>22</v>
      </c>
      <c r="R64" s="65">
        <f>VLOOKUP($A64,'Return Data'!$B$7:$R$2292,16,0)</f>
        <v>13.992800000000001</v>
      </c>
      <c r="S64" s="67">
        <f t="shared" si="16"/>
        <v>49</v>
      </c>
    </row>
    <row r="65" spans="1:19" x14ac:dyDescent="0.3">
      <c r="A65" s="63" t="s">
        <v>220</v>
      </c>
      <c r="B65" s="64">
        <f>VLOOKUP($A65,'Return Data'!$B$7:$R$2292,3,0)</f>
        <v>44467</v>
      </c>
      <c r="C65" s="65">
        <f>VLOOKUP($A65,'Return Data'!$B$7:$R$2292,4,0)</f>
        <v>43.73</v>
      </c>
      <c r="D65" s="65">
        <f>VLOOKUP($A65,'Return Data'!$B$7:$R$2292,10,0)</f>
        <v>13.0558</v>
      </c>
      <c r="E65" s="66">
        <f t="shared" si="10"/>
        <v>16</v>
      </c>
      <c r="F65" s="65">
        <f>VLOOKUP($A65,'Return Data'!$B$7:$R$2292,11,0)</f>
        <v>27.159099999999999</v>
      </c>
      <c r="G65" s="66">
        <f t="shared" si="11"/>
        <v>18</v>
      </c>
      <c r="H65" s="65">
        <f>VLOOKUP($A65,'Return Data'!$B$7:$R$2292,12,0)</f>
        <v>35.094200000000001</v>
      </c>
      <c r="I65" s="66">
        <f t="shared" si="12"/>
        <v>31</v>
      </c>
      <c r="J65" s="65">
        <f>VLOOKUP($A65,'Return Data'!$B$7:$R$2292,13,0)</f>
        <v>62.807099999999998</v>
      </c>
      <c r="K65" s="66">
        <f t="shared" si="13"/>
        <v>34</v>
      </c>
      <c r="L65" s="65">
        <f>VLOOKUP($A65,'Return Data'!$B$7:$R$2292,17,0)</f>
        <v>30.450299999999999</v>
      </c>
      <c r="M65" s="66">
        <f t="shared" si="18"/>
        <v>20</v>
      </c>
      <c r="N65" s="65">
        <f>VLOOKUP($A65,'Return Data'!$B$7:$R$2292,14,0)</f>
        <v>21.830500000000001</v>
      </c>
      <c r="O65" s="66">
        <f t="shared" si="20"/>
        <v>14</v>
      </c>
      <c r="P65" s="65">
        <f>VLOOKUP($A65,'Return Data'!$B$7:$R$2292,15,0)</f>
        <v>15.2804</v>
      </c>
      <c r="Q65" s="66">
        <f>RANK(P65,P$8:P$71,0)</f>
        <v>18</v>
      </c>
      <c r="R65" s="65">
        <f>VLOOKUP($A65,'Return Data'!$B$7:$R$2292,16,0)</f>
        <v>14.748900000000001</v>
      </c>
      <c r="S65" s="67">
        <f t="shared" si="16"/>
        <v>45</v>
      </c>
    </row>
    <row r="66" spans="1:19" x14ac:dyDescent="0.3">
      <c r="A66" s="63" t="s">
        <v>221</v>
      </c>
      <c r="B66" s="64">
        <f>VLOOKUP($A66,'Return Data'!$B$7:$R$2292,3,0)</f>
        <v>44463</v>
      </c>
      <c r="C66" s="65">
        <f>VLOOKUP($A66,'Return Data'!$B$7:$R$2292,4,0)</f>
        <v>23.2926</v>
      </c>
      <c r="D66" s="65">
        <f>VLOOKUP($A66,'Return Data'!$B$7:$R$2292,10,0)</f>
        <v>9.8221000000000007</v>
      </c>
      <c r="E66" s="66">
        <f t="shared" si="10"/>
        <v>45</v>
      </c>
      <c r="F66" s="65">
        <f>VLOOKUP($A66,'Return Data'!$B$7:$R$2292,11,0)</f>
        <v>24.2729</v>
      </c>
      <c r="G66" s="66">
        <f t="shared" si="11"/>
        <v>35</v>
      </c>
      <c r="H66" s="65">
        <f>VLOOKUP($A66,'Return Data'!$B$7:$R$2292,12,0)</f>
        <v>42.460599999999999</v>
      </c>
      <c r="I66" s="66">
        <f t="shared" si="12"/>
        <v>13</v>
      </c>
      <c r="J66" s="65">
        <f>VLOOKUP($A66,'Return Data'!$B$7:$R$2292,13,0)</f>
        <v>76.803299999999993</v>
      </c>
      <c r="K66" s="66">
        <f t="shared" si="13"/>
        <v>12</v>
      </c>
      <c r="L66" s="65">
        <f>VLOOKUP($A66,'Return Data'!$B$7:$R$2292,17,0)</f>
        <v>29.625499999999999</v>
      </c>
      <c r="M66" s="66">
        <f t="shared" si="18"/>
        <v>21</v>
      </c>
      <c r="N66" s="65">
        <f>VLOOKUP($A66,'Return Data'!$B$7:$R$2292,14,0)</f>
        <v>18.779399999999999</v>
      </c>
      <c r="O66" s="66">
        <f t="shared" si="20"/>
        <v>33</v>
      </c>
      <c r="P66" s="65"/>
      <c r="Q66" s="66"/>
      <c r="R66" s="65">
        <f>VLOOKUP($A66,'Return Data'!$B$7:$R$2292,16,0)</f>
        <v>16.649699999999999</v>
      </c>
      <c r="S66" s="67">
        <f t="shared" si="16"/>
        <v>31</v>
      </c>
    </row>
    <row r="67" spans="1:19" x14ac:dyDescent="0.3">
      <c r="A67" s="63" t="s">
        <v>222</v>
      </c>
      <c r="B67" s="64">
        <f>VLOOKUP($A67,'Return Data'!$B$7:$R$2292,3,0)</f>
        <v>44463</v>
      </c>
      <c r="C67" s="65">
        <f>VLOOKUP($A67,'Return Data'!$B$7:$R$2292,4,0)</f>
        <v>16.4953</v>
      </c>
      <c r="D67" s="65">
        <f>VLOOKUP($A67,'Return Data'!$B$7:$R$2292,10,0)</f>
        <v>7.4997999999999996</v>
      </c>
      <c r="E67" s="66">
        <f t="shared" si="10"/>
        <v>61</v>
      </c>
      <c r="F67" s="65">
        <f>VLOOKUP($A67,'Return Data'!$B$7:$R$2292,11,0)</f>
        <v>23.2151</v>
      </c>
      <c r="G67" s="66">
        <f t="shared" si="11"/>
        <v>43</v>
      </c>
      <c r="H67" s="65">
        <f>VLOOKUP($A67,'Return Data'!$B$7:$R$2292,12,0)</f>
        <v>40.743699999999997</v>
      </c>
      <c r="I67" s="66">
        <f t="shared" si="12"/>
        <v>16</v>
      </c>
      <c r="J67" s="65">
        <f>VLOOKUP($A67,'Return Data'!$B$7:$R$2292,13,0)</f>
        <v>78.493499999999997</v>
      </c>
      <c r="K67" s="66">
        <f t="shared" si="13"/>
        <v>9</v>
      </c>
      <c r="L67" s="65">
        <f>VLOOKUP($A67,'Return Data'!$B$7:$R$2292,17,0)</f>
        <v>24.970099999999999</v>
      </c>
      <c r="M67" s="66">
        <f t="shared" si="18"/>
        <v>41</v>
      </c>
      <c r="N67" s="65">
        <f>VLOOKUP($A67,'Return Data'!$B$7:$R$2292,14,0)</f>
        <v>16.598400000000002</v>
      </c>
      <c r="O67" s="66">
        <f t="shared" si="20"/>
        <v>42</v>
      </c>
      <c r="P67" s="65"/>
      <c r="Q67" s="66"/>
      <c r="R67" s="65">
        <f>VLOOKUP($A67,'Return Data'!$B$7:$R$2292,16,0)</f>
        <v>11.323399999999999</v>
      </c>
      <c r="S67" s="67">
        <f t="shared" si="16"/>
        <v>56</v>
      </c>
    </row>
    <row r="68" spans="1:19" x14ac:dyDescent="0.3">
      <c r="A68" s="63" t="s">
        <v>223</v>
      </c>
      <c r="B68" s="64">
        <f>VLOOKUP($A68,'Return Data'!$B$7:$R$2292,3,0)</f>
        <v>44463</v>
      </c>
      <c r="C68" s="65">
        <f>VLOOKUP($A68,'Return Data'!$B$7:$R$2292,4,0)</f>
        <v>15.4735</v>
      </c>
      <c r="D68" s="65">
        <f>VLOOKUP($A68,'Return Data'!$B$7:$R$2292,10,0)</f>
        <v>8.4276999999999997</v>
      </c>
      <c r="E68" s="66">
        <f t="shared" si="10"/>
        <v>58</v>
      </c>
      <c r="F68" s="65">
        <f>VLOOKUP($A68,'Return Data'!$B$7:$R$2292,11,0)</f>
        <v>23.783000000000001</v>
      </c>
      <c r="G68" s="66">
        <f t="shared" si="11"/>
        <v>39</v>
      </c>
      <c r="H68" s="65">
        <f>VLOOKUP($A68,'Return Data'!$B$7:$R$2292,12,0)</f>
        <v>41.2408</v>
      </c>
      <c r="I68" s="66">
        <f t="shared" si="12"/>
        <v>15</v>
      </c>
      <c r="J68" s="65">
        <f>VLOOKUP($A68,'Return Data'!$B$7:$R$2292,13,0)</f>
        <v>77.564499999999995</v>
      </c>
      <c r="K68" s="66">
        <f t="shared" si="13"/>
        <v>11</v>
      </c>
      <c r="L68" s="65">
        <f>VLOOKUP($A68,'Return Data'!$B$7:$R$2292,17,0)</f>
        <v>25.967099999999999</v>
      </c>
      <c r="M68" s="66">
        <f t="shared" si="18"/>
        <v>37</v>
      </c>
      <c r="N68" s="65">
        <f>VLOOKUP($A68,'Return Data'!$B$7:$R$2292,14,0)</f>
        <v>16.868500000000001</v>
      </c>
      <c r="O68" s="66">
        <f t="shared" si="20"/>
        <v>41</v>
      </c>
      <c r="P68" s="65"/>
      <c r="Q68" s="66"/>
      <c r="R68" s="65">
        <f>VLOOKUP($A68,'Return Data'!$B$7:$R$2292,16,0)</f>
        <v>10.2034</v>
      </c>
      <c r="S68" s="67">
        <f t="shared" si="16"/>
        <v>61</v>
      </c>
    </row>
    <row r="69" spans="1:19" x14ac:dyDescent="0.3">
      <c r="A69" s="63" t="s">
        <v>224</v>
      </c>
      <c r="B69" s="64">
        <f>VLOOKUP($A69,'Return Data'!$B$7:$R$2292,3,0)</f>
        <v>44463</v>
      </c>
      <c r="C69" s="65">
        <f>VLOOKUP($A69,'Return Data'!$B$7:$R$2292,4,0)</f>
        <v>12.708600000000001</v>
      </c>
      <c r="D69" s="65">
        <f>VLOOKUP($A69,'Return Data'!$B$7:$R$2292,10,0)</f>
        <v>9.0688999999999993</v>
      </c>
      <c r="E69" s="66">
        <f t="shared" si="10"/>
        <v>51</v>
      </c>
      <c r="F69" s="65">
        <f>VLOOKUP($A69,'Return Data'!$B$7:$R$2292,11,0)</f>
        <v>17.213100000000001</v>
      </c>
      <c r="G69" s="66">
        <f t="shared" si="11"/>
        <v>61</v>
      </c>
      <c r="H69" s="65">
        <f>VLOOKUP($A69,'Return Data'!$B$7:$R$2292,12,0)</f>
        <v>27.935500000000001</v>
      </c>
      <c r="I69" s="66">
        <f t="shared" si="12"/>
        <v>55</v>
      </c>
      <c r="J69" s="65">
        <f>VLOOKUP($A69,'Return Data'!$B$7:$R$2292,13,0)</f>
        <v>55.8095</v>
      </c>
      <c r="K69" s="66">
        <f t="shared" si="13"/>
        <v>52</v>
      </c>
      <c r="L69" s="65">
        <f>VLOOKUP($A69,'Return Data'!$B$7:$R$2292,17,0)</f>
        <v>24.189699999999998</v>
      </c>
      <c r="M69" s="66">
        <f t="shared" si="18"/>
        <v>48</v>
      </c>
      <c r="N69" s="65"/>
      <c r="O69" s="66"/>
      <c r="P69" s="65"/>
      <c r="Q69" s="66"/>
      <c r="R69" s="65">
        <f>VLOOKUP($A69,'Return Data'!$B$7:$R$2292,16,0)</f>
        <v>6.7209000000000003</v>
      </c>
      <c r="S69" s="67">
        <f t="shared" si="16"/>
        <v>64</v>
      </c>
    </row>
    <row r="70" spans="1:19" x14ac:dyDescent="0.3">
      <c r="A70" s="63" t="s">
        <v>225</v>
      </c>
      <c r="B70" s="64">
        <f>VLOOKUP($A70,'Return Data'!$B$7:$R$2292,3,0)</f>
        <v>44463</v>
      </c>
      <c r="C70" s="65">
        <f>VLOOKUP($A70,'Return Data'!$B$7:$R$2292,4,0)</f>
        <v>13.1836</v>
      </c>
      <c r="D70" s="65">
        <f>VLOOKUP($A70,'Return Data'!$B$7:$R$2292,10,0)</f>
        <v>8.7181999999999995</v>
      </c>
      <c r="E70" s="66">
        <f t="shared" si="10"/>
        <v>52</v>
      </c>
      <c r="F70" s="65">
        <f>VLOOKUP($A70,'Return Data'!$B$7:$R$2292,11,0)</f>
        <v>16.940200000000001</v>
      </c>
      <c r="G70" s="66">
        <f t="shared" si="11"/>
        <v>62</v>
      </c>
      <c r="H70" s="65">
        <f>VLOOKUP($A70,'Return Data'!$B$7:$R$2292,12,0)</f>
        <v>27.040199999999999</v>
      </c>
      <c r="I70" s="66">
        <f t="shared" si="12"/>
        <v>58</v>
      </c>
      <c r="J70" s="65">
        <f>VLOOKUP($A70,'Return Data'!$B$7:$R$2292,13,0)</f>
        <v>54.483199999999997</v>
      </c>
      <c r="K70" s="66">
        <f t="shared" si="13"/>
        <v>54</v>
      </c>
      <c r="L70" s="65">
        <f>VLOOKUP($A70,'Return Data'!$B$7:$R$2292,17,0)</f>
        <v>24.336600000000001</v>
      </c>
      <c r="M70" s="66">
        <f t="shared" si="18"/>
        <v>46</v>
      </c>
      <c r="N70" s="65"/>
      <c r="O70" s="66"/>
      <c r="P70" s="65"/>
      <c r="Q70" s="66"/>
      <c r="R70" s="65">
        <f>VLOOKUP($A70,'Return Data'!$B$7:$R$2292,16,0)</f>
        <v>8.2202999999999999</v>
      </c>
      <c r="S70" s="67">
        <f t="shared" si="16"/>
        <v>63</v>
      </c>
    </row>
    <row r="71" spans="1:19" x14ac:dyDescent="0.3">
      <c r="A71" s="63" t="s">
        <v>226</v>
      </c>
      <c r="B71" s="64">
        <f>VLOOKUP($A71,'Return Data'!$B$7:$R$2292,3,0)</f>
        <v>44467</v>
      </c>
      <c r="C71" s="65">
        <f>VLOOKUP($A71,'Return Data'!$B$7:$R$2292,4,0)</f>
        <v>156.1044</v>
      </c>
      <c r="D71" s="65">
        <f>VLOOKUP($A71,'Return Data'!$B$7:$R$2292,10,0)</f>
        <v>11.9991</v>
      </c>
      <c r="E71" s="66">
        <f t="shared" si="10"/>
        <v>26</v>
      </c>
      <c r="F71" s="65">
        <f>VLOOKUP($A71,'Return Data'!$B$7:$R$2292,11,0)</f>
        <v>24.801400000000001</v>
      </c>
      <c r="G71" s="66">
        <f t="shared" si="11"/>
        <v>33</v>
      </c>
      <c r="H71" s="65">
        <f>VLOOKUP($A71,'Return Data'!$B$7:$R$2292,12,0)</f>
        <v>33.093200000000003</v>
      </c>
      <c r="I71" s="66">
        <f t="shared" si="12"/>
        <v>36</v>
      </c>
      <c r="J71" s="65">
        <f>VLOOKUP($A71,'Return Data'!$B$7:$R$2292,13,0)</f>
        <v>66.581900000000005</v>
      </c>
      <c r="K71" s="66">
        <f t="shared" si="13"/>
        <v>26</v>
      </c>
      <c r="L71" s="65">
        <f>VLOOKUP($A71,'Return Data'!$B$7:$R$2292,17,0)</f>
        <v>30.9255</v>
      </c>
      <c r="M71" s="66">
        <f t="shared" si="18"/>
        <v>19</v>
      </c>
      <c r="N71" s="65">
        <f>VLOOKUP($A71,'Return Data'!$B$7:$R$2292,14,0)</f>
        <v>21.666499999999999</v>
      </c>
      <c r="O71" s="66">
        <f>RANK(N71,N$8:N$71,0)</f>
        <v>15</v>
      </c>
      <c r="P71" s="65">
        <f>VLOOKUP($A71,'Return Data'!$B$7:$R$2292,15,0)</f>
        <v>16.270800000000001</v>
      </c>
      <c r="Q71" s="66">
        <f>RANK(P71,P$8:P$71,0)</f>
        <v>14</v>
      </c>
      <c r="R71" s="65">
        <f>VLOOKUP($A71,'Return Data'!$B$7:$R$2292,16,0)</f>
        <v>16.052199999999999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11.486976562500001</v>
      </c>
      <c r="E73" s="74"/>
      <c r="F73" s="75">
        <f>AVERAGE(F8:F71)</f>
        <v>27.170851562499998</v>
      </c>
      <c r="G73" s="74"/>
      <c r="H73" s="75">
        <f>AVERAGE(H8:H71)</f>
        <v>37.418379687499993</v>
      </c>
      <c r="I73" s="74"/>
      <c r="J73" s="75">
        <f>AVERAGE(J8:J71)</f>
        <v>66.875515625000006</v>
      </c>
      <c r="K73" s="74"/>
      <c r="L73" s="75">
        <f>AVERAGE(L8:L71)</f>
        <v>29.404968852459007</v>
      </c>
      <c r="M73" s="74"/>
      <c r="N73" s="75">
        <f>AVERAGE(N8:N71)</f>
        <v>20.597947058823525</v>
      </c>
      <c r="O73" s="74"/>
      <c r="P73" s="75">
        <f>AVERAGE(P8:P71)</f>
        <v>15.692651351351349</v>
      </c>
      <c r="Q73" s="74"/>
      <c r="R73" s="75">
        <f>AVERAGE(R8:R71)</f>
        <v>16.763285937500005</v>
      </c>
      <c r="S73" s="76"/>
    </row>
    <row r="74" spans="1:19" x14ac:dyDescent="0.3">
      <c r="A74" s="73" t="s">
        <v>28</v>
      </c>
      <c r="B74" s="74"/>
      <c r="C74" s="74"/>
      <c r="D74" s="75">
        <f>MIN(D8:D71)</f>
        <v>5.3569000000000004</v>
      </c>
      <c r="E74" s="74"/>
      <c r="F74" s="75">
        <f>MIN(F8:F71)</f>
        <v>12.8833</v>
      </c>
      <c r="G74" s="74"/>
      <c r="H74" s="75">
        <f>MIN(H8:H71)</f>
        <v>16.478300000000001</v>
      </c>
      <c r="I74" s="74"/>
      <c r="J74" s="75">
        <f>MIN(J8:J71)</f>
        <v>35.9146</v>
      </c>
      <c r="K74" s="74"/>
      <c r="L74" s="75">
        <f>MIN(L8:L71)</f>
        <v>18.666599999999999</v>
      </c>
      <c r="M74" s="74"/>
      <c r="N74" s="75">
        <f>MIN(N8:N71)</f>
        <v>11.6584</v>
      </c>
      <c r="O74" s="74"/>
      <c r="P74" s="75">
        <f>MIN(P8:P71)</f>
        <v>9.6994000000000007</v>
      </c>
      <c r="Q74" s="74"/>
      <c r="R74" s="75">
        <f>MIN(R8:R71)</f>
        <v>6.7209000000000003</v>
      </c>
      <c r="S74" s="76"/>
    </row>
    <row r="75" spans="1:19" ht="15" thickBot="1" x14ac:dyDescent="0.35">
      <c r="A75" s="77" t="s">
        <v>29</v>
      </c>
      <c r="B75" s="78"/>
      <c r="C75" s="78"/>
      <c r="D75" s="79">
        <f>MAX(D8:D71)</f>
        <v>19.411300000000001</v>
      </c>
      <c r="E75" s="78"/>
      <c r="F75" s="79">
        <f>MAX(F8:F71)</f>
        <v>55.352899999999998</v>
      </c>
      <c r="G75" s="78"/>
      <c r="H75" s="79">
        <f>MAX(H8:H71)</f>
        <v>75.143900000000002</v>
      </c>
      <c r="I75" s="78"/>
      <c r="J75" s="79">
        <f>MAX(J8:J71)</f>
        <v>115.6495</v>
      </c>
      <c r="K75" s="78"/>
      <c r="L75" s="79">
        <f>MAX(L8:L71)</f>
        <v>55.7851</v>
      </c>
      <c r="M75" s="78"/>
      <c r="N75" s="79">
        <f>MAX(N8:N71)</f>
        <v>38.526400000000002</v>
      </c>
      <c r="O75" s="78"/>
      <c r="P75" s="79">
        <f>MAX(P8:P71)</f>
        <v>25.962399999999999</v>
      </c>
      <c r="Q75" s="78"/>
      <c r="R75" s="79">
        <f>MAX(R8:R71)</f>
        <v>34.0672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44467</v>
      </c>
      <c r="C8" s="65">
        <f>VLOOKUP($A8,'Return Data'!$B$7:$R$2292,4,0)</f>
        <v>52.39</v>
      </c>
      <c r="D8" s="65">
        <f>VLOOKUP($A8,'Return Data'!$B$7:$R$2292,10,0)</f>
        <v>7.2027999999999999</v>
      </c>
      <c r="E8" s="66">
        <f t="shared" ref="E8:E39" si="0">RANK(D8,D$8:D$73,0)</f>
        <v>64</v>
      </c>
      <c r="F8" s="65">
        <f>VLOOKUP($A8,'Return Data'!$B$7:$R$2292,11,0)</f>
        <v>12.5215</v>
      </c>
      <c r="G8" s="66">
        <f t="shared" ref="G8:G39" si="1">RANK(F8,F$8:F$73,0)</f>
        <v>66</v>
      </c>
      <c r="H8" s="65">
        <f>VLOOKUP($A8,'Return Data'!$B$7:$R$2292,12,0)</f>
        <v>15.932700000000001</v>
      </c>
      <c r="I8" s="66">
        <f t="shared" ref="I8:I39" si="2">RANK(H8,H$8:H$73,0)</f>
        <v>66</v>
      </c>
      <c r="J8" s="65">
        <f>VLOOKUP($A8,'Return Data'!$B$7:$R$2292,13,0)</f>
        <v>35.060600000000001</v>
      </c>
      <c r="K8" s="66">
        <f t="shared" ref="K8:K39" si="3">RANK(J8,J$8:J$73,0)</f>
        <v>66</v>
      </c>
      <c r="L8" s="65">
        <f>VLOOKUP($A8,'Return Data'!$B$7:$R$2292,17,0)</f>
        <v>17.9087</v>
      </c>
      <c r="M8" s="66">
        <f t="shared" ref="M8:M28" si="4">RANK(L8,L$8:L$73,0)</f>
        <v>62</v>
      </c>
      <c r="N8" s="65">
        <f>VLOOKUP($A8,'Return Data'!$B$7:$R$2292,14,0)</f>
        <v>10.8903</v>
      </c>
      <c r="O8" s="66">
        <f>RANK(N8,N$8:N$73,0)</f>
        <v>52</v>
      </c>
      <c r="P8" s="65">
        <f>VLOOKUP($A8,'Return Data'!$B$7:$R$2292,15,0)</f>
        <v>11.332800000000001</v>
      </c>
      <c r="Q8" s="66">
        <f>RANK(P8,P$8:P$73,0)</f>
        <v>36</v>
      </c>
      <c r="R8" s="65">
        <f>VLOOKUP($A8,'Return Data'!$B$7:$R$2292,16,0)</f>
        <v>11.675700000000001</v>
      </c>
      <c r="S8" s="67">
        <f t="shared" ref="S8:S39" si="5">RANK(R8,R$8:R$73,0)</f>
        <v>53</v>
      </c>
    </row>
    <row r="9" spans="1:20" x14ac:dyDescent="0.3">
      <c r="A9" s="63" t="s">
        <v>267</v>
      </c>
      <c r="B9" s="64">
        <f>VLOOKUP($A9,'Return Data'!$B$7:$R$2292,3,0)</f>
        <v>44467</v>
      </c>
      <c r="C9" s="65">
        <f>VLOOKUP($A9,'Return Data'!$B$7:$R$2292,4,0)</f>
        <v>42.99</v>
      </c>
      <c r="D9" s="65">
        <f>VLOOKUP($A9,'Return Data'!$B$7:$R$2292,10,0)</f>
        <v>7.4749999999999996</v>
      </c>
      <c r="E9" s="66">
        <f t="shared" si="0"/>
        <v>62</v>
      </c>
      <c r="F9" s="65">
        <f>VLOOKUP($A9,'Return Data'!$B$7:$R$2292,11,0)</f>
        <v>13.131600000000001</v>
      </c>
      <c r="G9" s="66">
        <f t="shared" si="1"/>
        <v>65</v>
      </c>
      <c r="H9" s="65">
        <f>VLOOKUP($A9,'Return Data'!$B$7:$R$2292,12,0)</f>
        <v>16.440999999999999</v>
      </c>
      <c r="I9" s="66">
        <f t="shared" si="2"/>
        <v>65</v>
      </c>
      <c r="J9" s="65">
        <f>VLOOKUP($A9,'Return Data'!$B$7:$R$2292,13,0)</f>
        <v>35.743600000000001</v>
      </c>
      <c r="K9" s="66">
        <f t="shared" si="3"/>
        <v>65</v>
      </c>
      <c r="L9" s="65">
        <f>VLOOKUP($A9,'Return Data'!$B$7:$R$2292,17,0)</f>
        <v>18.7836</v>
      </c>
      <c r="M9" s="66">
        <f t="shared" si="4"/>
        <v>59</v>
      </c>
      <c r="N9" s="65">
        <f>VLOOKUP($A9,'Return Data'!$B$7:$R$2292,14,0)</f>
        <v>11.744999999999999</v>
      </c>
      <c r="O9" s="66">
        <f>RANK(N9,N$8:N$73,0)</f>
        <v>51</v>
      </c>
      <c r="P9" s="65">
        <f>VLOOKUP($A9,'Return Data'!$B$7:$R$2292,15,0)</f>
        <v>12.014799999999999</v>
      </c>
      <c r="Q9" s="66">
        <f>RANK(P9,P$8:P$73,0)</f>
        <v>33</v>
      </c>
      <c r="R9" s="65">
        <f>VLOOKUP($A9,'Return Data'!$B$7:$R$2292,16,0)</f>
        <v>11.452400000000001</v>
      </c>
      <c r="S9" s="67">
        <f t="shared" si="5"/>
        <v>54</v>
      </c>
    </row>
    <row r="10" spans="1:20" x14ac:dyDescent="0.3">
      <c r="A10" s="63" t="s">
        <v>268</v>
      </c>
      <c r="B10" s="64">
        <f>VLOOKUP($A10,'Return Data'!$B$7:$R$2292,3,0)</f>
        <v>44467</v>
      </c>
      <c r="C10" s="65">
        <f>VLOOKUP($A10,'Return Data'!$B$7:$R$2292,4,0)</f>
        <v>75.965400000000002</v>
      </c>
      <c r="D10" s="65">
        <f>VLOOKUP($A10,'Return Data'!$B$7:$R$2292,10,0)</f>
        <v>14.101900000000001</v>
      </c>
      <c r="E10" s="66">
        <f t="shared" si="0"/>
        <v>11</v>
      </c>
      <c r="F10" s="65">
        <f>VLOOKUP($A10,'Return Data'!$B$7:$R$2292,11,0)</f>
        <v>26.0627</v>
      </c>
      <c r="G10" s="66">
        <f t="shared" si="1"/>
        <v>21</v>
      </c>
      <c r="H10" s="65">
        <f>VLOOKUP($A10,'Return Data'!$B$7:$R$2292,12,0)</f>
        <v>29.413399999999999</v>
      </c>
      <c r="I10" s="66">
        <f t="shared" si="2"/>
        <v>49</v>
      </c>
      <c r="J10" s="65">
        <f>VLOOKUP($A10,'Return Data'!$B$7:$R$2292,13,0)</f>
        <v>64.529799999999994</v>
      </c>
      <c r="K10" s="66">
        <f t="shared" si="3"/>
        <v>30</v>
      </c>
      <c r="L10" s="65">
        <f>VLOOKUP($A10,'Return Data'!$B$7:$R$2292,17,0)</f>
        <v>26.7593</v>
      </c>
      <c r="M10" s="66">
        <f t="shared" si="4"/>
        <v>33</v>
      </c>
      <c r="N10" s="65">
        <f>VLOOKUP($A10,'Return Data'!$B$7:$R$2292,14,0)</f>
        <v>21.999099999999999</v>
      </c>
      <c r="O10" s="66">
        <f>RANK(N10,N$8:N$73,0)</f>
        <v>13</v>
      </c>
      <c r="P10" s="65">
        <f>VLOOKUP($A10,'Return Data'!$B$7:$R$2292,15,0)</f>
        <v>17.889700000000001</v>
      </c>
      <c r="Q10" s="66">
        <f>RANK(P10,P$8:P$73,0)</f>
        <v>6</v>
      </c>
      <c r="R10" s="65">
        <f>VLOOKUP($A10,'Return Data'!$B$7:$R$2292,16,0)</f>
        <v>18.8247</v>
      </c>
      <c r="S10" s="67">
        <f t="shared" si="5"/>
        <v>17</v>
      </c>
    </row>
    <row r="11" spans="1:20" x14ac:dyDescent="0.3">
      <c r="A11" s="63" t="s">
        <v>269</v>
      </c>
      <c r="B11" s="64">
        <f>VLOOKUP($A11,'Return Data'!$B$7:$R$2292,3,0)</f>
        <v>44467</v>
      </c>
      <c r="C11" s="65">
        <f>VLOOKUP($A11,'Return Data'!$B$7:$R$2292,4,0)</f>
        <v>71.569999999999993</v>
      </c>
      <c r="D11" s="65">
        <f>VLOOKUP($A11,'Return Data'!$B$7:$R$2292,10,0)</f>
        <v>15.064299999999999</v>
      </c>
      <c r="E11" s="66">
        <f t="shared" si="0"/>
        <v>8</v>
      </c>
      <c r="F11" s="65">
        <f>VLOOKUP($A11,'Return Data'!$B$7:$R$2292,11,0)</f>
        <v>27.9407</v>
      </c>
      <c r="G11" s="66">
        <f t="shared" si="1"/>
        <v>15</v>
      </c>
      <c r="H11" s="65">
        <f>VLOOKUP($A11,'Return Data'!$B$7:$R$2292,12,0)</f>
        <v>37.081000000000003</v>
      </c>
      <c r="I11" s="66">
        <f t="shared" si="2"/>
        <v>21</v>
      </c>
      <c r="J11" s="65">
        <f>VLOOKUP($A11,'Return Data'!$B$7:$R$2292,13,0)</f>
        <v>65.174199999999999</v>
      </c>
      <c r="K11" s="66">
        <f t="shared" si="3"/>
        <v>26</v>
      </c>
      <c r="L11" s="65">
        <f>VLOOKUP($A11,'Return Data'!$B$7:$R$2292,17,0)</f>
        <v>28.1815</v>
      </c>
      <c r="M11" s="66">
        <f t="shared" si="4"/>
        <v>23</v>
      </c>
      <c r="N11" s="65">
        <f>VLOOKUP($A11,'Return Data'!$B$7:$R$2292,14,0)</f>
        <v>18.611000000000001</v>
      </c>
      <c r="O11" s="66">
        <f>RANK(N11,N$8:N$73,0)</f>
        <v>26</v>
      </c>
      <c r="P11" s="65">
        <f>VLOOKUP($A11,'Return Data'!$B$7:$R$2292,15,0)</f>
        <v>12.672700000000001</v>
      </c>
      <c r="Q11" s="66">
        <f>RANK(P11,P$8:P$73,0)</f>
        <v>29</v>
      </c>
      <c r="R11" s="65">
        <f>VLOOKUP($A11,'Return Data'!$B$7:$R$2292,16,0)</f>
        <v>9.7157999999999998</v>
      </c>
      <c r="S11" s="67">
        <f t="shared" si="5"/>
        <v>60</v>
      </c>
    </row>
    <row r="12" spans="1:20" x14ac:dyDescent="0.3">
      <c r="A12" s="63" t="s">
        <v>270</v>
      </c>
      <c r="B12" s="64">
        <f>VLOOKUP($A12,'Return Data'!$B$7:$R$2292,3,0)</f>
        <v>44467</v>
      </c>
      <c r="C12" s="65">
        <f>VLOOKUP($A12,'Return Data'!$B$7:$R$2292,4,0)</f>
        <v>60.192</v>
      </c>
      <c r="D12" s="65">
        <f>VLOOKUP($A12,'Return Data'!$B$7:$R$2292,10,0)</f>
        <v>8.8935999999999993</v>
      </c>
      <c r="E12" s="66">
        <f t="shared" si="0"/>
        <v>53</v>
      </c>
      <c r="F12" s="65">
        <f>VLOOKUP($A12,'Return Data'!$B$7:$R$2292,11,0)</f>
        <v>19.121300000000002</v>
      </c>
      <c r="G12" s="66">
        <f t="shared" si="1"/>
        <v>61</v>
      </c>
      <c r="H12" s="65">
        <f>VLOOKUP($A12,'Return Data'!$B$7:$R$2292,12,0)</f>
        <v>24.921099999999999</v>
      </c>
      <c r="I12" s="66">
        <f t="shared" si="2"/>
        <v>61</v>
      </c>
      <c r="J12" s="65">
        <f>VLOOKUP($A12,'Return Data'!$B$7:$R$2292,13,0)</f>
        <v>49.627099999999999</v>
      </c>
      <c r="K12" s="66">
        <f t="shared" si="3"/>
        <v>59</v>
      </c>
      <c r="L12" s="65">
        <f>VLOOKUP($A12,'Return Data'!$B$7:$R$2292,17,0)</f>
        <v>22.851700000000001</v>
      </c>
      <c r="M12" s="66">
        <f t="shared" si="4"/>
        <v>48</v>
      </c>
      <c r="N12" s="65">
        <f>VLOOKUP($A12,'Return Data'!$B$7:$R$2292,14,0)</f>
        <v>19.93</v>
      </c>
      <c r="O12" s="66">
        <f>RANK(N12,N$8:N$73,0)</f>
        <v>21</v>
      </c>
      <c r="P12" s="65">
        <f>VLOOKUP($A12,'Return Data'!$B$7:$R$2292,15,0)</f>
        <v>13.652900000000001</v>
      </c>
      <c r="Q12" s="66">
        <f>RANK(P12,P$8:P$73,0)</f>
        <v>24</v>
      </c>
      <c r="R12" s="65">
        <f>VLOOKUP($A12,'Return Data'!$B$7:$R$2292,16,0)</f>
        <v>12.079700000000001</v>
      </c>
      <c r="S12" s="67">
        <f t="shared" si="5"/>
        <v>51</v>
      </c>
    </row>
    <row r="13" spans="1:20" x14ac:dyDescent="0.3">
      <c r="A13" s="63" t="s">
        <v>271</v>
      </c>
      <c r="B13" s="64">
        <f>VLOOKUP($A13,'Return Data'!$B$7:$R$2292,3,0)</f>
        <v>44467</v>
      </c>
      <c r="C13" s="65">
        <f>VLOOKUP($A13,'Return Data'!$B$7:$R$2292,4,0)</f>
        <v>17.18</v>
      </c>
      <c r="D13" s="65">
        <f>VLOOKUP($A13,'Return Data'!$B$7:$R$2292,10,0)</f>
        <v>12.581899999999999</v>
      </c>
      <c r="E13" s="66">
        <f t="shared" si="0"/>
        <v>18</v>
      </c>
      <c r="F13" s="65">
        <f>VLOOKUP($A13,'Return Data'!$B$7:$R$2292,11,0)</f>
        <v>33.075099999999999</v>
      </c>
      <c r="G13" s="66">
        <f t="shared" si="1"/>
        <v>11</v>
      </c>
      <c r="H13" s="65">
        <f>VLOOKUP($A13,'Return Data'!$B$7:$R$2292,12,0)</f>
        <v>44.2485</v>
      </c>
      <c r="I13" s="66">
        <f t="shared" si="2"/>
        <v>12</v>
      </c>
      <c r="J13" s="65">
        <f>VLOOKUP($A13,'Return Data'!$B$7:$R$2292,13,0)</f>
        <v>66.472899999999996</v>
      </c>
      <c r="K13" s="66">
        <f t="shared" si="3"/>
        <v>23</v>
      </c>
      <c r="L13" s="65">
        <f>VLOOKUP($A13,'Return Data'!$B$7:$R$2292,17,0)</f>
        <v>41.042099999999998</v>
      </c>
      <c r="M13" s="66">
        <f t="shared" si="4"/>
        <v>5</v>
      </c>
      <c r="N13" s="65"/>
      <c r="O13" s="66"/>
      <c r="P13" s="65"/>
      <c r="Q13" s="66"/>
      <c r="R13" s="65">
        <f>VLOOKUP($A13,'Return Data'!$B$7:$R$2292,16,0)</f>
        <v>16.181100000000001</v>
      </c>
      <c r="S13" s="67">
        <f t="shared" si="5"/>
        <v>27</v>
      </c>
    </row>
    <row r="14" spans="1:20" x14ac:dyDescent="0.3">
      <c r="A14" s="63" t="s">
        <v>272</v>
      </c>
      <c r="B14" s="64">
        <f>VLOOKUP($A14,'Return Data'!$B$7:$R$2292,3,0)</f>
        <v>44467</v>
      </c>
      <c r="C14" s="65">
        <f>VLOOKUP($A14,'Return Data'!$B$7:$R$2292,4,0)</f>
        <v>20.63</v>
      </c>
      <c r="D14" s="65">
        <f>VLOOKUP($A14,'Return Data'!$B$7:$R$2292,10,0)</f>
        <v>11.212899999999999</v>
      </c>
      <c r="E14" s="66">
        <f t="shared" si="0"/>
        <v>33</v>
      </c>
      <c r="F14" s="65">
        <f>VLOOKUP($A14,'Return Data'!$B$7:$R$2292,11,0)</f>
        <v>31.652799999999999</v>
      </c>
      <c r="G14" s="66">
        <f t="shared" si="1"/>
        <v>12</v>
      </c>
      <c r="H14" s="65">
        <f>VLOOKUP($A14,'Return Data'!$B$7:$R$2292,12,0)</f>
        <v>41.884500000000003</v>
      </c>
      <c r="I14" s="66">
        <f t="shared" si="2"/>
        <v>14</v>
      </c>
      <c r="J14" s="65">
        <f>VLOOKUP($A14,'Return Data'!$B$7:$R$2292,13,0)</f>
        <v>65.969399999999993</v>
      </c>
      <c r="K14" s="66">
        <f t="shared" si="3"/>
        <v>24</v>
      </c>
      <c r="L14" s="65">
        <f>VLOOKUP($A14,'Return Data'!$B$7:$R$2292,17,0)</f>
        <v>37.203299999999999</v>
      </c>
      <c r="M14" s="66">
        <f t="shared" si="4"/>
        <v>11</v>
      </c>
      <c r="N14" s="65"/>
      <c r="O14" s="66"/>
      <c r="P14" s="65"/>
      <c r="Q14" s="66"/>
      <c r="R14" s="65">
        <f>VLOOKUP($A14,'Return Data'!$B$7:$R$2292,16,0)</f>
        <v>27.874400000000001</v>
      </c>
      <c r="S14" s="67">
        <f t="shared" si="5"/>
        <v>2</v>
      </c>
    </row>
    <row r="15" spans="1:20" x14ac:dyDescent="0.3">
      <c r="A15" s="63" t="s">
        <v>273</v>
      </c>
      <c r="B15" s="64">
        <f>VLOOKUP($A15,'Return Data'!$B$7:$R$2292,3,0)</f>
        <v>44467</v>
      </c>
      <c r="C15" s="65">
        <f>VLOOKUP($A15,'Return Data'!$B$7:$R$2292,4,0)</f>
        <v>100.56</v>
      </c>
      <c r="D15" s="65">
        <f>VLOOKUP($A15,'Return Data'!$B$7:$R$2292,10,0)</f>
        <v>12.169499999999999</v>
      </c>
      <c r="E15" s="66">
        <f t="shared" si="0"/>
        <v>23</v>
      </c>
      <c r="F15" s="65">
        <f>VLOOKUP($A15,'Return Data'!$B$7:$R$2292,11,0)</f>
        <v>30.4619</v>
      </c>
      <c r="G15" s="66">
        <f t="shared" si="1"/>
        <v>13</v>
      </c>
      <c r="H15" s="65">
        <f>VLOOKUP($A15,'Return Data'!$B$7:$R$2292,12,0)</f>
        <v>38.971800000000002</v>
      </c>
      <c r="I15" s="66">
        <f t="shared" si="2"/>
        <v>19</v>
      </c>
      <c r="J15" s="65">
        <f>VLOOKUP($A15,'Return Data'!$B$7:$R$2292,13,0)</f>
        <v>65.530900000000003</v>
      </c>
      <c r="K15" s="66">
        <f t="shared" si="3"/>
        <v>25</v>
      </c>
      <c r="L15" s="65">
        <f>VLOOKUP($A15,'Return Data'!$B$7:$R$2292,17,0)</f>
        <v>38.210599999999999</v>
      </c>
      <c r="M15" s="66">
        <f t="shared" si="4"/>
        <v>9</v>
      </c>
      <c r="N15" s="65">
        <f>VLOOKUP($A15,'Return Data'!$B$7:$R$2292,14,0)</f>
        <v>27.9985</v>
      </c>
      <c r="O15" s="66">
        <f t="shared" ref="O15:O23" si="6">RANK(N15,N$8:N$73,0)</f>
        <v>5</v>
      </c>
      <c r="P15" s="65">
        <f>VLOOKUP($A15,'Return Data'!$B$7:$R$2292,15,0)</f>
        <v>19.508800000000001</v>
      </c>
      <c r="Q15" s="66">
        <f t="shared" ref="Q15:Q23" si="7">RANK(P15,P$8:P$73,0)</f>
        <v>4</v>
      </c>
      <c r="R15" s="65">
        <f>VLOOKUP($A15,'Return Data'!$B$7:$R$2292,16,0)</f>
        <v>20.108799999999999</v>
      </c>
      <c r="S15" s="67">
        <f t="shared" si="5"/>
        <v>13</v>
      </c>
    </row>
    <row r="16" spans="1:20" x14ac:dyDescent="0.3">
      <c r="A16" s="63" t="s">
        <v>274</v>
      </c>
      <c r="B16" s="64">
        <f>VLOOKUP($A16,'Return Data'!$B$7:$R$2292,3,0)</f>
        <v>44467</v>
      </c>
      <c r="C16" s="65">
        <f>VLOOKUP($A16,'Return Data'!$B$7:$R$2292,4,0)</f>
        <v>115.4</v>
      </c>
      <c r="D16" s="65">
        <f>VLOOKUP($A16,'Return Data'!$B$7:$R$2292,10,0)</f>
        <v>10.7273</v>
      </c>
      <c r="E16" s="66">
        <f t="shared" si="0"/>
        <v>38</v>
      </c>
      <c r="F16" s="65">
        <f>VLOOKUP($A16,'Return Data'!$B$7:$R$2292,11,0)</f>
        <v>24.1661</v>
      </c>
      <c r="G16" s="66">
        <f t="shared" si="1"/>
        <v>35</v>
      </c>
      <c r="H16" s="65">
        <f>VLOOKUP($A16,'Return Data'!$B$7:$R$2292,12,0)</f>
        <v>34.0458</v>
      </c>
      <c r="I16" s="66">
        <f t="shared" si="2"/>
        <v>31</v>
      </c>
      <c r="J16" s="65">
        <f>VLOOKUP($A16,'Return Data'!$B$7:$R$2292,13,0)</f>
        <v>59.679000000000002</v>
      </c>
      <c r="K16" s="66">
        <f t="shared" si="3"/>
        <v>39</v>
      </c>
      <c r="L16" s="65">
        <f>VLOOKUP($A16,'Return Data'!$B$7:$R$2292,17,0)</f>
        <v>32.550699999999999</v>
      </c>
      <c r="M16" s="66">
        <f t="shared" si="4"/>
        <v>16</v>
      </c>
      <c r="N16" s="65">
        <f>VLOOKUP($A16,'Return Data'!$B$7:$R$2292,14,0)</f>
        <v>23.9115</v>
      </c>
      <c r="O16" s="66">
        <f t="shared" si="6"/>
        <v>9</v>
      </c>
      <c r="P16" s="65">
        <f>VLOOKUP($A16,'Return Data'!$B$7:$R$2292,15,0)</f>
        <v>18.482800000000001</v>
      </c>
      <c r="Q16" s="66">
        <f t="shared" si="7"/>
        <v>5</v>
      </c>
      <c r="R16" s="65">
        <f>VLOOKUP($A16,'Return Data'!$B$7:$R$2292,16,0)</f>
        <v>20.9176</v>
      </c>
      <c r="S16" s="67">
        <f t="shared" si="5"/>
        <v>11</v>
      </c>
    </row>
    <row r="17" spans="1:19" x14ac:dyDescent="0.3">
      <c r="A17" s="63" t="s">
        <v>275</v>
      </c>
      <c r="B17" s="64">
        <f>VLOOKUP($A17,'Return Data'!$B$7:$R$2292,3,0)</f>
        <v>44467</v>
      </c>
      <c r="C17" s="65">
        <f>VLOOKUP($A17,'Return Data'!$B$7:$R$2292,4,0)</f>
        <v>81.572999999999993</v>
      </c>
      <c r="D17" s="65">
        <f>VLOOKUP($A17,'Return Data'!$B$7:$R$2292,10,0)</f>
        <v>10.113300000000001</v>
      </c>
      <c r="E17" s="66">
        <f t="shared" si="0"/>
        <v>42</v>
      </c>
      <c r="F17" s="65">
        <f>VLOOKUP($A17,'Return Data'!$B$7:$R$2292,11,0)</f>
        <v>26.752800000000001</v>
      </c>
      <c r="G17" s="66">
        <f t="shared" si="1"/>
        <v>19</v>
      </c>
      <c r="H17" s="65">
        <f>VLOOKUP($A17,'Return Data'!$B$7:$R$2292,12,0)</f>
        <v>38.256999999999998</v>
      </c>
      <c r="I17" s="66">
        <f t="shared" si="2"/>
        <v>20</v>
      </c>
      <c r="J17" s="65">
        <f>VLOOKUP($A17,'Return Data'!$B$7:$R$2292,13,0)</f>
        <v>69.9756</v>
      </c>
      <c r="K17" s="66">
        <f t="shared" si="3"/>
        <v>17</v>
      </c>
      <c r="L17" s="65">
        <f>VLOOKUP($A17,'Return Data'!$B$7:$R$2292,17,0)</f>
        <v>28.096299999999999</v>
      </c>
      <c r="M17" s="66">
        <f t="shared" si="4"/>
        <v>24</v>
      </c>
      <c r="N17" s="65">
        <f>VLOOKUP($A17,'Return Data'!$B$7:$R$2292,14,0)</f>
        <v>22.848099999999999</v>
      </c>
      <c r="O17" s="66">
        <f t="shared" si="6"/>
        <v>11</v>
      </c>
      <c r="P17" s="65">
        <f>VLOOKUP($A17,'Return Data'!$B$7:$R$2292,15,0)</f>
        <v>16.145800000000001</v>
      </c>
      <c r="Q17" s="66">
        <f t="shared" si="7"/>
        <v>10</v>
      </c>
      <c r="R17" s="65">
        <f>VLOOKUP($A17,'Return Data'!$B$7:$R$2292,16,0)</f>
        <v>15.343400000000001</v>
      </c>
      <c r="S17" s="67">
        <f t="shared" si="5"/>
        <v>36</v>
      </c>
    </row>
    <row r="18" spans="1:19" x14ac:dyDescent="0.3">
      <c r="A18" s="63" t="s">
        <v>276</v>
      </c>
      <c r="B18" s="64">
        <f>VLOOKUP($A18,'Return Data'!$B$7:$R$2292,3,0)</f>
        <v>44467</v>
      </c>
      <c r="C18" s="65">
        <f>VLOOKUP($A18,'Return Data'!$B$7:$R$2292,4,0)</f>
        <v>70.45</v>
      </c>
      <c r="D18" s="65">
        <f>VLOOKUP($A18,'Return Data'!$B$7:$R$2292,10,0)</f>
        <v>10.7704</v>
      </c>
      <c r="E18" s="66">
        <f t="shared" si="0"/>
        <v>37</v>
      </c>
      <c r="F18" s="65">
        <f>VLOOKUP($A18,'Return Data'!$B$7:$R$2292,11,0)</f>
        <v>21.381799999999998</v>
      </c>
      <c r="G18" s="66">
        <f t="shared" si="1"/>
        <v>54</v>
      </c>
      <c r="H18" s="65">
        <f>VLOOKUP($A18,'Return Data'!$B$7:$R$2292,12,0)</f>
        <v>29.337199999999999</v>
      </c>
      <c r="I18" s="66">
        <f t="shared" si="2"/>
        <v>52</v>
      </c>
      <c r="J18" s="65">
        <f>VLOOKUP($A18,'Return Data'!$B$7:$R$2292,13,0)</f>
        <v>56.139200000000002</v>
      </c>
      <c r="K18" s="66">
        <f t="shared" si="3"/>
        <v>50</v>
      </c>
      <c r="L18" s="65">
        <f>VLOOKUP($A18,'Return Data'!$B$7:$R$2292,17,0)</f>
        <v>22.636900000000001</v>
      </c>
      <c r="M18" s="66">
        <f t="shared" si="4"/>
        <v>51</v>
      </c>
      <c r="N18" s="65">
        <f>VLOOKUP($A18,'Return Data'!$B$7:$R$2292,14,0)</f>
        <v>17.051400000000001</v>
      </c>
      <c r="O18" s="66">
        <f t="shared" si="6"/>
        <v>38</v>
      </c>
      <c r="P18" s="65">
        <f>VLOOKUP($A18,'Return Data'!$B$7:$R$2292,15,0)</f>
        <v>12.7212</v>
      </c>
      <c r="Q18" s="66">
        <f t="shared" si="7"/>
        <v>28</v>
      </c>
      <c r="R18" s="65">
        <f>VLOOKUP($A18,'Return Data'!$B$7:$R$2292,16,0)</f>
        <v>16.542000000000002</v>
      </c>
      <c r="S18" s="67">
        <f t="shared" si="5"/>
        <v>24</v>
      </c>
    </row>
    <row r="19" spans="1:19" x14ac:dyDescent="0.3">
      <c r="A19" s="63" t="s">
        <v>278</v>
      </c>
      <c r="B19" s="64">
        <f>VLOOKUP($A19,'Return Data'!$B$7:$R$2292,3,0)</f>
        <v>44467</v>
      </c>
      <c r="C19" s="65">
        <f>VLOOKUP($A19,'Return Data'!$B$7:$R$2292,4,0)</f>
        <v>852.1884</v>
      </c>
      <c r="D19" s="65">
        <f>VLOOKUP($A19,'Return Data'!$B$7:$R$2292,10,0)</f>
        <v>8.4428999999999998</v>
      </c>
      <c r="E19" s="66">
        <f t="shared" si="0"/>
        <v>56</v>
      </c>
      <c r="F19" s="65">
        <f>VLOOKUP($A19,'Return Data'!$B$7:$R$2292,11,0)</f>
        <v>23.059699999999999</v>
      </c>
      <c r="G19" s="66">
        <f t="shared" si="1"/>
        <v>45</v>
      </c>
      <c r="H19" s="65">
        <f>VLOOKUP($A19,'Return Data'!$B$7:$R$2292,12,0)</f>
        <v>35.361800000000002</v>
      </c>
      <c r="I19" s="66">
        <f t="shared" si="2"/>
        <v>27</v>
      </c>
      <c r="J19" s="65">
        <f>VLOOKUP($A19,'Return Data'!$B$7:$R$2292,13,0)</f>
        <v>70.079499999999996</v>
      </c>
      <c r="K19" s="66">
        <f t="shared" si="3"/>
        <v>16</v>
      </c>
      <c r="L19" s="65">
        <f>VLOOKUP($A19,'Return Data'!$B$7:$R$2292,17,0)</f>
        <v>23.319900000000001</v>
      </c>
      <c r="M19" s="66">
        <f t="shared" si="4"/>
        <v>45</v>
      </c>
      <c r="N19" s="65">
        <f>VLOOKUP($A19,'Return Data'!$B$7:$R$2292,14,0)</f>
        <v>16.103100000000001</v>
      </c>
      <c r="O19" s="66">
        <f t="shared" si="6"/>
        <v>41</v>
      </c>
      <c r="P19" s="65">
        <f>VLOOKUP($A19,'Return Data'!$B$7:$R$2292,15,0)</f>
        <v>12.6608</v>
      </c>
      <c r="Q19" s="66">
        <f t="shared" si="7"/>
        <v>30</v>
      </c>
      <c r="R19" s="65">
        <f>VLOOKUP($A19,'Return Data'!$B$7:$R$2292,16,0)</f>
        <v>21.859400000000001</v>
      </c>
      <c r="S19" s="67">
        <f t="shared" si="5"/>
        <v>9</v>
      </c>
    </row>
    <row r="20" spans="1:19" x14ac:dyDescent="0.3">
      <c r="A20" s="63" t="s">
        <v>279</v>
      </c>
      <c r="B20" s="64">
        <f>VLOOKUP($A20,'Return Data'!$B$7:$R$2292,3,0)</f>
        <v>44467</v>
      </c>
      <c r="C20" s="65">
        <f>VLOOKUP($A20,'Return Data'!$B$7:$R$2292,4,0)</f>
        <v>560.67399999999998</v>
      </c>
      <c r="D20" s="65">
        <f>VLOOKUP($A20,'Return Data'!$B$7:$R$2292,10,0)</f>
        <v>10.8531</v>
      </c>
      <c r="E20" s="66">
        <f t="shared" si="0"/>
        <v>36</v>
      </c>
      <c r="F20" s="65">
        <f>VLOOKUP($A20,'Return Data'!$B$7:$R$2292,11,0)</f>
        <v>24.933199999999999</v>
      </c>
      <c r="G20" s="66">
        <f t="shared" si="1"/>
        <v>30</v>
      </c>
      <c r="H20" s="65">
        <f>VLOOKUP($A20,'Return Data'!$B$7:$R$2292,12,0)</f>
        <v>35.030900000000003</v>
      </c>
      <c r="I20" s="66">
        <f t="shared" si="2"/>
        <v>28</v>
      </c>
      <c r="J20" s="65">
        <f>VLOOKUP($A20,'Return Data'!$B$7:$R$2292,13,0)</f>
        <v>66.4833</v>
      </c>
      <c r="K20" s="66">
        <f t="shared" si="3"/>
        <v>22</v>
      </c>
      <c r="L20" s="65">
        <f>VLOOKUP($A20,'Return Data'!$B$7:$R$2292,17,0)</f>
        <v>25.238800000000001</v>
      </c>
      <c r="M20" s="66">
        <f t="shared" si="4"/>
        <v>39</v>
      </c>
      <c r="N20" s="65">
        <f>VLOOKUP($A20,'Return Data'!$B$7:$R$2292,14,0)</f>
        <v>18.604900000000001</v>
      </c>
      <c r="O20" s="66">
        <f t="shared" si="6"/>
        <v>27</v>
      </c>
      <c r="P20" s="65">
        <f>VLOOKUP($A20,'Return Data'!$B$7:$R$2292,15,0)</f>
        <v>15.8026</v>
      </c>
      <c r="Q20" s="66">
        <f t="shared" si="7"/>
        <v>12</v>
      </c>
      <c r="R20" s="65">
        <f>VLOOKUP($A20,'Return Data'!$B$7:$R$2292,16,0)</f>
        <v>21.414999999999999</v>
      </c>
      <c r="S20" s="67">
        <f t="shared" si="5"/>
        <v>10</v>
      </c>
    </row>
    <row r="21" spans="1:19" x14ac:dyDescent="0.3">
      <c r="A21" s="63" t="s">
        <v>280</v>
      </c>
      <c r="B21" s="64">
        <f>VLOOKUP($A21,'Return Data'!$B$7:$R$2292,3,0)</f>
        <v>44467</v>
      </c>
      <c r="C21" s="65">
        <f>VLOOKUP($A21,'Return Data'!$B$7:$R$2292,4,0)</f>
        <v>2371.9322335090601</v>
      </c>
      <c r="D21" s="65">
        <f>VLOOKUP($A21,'Return Data'!$B$7:$R$2292,10,0)</f>
        <v>12.3347</v>
      </c>
      <c r="E21" s="66">
        <f t="shared" si="0"/>
        <v>21</v>
      </c>
      <c r="F21" s="65">
        <f>VLOOKUP($A21,'Return Data'!$B$7:$R$2292,11,0)</f>
        <v>26.4239</v>
      </c>
      <c r="G21" s="66">
        <f t="shared" si="1"/>
        <v>20</v>
      </c>
      <c r="H21" s="65">
        <f>VLOOKUP($A21,'Return Data'!$B$7:$R$2292,12,0)</f>
        <v>33.784799999999997</v>
      </c>
      <c r="I21" s="66">
        <f t="shared" si="2"/>
        <v>34</v>
      </c>
      <c r="J21" s="65">
        <f>VLOOKUP($A21,'Return Data'!$B$7:$R$2292,13,0)</f>
        <v>59.118099999999998</v>
      </c>
      <c r="K21" s="66">
        <f t="shared" si="3"/>
        <v>40</v>
      </c>
      <c r="L21" s="65">
        <f>VLOOKUP($A21,'Return Data'!$B$7:$R$2292,17,0)</f>
        <v>20.5307</v>
      </c>
      <c r="M21" s="66">
        <f t="shared" si="4"/>
        <v>56</v>
      </c>
      <c r="N21" s="65">
        <f>VLOOKUP($A21,'Return Data'!$B$7:$R$2292,14,0)</f>
        <v>12.868499999999999</v>
      </c>
      <c r="O21" s="66">
        <f t="shared" si="6"/>
        <v>49</v>
      </c>
      <c r="P21" s="65">
        <f>VLOOKUP($A21,'Return Data'!$B$7:$R$2292,15,0)</f>
        <v>11.5038</v>
      </c>
      <c r="Q21" s="66">
        <f t="shared" si="7"/>
        <v>35</v>
      </c>
      <c r="R21" s="65">
        <f>VLOOKUP($A21,'Return Data'!$B$7:$R$2292,16,0)</f>
        <v>23.9071</v>
      </c>
      <c r="S21" s="67">
        <f t="shared" si="5"/>
        <v>6</v>
      </c>
    </row>
    <row r="22" spans="1:19" x14ac:dyDescent="0.3">
      <c r="A22" s="63" t="s">
        <v>281</v>
      </c>
      <c r="B22" s="64">
        <f>VLOOKUP($A22,'Return Data'!$B$7:$R$2292,3,0)</f>
        <v>44467</v>
      </c>
      <c r="C22" s="65">
        <f>VLOOKUP($A22,'Return Data'!$B$7:$R$2292,4,0)</f>
        <v>56.475900000000003</v>
      </c>
      <c r="D22" s="65">
        <f>VLOOKUP($A22,'Return Data'!$B$7:$R$2292,10,0)</f>
        <v>12.822100000000001</v>
      </c>
      <c r="E22" s="66">
        <f t="shared" si="0"/>
        <v>16</v>
      </c>
      <c r="F22" s="65">
        <f>VLOOKUP($A22,'Return Data'!$B$7:$R$2292,11,0)</f>
        <v>25.8171</v>
      </c>
      <c r="G22" s="66">
        <f t="shared" si="1"/>
        <v>22</v>
      </c>
      <c r="H22" s="65">
        <f>VLOOKUP($A22,'Return Data'!$B$7:$R$2292,12,0)</f>
        <v>31.9222</v>
      </c>
      <c r="I22" s="66">
        <f t="shared" si="2"/>
        <v>40</v>
      </c>
      <c r="J22" s="65">
        <f>VLOOKUP($A22,'Return Data'!$B$7:$R$2292,13,0)</f>
        <v>62.283799999999999</v>
      </c>
      <c r="K22" s="66">
        <f t="shared" si="3"/>
        <v>33</v>
      </c>
      <c r="L22" s="65">
        <f>VLOOKUP($A22,'Return Data'!$B$7:$R$2292,17,0)</f>
        <v>24.2103</v>
      </c>
      <c r="M22" s="66">
        <f t="shared" si="4"/>
        <v>42</v>
      </c>
      <c r="N22" s="65">
        <f>VLOOKUP($A22,'Return Data'!$B$7:$R$2292,14,0)</f>
        <v>17.807700000000001</v>
      </c>
      <c r="O22" s="66">
        <f t="shared" si="6"/>
        <v>33</v>
      </c>
      <c r="P22" s="65">
        <f>VLOOKUP($A22,'Return Data'!$B$7:$R$2292,15,0)</f>
        <v>13.2308</v>
      </c>
      <c r="Q22" s="66">
        <f t="shared" si="7"/>
        <v>26</v>
      </c>
      <c r="R22" s="65">
        <f>VLOOKUP($A22,'Return Data'!$B$7:$R$2292,16,0)</f>
        <v>12.462899999999999</v>
      </c>
      <c r="S22" s="67">
        <f t="shared" si="5"/>
        <v>49</v>
      </c>
    </row>
    <row r="23" spans="1:19" x14ac:dyDescent="0.3">
      <c r="A23" s="63" t="s">
        <v>282</v>
      </c>
      <c r="B23" s="64">
        <f>VLOOKUP($A23,'Return Data'!$B$7:$R$2292,3,0)</f>
        <v>44467</v>
      </c>
      <c r="C23" s="65">
        <f>VLOOKUP($A23,'Return Data'!$B$7:$R$2292,4,0)</f>
        <v>598.30999999999995</v>
      </c>
      <c r="D23" s="65">
        <f>VLOOKUP($A23,'Return Data'!$B$7:$R$2292,10,0)</f>
        <v>13.680199999999999</v>
      </c>
      <c r="E23" s="66">
        <f t="shared" si="0"/>
        <v>13</v>
      </c>
      <c r="F23" s="65">
        <f>VLOOKUP($A23,'Return Data'!$B$7:$R$2292,11,0)</f>
        <v>25.7271</v>
      </c>
      <c r="G23" s="66">
        <f t="shared" si="1"/>
        <v>23</v>
      </c>
      <c r="H23" s="65">
        <f>VLOOKUP($A23,'Return Data'!$B$7:$R$2292,12,0)</f>
        <v>35.447000000000003</v>
      </c>
      <c r="I23" s="66">
        <f t="shared" si="2"/>
        <v>24</v>
      </c>
      <c r="J23" s="65">
        <f>VLOOKUP($A23,'Return Data'!$B$7:$R$2292,13,0)</f>
        <v>68.088200000000001</v>
      </c>
      <c r="K23" s="66">
        <f t="shared" si="3"/>
        <v>20</v>
      </c>
      <c r="L23" s="65">
        <f>VLOOKUP($A23,'Return Data'!$B$7:$R$2292,17,0)</f>
        <v>27.950299999999999</v>
      </c>
      <c r="M23" s="66">
        <f t="shared" si="4"/>
        <v>25</v>
      </c>
      <c r="N23" s="65">
        <f>VLOOKUP($A23,'Return Data'!$B$7:$R$2292,14,0)</f>
        <v>18.555299999999999</v>
      </c>
      <c r="O23" s="66">
        <f t="shared" si="6"/>
        <v>28</v>
      </c>
      <c r="P23" s="65">
        <f>VLOOKUP($A23,'Return Data'!$B$7:$R$2292,15,0)</f>
        <v>14.3698</v>
      </c>
      <c r="Q23" s="66">
        <f t="shared" si="7"/>
        <v>20</v>
      </c>
      <c r="R23" s="65">
        <f>VLOOKUP($A23,'Return Data'!$B$7:$R$2292,16,0)</f>
        <v>20.312100000000001</v>
      </c>
      <c r="S23" s="67">
        <f t="shared" si="5"/>
        <v>12</v>
      </c>
    </row>
    <row r="24" spans="1:19" x14ac:dyDescent="0.3">
      <c r="A24" s="63" t="s">
        <v>283</v>
      </c>
      <c r="B24" s="64">
        <f>VLOOKUP($A24,'Return Data'!$B$7:$R$2292,3,0)</f>
        <v>44467</v>
      </c>
      <c r="C24" s="65">
        <f>VLOOKUP($A24,'Return Data'!$B$7:$R$2292,4,0)</f>
        <v>15.69</v>
      </c>
      <c r="D24" s="65">
        <f>VLOOKUP($A24,'Return Data'!$B$7:$R$2292,10,0)</f>
        <v>9.3379999999999992</v>
      </c>
      <c r="E24" s="66">
        <f t="shared" si="0"/>
        <v>49</v>
      </c>
      <c r="F24" s="65">
        <f>VLOOKUP($A24,'Return Data'!$B$7:$R$2292,11,0)</f>
        <v>21.439599999999999</v>
      </c>
      <c r="G24" s="66">
        <f t="shared" si="1"/>
        <v>53</v>
      </c>
      <c r="H24" s="65">
        <f>VLOOKUP($A24,'Return Data'!$B$7:$R$2292,12,0)</f>
        <v>28.2911</v>
      </c>
      <c r="I24" s="66">
        <f t="shared" si="2"/>
        <v>53</v>
      </c>
      <c r="J24" s="65">
        <f>VLOOKUP($A24,'Return Data'!$B$7:$R$2292,13,0)</f>
        <v>56.430700000000002</v>
      </c>
      <c r="K24" s="66">
        <f t="shared" si="3"/>
        <v>48</v>
      </c>
      <c r="L24" s="65">
        <f>VLOOKUP($A24,'Return Data'!$B$7:$R$2292,17,0)</f>
        <v>19.3185</v>
      </c>
      <c r="M24" s="66">
        <f t="shared" si="4"/>
        <v>58</v>
      </c>
      <c r="N24" s="65"/>
      <c r="O24" s="66"/>
      <c r="P24" s="65"/>
      <c r="Q24" s="66"/>
      <c r="R24" s="65">
        <f>VLOOKUP($A24,'Return Data'!$B$7:$R$2292,16,0)</f>
        <v>13.649100000000001</v>
      </c>
      <c r="S24" s="67">
        <f t="shared" si="5"/>
        <v>42</v>
      </c>
    </row>
    <row r="25" spans="1:19" x14ac:dyDescent="0.3">
      <c r="A25" s="63" t="s">
        <v>284</v>
      </c>
      <c r="B25" s="64">
        <f>VLOOKUP($A25,'Return Data'!$B$7:$R$2292,3,0)</f>
        <v>44467</v>
      </c>
      <c r="C25" s="65">
        <f>VLOOKUP($A25,'Return Data'!$B$7:$R$2292,4,0)</f>
        <v>38.35</v>
      </c>
      <c r="D25" s="65">
        <f>VLOOKUP($A25,'Return Data'!$B$7:$R$2292,10,0)</f>
        <v>11.970800000000001</v>
      </c>
      <c r="E25" s="66">
        <f t="shared" si="0"/>
        <v>24</v>
      </c>
      <c r="F25" s="65">
        <f>VLOOKUP($A25,'Return Data'!$B$7:$R$2292,11,0)</f>
        <v>22.250599999999999</v>
      </c>
      <c r="G25" s="66">
        <f t="shared" si="1"/>
        <v>50</v>
      </c>
      <c r="H25" s="65">
        <f>VLOOKUP($A25,'Return Data'!$B$7:$R$2292,12,0)</f>
        <v>26.1098</v>
      </c>
      <c r="I25" s="66">
        <f t="shared" si="2"/>
        <v>60</v>
      </c>
      <c r="J25" s="65">
        <f>VLOOKUP($A25,'Return Data'!$B$7:$R$2292,13,0)</f>
        <v>51.640999999999998</v>
      </c>
      <c r="K25" s="66">
        <f t="shared" si="3"/>
        <v>57</v>
      </c>
      <c r="L25" s="65">
        <f>VLOOKUP($A25,'Return Data'!$B$7:$R$2292,17,0)</f>
        <v>18.1873</v>
      </c>
      <c r="M25" s="66">
        <f t="shared" si="4"/>
        <v>60</v>
      </c>
      <c r="N25" s="65">
        <f>VLOOKUP($A25,'Return Data'!$B$7:$R$2292,14,0)</f>
        <v>13.9207</v>
      </c>
      <c r="O25" s="66">
        <f>RANK(N25,N$8:N$73,0)</f>
        <v>47</v>
      </c>
      <c r="P25" s="65">
        <f>VLOOKUP($A25,'Return Data'!$B$7:$R$2292,15,0)</f>
        <v>11.2972</v>
      </c>
      <c r="Q25" s="66">
        <f>RANK(P25,P$8:P$73,0)</f>
        <v>37</v>
      </c>
      <c r="R25" s="65">
        <f>VLOOKUP($A25,'Return Data'!$B$7:$R$2292,16,0)</f>
        <v>18.161000000000001</v>
      </c>
      <c r="S25" s="67">
        <f t="shared" si="5"/>
        <v>20</v>
      </c>
    </row>
    <row r="26" spans="1:19" x14ac:dyDescent="0.3">
      <c r="A26" s="63" t="s">
        <v>285</v>
      </c>
      <c r="B26" s="64">
        <f>VLOOKUP($A26,'Return Data'!$B$7:$R$2292,3,0)</f>
        <v>44467</v>
      </c>
      <c r="C26" s="65">
        <f>VLOOKUP($A26,'Return Data'!$B$7:$R$2292,4,0)</f>
        <v>94.39</v>
      </c>
      <c r="D26" s="65">
        <f>VLOOKUP($A26,'Return Data'!$B$7:$R$2292,10,0)</f>
        <v>9.8452000000000002</v>
      </c>
      <c r="E26" s="66">
        <f t="shared" si="0"/>
        <v>43</v>
      </c>
      <c r="F26" s="65">
        <f>VLOOKUP($A26,'Return Data'!$B$7:$R$2292,11,0)</f>
        <v>28.2821</v>
      </c>
      <c r="G26" s="66">
        <f t="shared" si="1"/>
        <v>14</v>
      </c>
      <c r="H26" s="65">
        <f>VLOOKUP($A26,'Return Data'!$B$7:$R$2292,12,0)</f>
        <v>45.349600000000002</v>
      </c>
      <c r="I26" s="66">
        <f t="shared" si="2"/>
        <v>11</v>
      </c>
      <c r="J26" s="65">
        <f>VLOOKUP($A26,'Return Data'!$B$7:$R$2292,13,0)</f>
        <v>76.002200000000002</v>
      </c>
      <c r="K26" s="66">
        <f t="shared" si="3"/>
        <v>12</v>
      </c>
      <c r="L26" s="65">
        <f>VLOOKUP($A26,'Return Data'!$B$7:$R$2292,17,0)</f>
        <v>32.244100000000003</v>
      </c>
      <c r="M26" s="66">
        <f t="shared" si="4"/>
        <v>17</v>
      </c>
      <c r="N26" s="65">
        <f>VLOOKUP($A26,'Return Data'!$B$7:$R$2292,14,0)</f>
        <v>20.581299999999999</v>
      </c>
      <c r="O26" s="66">
        <f>RANK(N26,N$8:N$73,0)</f>
        <v>17</v>
      </c>
      <c r="P26" s="65">
        <f>VLOOKUP($A26,'Return Data'!$B$7:$R$2292,15,0)</f>
        <v>17.4008</v>
      </c>
      <c r="Q26" s="66">
        <f>RANK(P26,P$8:P$73,0)</f>
        <v>7</v>
      </c>
      <c r="R26" s="65">
        <f>VLOOKUP($A26,'Return Data'!$B$7:$R$2292,16,0)</f>
        <v>19.228100000000001</v>
      </c>
      <c r="S26" s="67">
        <f t="shared" si="5"/>
        <v>15</v>
      </c>
    </row>
    <row r="27" spans="1:19" x14ac:dyDescent="0.3">
      <c r="A27" s="63" t="s">
        <v>286</v>
      </c>
      <c r="B27" s="64">
        <f>VLOOKUP($A27,'Return Data'!$B$7:$R$2292,3,0)</f>
        <v>44467</v>
      </c>
      <c r="C27" s="65">
        <f>VLOOKUP($A27,'Return Data'!$B$7:$R$2292,4,0)</f>
        <v>13.48</v>
      </c>
      <c r="D27" s="65">
        <f>VLOOKUP($A27,'Return Data'!$B$7:$R$2292,10,0)</f>
        <v>9.4155999999999995</v>
      </c>
      <c r="E27" s="66">
        <f t="shared" si="0"/>
        <v>47</v>
      </c>
      <c r="F27" s="65">
        <f>VLOOKUP($A27,'Return Data'!$B$7:$R$2292,11,0)</f>
        <v>19.292000000000002</v>
      </c>
      <c r="G27" s="66">
        <f t="shared" si="1"/>
        <v>59</v>
      </c>
      <c r="H27" s="65">
        <f>VLOOKUP($A27,'Return Data'!$B$7:$R$2292,12,0)</f>
        <v>22.101400000000002</v>
      </c>
      <c r="I27" s="66">
        <f t="shared" si="2"/>
        <v>64</v>
      </c>
      <c r="J27" s="65">
        <f>VLOOKUP($A27,'Return Data'!$B$7:$R$2292,13,0)</f>
        <v>46.045499999999997</v>
      </c>
      <c r="K27" s="66">
        <f t="shared" si="3"/>
        <v>62</v>
      </c>
      <c r="L27" s="65">
        <f>VLOOKUP($A27,'Return Data'!$B$7:$R$2292,17,0)</f>
        <v>17.470400000000001</v>
      </c>
      <c r="M27" s="66">
        <f t="shared" si="4"/>
        <v>63</v>
      </c>
      <c r="N27" s="65"/>
      <c r="O27" s="66"/>
      <c r="P27" s="65"/>
      <c r="Q27" s="66"/>
      <c r="R27" s="65">
        <f>VLOOKUP($A27,'Return Data'!$B$7:$R$2292,16,0)</f>
        <v>8.2810000000000006</v>
      </c>
      <c r="S27" s="67">
        <f t="shared" si="5"/>
        <v>63</v>
      </c>
    </row>
    <row r="28" spans="1:19" x14ac:dyDescent="0.3">
      <c r="A28" s="63" t="s">
        <v>287</v>
      </c>
      <c r="B28" s="64">
        <f>VLOOKUP($A28,'Return Data'!$B$7:$R$2292,3,0)</f>
        <v>44467</v>
      </c>
      <c r="C28" s="65">
        <f>VLOOKUP($A28,'Return Data'!$B$7:$R$2292,4,0)</f>
        <v>83.23</v>
      </c>
      <c r="D28" s="65">
        <f>VLOOKUP($A28,'Return Data'!$B$7:$R$2292,10,0)</f>
        <v>11.703099999999999</v>
      </c>
      <c r="E28" s="66">
        <f t="shared" si="0"/>
        <v>27</v>
      </c>
      <c r="F28" s="65">
        <f>VLOOKUP($A28,'Return Data'!$B$7:$R$2292,11,0)</f>
        <v>25.270900000000001</v>
      </c>
      <c r="G28" s="66">
        <f t="shared" si="1"/>
        <v>29</v>
      </c>
      <c r="H28" s="65">
        <f>VLOOKUP($A28,'Return Data'!$B$7:$R$2292,12,0)</f>
        <v>31.4435</v>
      </c>
      <c r="I28" s="66">
        <f t="shared" si="2"/>
        <v>42</v>
      </c>
      <c r="J28" s="65">
        <f>VLOOKUP($A28,'Return Data'!$B$7:$R$2292,13,0)</f>
        <v>57.037700000000001</v>
      </c>
      <c r="K28" s="66">
        <f t="shared" si="3"/>
        <v>46</v>
      </c>
      <c r="L28" s="65">
        <f>VLOOKUP($A28,'Return Data'!$B$7:$R$2292,17,0)</f>
        <v>27.6004</v>
      </c>
      <c r="M28" s="66">
        <f t="shared" si="4"/>
        <v>27</v>
      </c>
      <c r="N28" s="65">
        <f>VLOOKUP($A28,'Return Data'!$B$7:$R$2292,14,0)</f>
        <v>19.174299999999999</v>
      </c>
      <c r="O28" s="66">
        <f>RANK(N28,N$8:N$73,0)</f>
        <v>23</v>
      </c>
      <c r="P28" s="65">
        <f>VLOOKUP($A28,'Return Data'!$B$7:$R$2292,15,0)</f>
        <v>16.1828</v>
      </c>
      <c r="Q28" s="66">
        <f>RANK(P28,P$8:P$73,0)</f>
        <v>9</v>
      </c>
      <c r="R28" s="65">
        <f>VLOOKUP($A28,'Return Data'!$B$7:$R$2292,16,0)</f>
        <v>15.439399999999999</v>
      </c>
      <c r="S28" s="67">
        <f t="shared" si="5"/>
        <v>34</v>
      </c>
    </row>
    <row r="29" spans="1:19" x14ac:dyDescent="0.3">
      <c r="A29" s="63" t="s">
        <v>288</v>
      </c>
      <c r="B29" s="64">
        <f>VLOOKUP($A29,'Return Data'!$B$7:$R$2292,3,0)</f>
        <v>44467</v>
      </c>
      <c r="C29" s="65">
        <f>VLOOKUP($A29,'Return Data'!$B$7:$R$2292,4,0)</f>
        <v>14.989599999999999</v>
      </c>
      <c r="D29" s="65">
        <f>VLOOKUP($A29,'Return Data'!$B$7:$R$2292,10,0)</f>
        <v>4.774</v>
      </c>
      <c r="E29" s="66">
        <f t="shared" si="0"/>
        <v>66</v>
      </c>
      <c r="F29" s="65">
        <f>VLOOKUP($A29,'Return Data'!$B$7:$R$2292,11,0)</f>
        <v>19.208200000000001</v>
      </c>
      <c r="G29" s="66">
        <f t="shared" si="1"/>
        <v>60</v>
      </c>
      <c r="H29" s="65">
        <f>VLOOKUP($A29,'Return Data'!$B$7:$R$2292,12,0)</f>
        <v>27.982800000000001</v>
      </c>
      <c r="I29" s="66">
        <f t="shared" si="2"/>
        <v>55</v>
      </c>
      <c r="J29" s="65">
        <f>VLOOKUP($A29,'Return Data'!$B$7:$R$2292,13,0)</f>
        <v>51.665900000000001</v>
      </c>
      <c r="K29" s="66">
        <f t="shared" si="3"/>
        <v>56</v>
      </c>
      <c r="L29" s="65"/>
      <c r="M29" s="66"/>
      <c r="N29" s="65"/>
      <c r="O29" s="66"/>
      <c r="P29" s="65"/>
      <c r="Q29" s="66"/>
      <c r="R29" s="65">
        <f>VLOOKUP($A29,'Return Data'!$B$7:$R$2292,16,0)</f>
        <v>23.096</v>
      </c>
      <c r="S29" s="67">
        <f t="shared" si="5"/>
        <v>7</v>
      </c>
    </row>
    <row r="30" spans="1:19" x14ac:dyDescent="0.3">
      <c r="A30" s="63" t="s">
        <v>289</v>
      </c>
      <c r="B30" s="64">
        <f>VLOOKUP($A30,'Return Data'!$B$7:$R$2292,3,0)</f>
        <v>44467</v>
      </c>
      <c r="C30" s="65">
        <f>VLOOKUP($A30,'Return Data'!$B$7:$R$2292,4,0)</f>
        <v>28.764600000000002</v>
      </c>
      <c r="D30" s="65">
        <f>VLOOKUP($A30,'Return Data'!$B$7:$R$2292,10,0)</f>
        <v>14.127599999999999</v>
      </c>
      <c r="E30" s="66">
        <f t="shared" si="0"/>
        <v>10</v>
      </c>
      <c r="F30" s="65">
        <f>VLOOKUP($A30,'Return Data'!$B$7:$R$2292,11,0)</f>
        <v>25.3644</v>
      </c>
      <c r="G30" s="66">
        <f t="shared" si="1"/>
        <v>28</v>
      </c>
      <c r="H30" s="65">
        <f>VLOOKUP($A30,'Return Data'!$B$7:$R$2292,12,0)</f>
        <v>33.475299999999997</v>
      </c>
      <c r="I30" s="66">
        <f t="shared" si="2"/>
        <v>35</v>
      </c>
      <c r="J30" s="65">
        <f>VLOOKUP($A30,'Return Data'!$B$7:$R$2292,13,0)</f>
        <v>68.089200000000005</v>
      </c>
      <c r="K30" s="66">
        <f t="shared" si="3"/>
        <v>19</v>
      </c>
      <c r="L30" s="65">
        <f>VLOOKUP($A30,'Return Data'!$B$7:$R$2292,17,0)</f>
        <v>26.038399999999999</v>
      </c>
      <c r="M30" s="66">
        <f t="shared" ref="M30:M38" si="8">RANK(L30,L$8:L$73,0)</f>
        <v>35</v>
      </c>
      <c r="N30" s="65">
        <f>VLOOKUP($A30,'Return Data'!$B$7:$R$2292,14,0)</f>
        <v>22.714099999999998</v>
      </c>
      <c r="O30" s="66">
        <f t="shared" ref="O30:O38" si="9">RANK(N30,N$8:N$73,0)</f>
        <v>12</v>
      </c>
      <c r="P30" s="65">
        <f>VLOOKUP($A30,'Return Data'!$B$7:$R$2292,15,0)</f>
        <v>17.0259</v>
      </c>
      <c r="Q30" s="66">
        <f>RANK(P30,P$8:P$73,0)</f>
        <v>8</v>
      </c>
      <c r="R30" s="65">
        <f>VLOOKUP($A30,'Return Data'!$B$7:$R$2292,16,0)</f>
        <v>8.1381999999999994</v>
      </c>
      <c r="S30" s="67">
        <f t="shared" si="5"/>
        <v>64</v>
      </c>
    </row>
    <row r="31" spans="1:19" x14ac:dyDescent="0.3">
      <c r="A31" s="63" t="s">
        <v>290</v>
      </c>
      <c r="B31" s="64">
        <f>VLOOKUP($A31,'Return Data'!$B$7:$R$2292,3,0)</f>
        <v>44467</v>
      </c>
      <c r="C31" s="65">
        <f>VLOOKUP($A31,'Return Data'!$B$7:$R$2292,4,0)</f>
        <v>70.195999999999998</v>
      </c>
      <c r="D31" s="65">
        <f>VLOOKUP($A31,'Return Data'!$B$7:$R$2292,10,0)</f>
        <v>7.5076000000000001</v>
      </c>
      <c r="E31" s="66">
        <f t="shared" si="0"/>
        <v>61</v>
      </c>
      <c r="F31" s="65">
        <f>VLOOKUP($A31,'Return Data'!$B$7:$R$2292,11,0)</f>
        <v>21.222000000000001</v>
      </c>
      <c r="G31" s="66">
        <f t="shared" si="1"/>
        <v>55</v>
      </c>
      <c r="H31" s="65">
        <f>VLOOKUP($A31,'Return Data'!$B$7:$R$2292,12,0)</f>
        <v>31.0776</v>
      </c>
      <c r="I31" s="66">
        <f t="shared" si="2"/>
        <v>44</v>
      </c>
      <c r="J31" s="65">
        <f>VLOOKUP($A31,'Return Data'!$B$7:$R$2292,13,0)</f>
        <v>56.649000000000001</v>
      </c>
      <c r="K31" s="66">
        <f t="shared" si="3"/>
        <v>47</v>
      </c>
      <c r="L31" s="65">
        <f>VLOOKUP($A31,'Return Data'!$B$7:$R$2292,17,0)</f>
        <v>25.665900000000001</v>
      </c>
      <c r="M31" s="66">
        <f t="shared" si="8"/>
        <v>38</v>
      </c>
      <c r="N31" s="65">
        <f>VLOOKUP($A31,'Return Data'!$B$7:$R$2292,14,0)</f>
        <v>20.023</v>
      </c>
      <c r="O31" s="66">
        <f t="shared" si="9"/>
        <v>20</v>
      </c>
      <c r="P31" s="65">
        <f>VLOOKUP($A31,'Return Data'!$B$7:$R$2292,15,0)</f>
        <v>15.1531</v>
      </c>
      <c r="Q31" s="66">
        <f>RANK(P31,P$8:P$73,0)</f>
        <v>15</v>
      </c>
      <c r="R31" s="65">
        <f>VLOOKUP($A31,'Return Data'!$B$7:$R$2292,16,0)</f>
        <v>13.075799999999999</v>
      </c>
      <c r="S31" s="67">
        <f t="shared" si="5"/>
        <v>46</v>
      </c>
    </row>
    <row r="32" spans="1:19" x14ac:dyDescent="0.3">
      <c r="A32" s="63" t="s">
        <v>291</v>
      </c>
      <c r="B32" s="64">
        <f>VLOOKUP($A32,'Return Data'!$B$7:$R$2292,3,0)</f>
        <v>44467</v>
      </c>
      <c r="C32" s="65">
        <f>VLOOKUP($A32,'Return Data'!$B$7:$R$2292,4,0)</f>
        <v>79.372</v>
      </c>
      <c r="D32" s="65">
        <f>VLOOKUP($A32,'Return Data'!$B$7:$R$2292,10,0)</f>
        <v>8.2349999999999994</v>
      </c>
      <c r="E32" s="66">
        <f t="shared" si="0"/>
        <v>60</v>
      </c>
      <c r="F32" s="65">
        <f>VLOOKUP($A32,'Return Data'!$B$7:$R$2292,11,0)</f>
        <v>20.151399999999999</v>
      </c>
      <c r="G32" s="66">
        <f t="shared" si="1"/>
        <v>57</v>
      </c>
      <c r="H32" s="65">
        <f>VLOOKUP($A32,'Return Data'!$B$7:$R$2292,12,0)</f>
        <v>27.396799999999999</v>
      </c>
      <c r="I32" s="66">
        <f t="shared" si="2"/>
        <v>57</v>
      </c>
      <c r="J32" s="65">
        <f>VLOOKUP($A32,'Return Data'!$B$7:$R$2292,13,0)</f>
        <v>50.8887</v>
      </c>
      <c r="K32" s="66">
        <f t="shared" si="3"/>
        <v>58</v>
      </c>
      <c r="L32" s="65">
        <f>VLOOKUP($A32,'Return Data'!$B$7:$R$2292,17,0)</f>
        <v>22.655000000000001</v>
      </c>
      <c r="M32" s="66">
        <f t="shared" si="8"/>
        <v>50</v>
      </c>
      <c r="N32" s="65">
        <f>VLOOKUP($A32,'Return Data'!$B$7:$R$2292,14,0)</f>
        <v>14.4139</v>
      </c>
      <c r="O32" s="66">
        <f t="shared" si="9"/>
        <v>45</v>
      </c>
      <c r="P32" s="65">
        <f>VLOOKUP($A32,'Return Data'!$B$7:$R$2292,15,0)</f>
        <v>13.033300000000001</v>
      </c>
      <c r="Q32" s="66">
        <f>RANK(P32,P$8:P$73,0)</f>
        <v>27</v>
      </c>
      <c r="R32" s="65">
        <f>VLOOKUP($A32,'Return Data'!$B$7:$R$2292,16,0)</f>
        <v>14.2066</v>
      </c>
      <c r="S32" s="67">
        <f t="shared" si="5"/>
        <v>40</v>
      </c>
    </row>
    <row r="33" spans="1:19" x14ac:dyDescent="0.3">
      <c r="A33" s="63" t="s">
        <v>292</v>
      </c>
      <c r="B33" s="64">
        <f>VLOOKUP($A33,'Return Data'!$B$7:$R$2292,3,0)</f>
        <v>44467</v>
      </c>
      <c r="C33" s="65">
        <f>VLOOKUP($A33,'Return Data'!$B$7:$R$2292,4,0)</f>
        <v>100.99209999999999</v>
      </c>
      <c r="D33" s="65">
        <f>VLOOKUP($A33,'Return Data'!$B$7:$R$2292,10,0)</f>
        <v>12.311500000000001</v>
      </c>
      <c r="E33" s="66">
        <f t="shared" si="0"/>
        <v>22</v>
      </c>
      <c r="F33" s="65">
        <f>VLOOKUP($A33,'Return Data'!$B$7:$R$2292,11,0)</f>
        <v>25.383299999999998</v>
      </c>
      <c r="G33" s="66">
        <f t="shared" si="1"/>
        <v>27</v>
      </c>
      <c r="H33" s="65">
        <f>VLOOKUP($A33,'Return Data'!$B$7:$R$2292,12,0)</f>
        <v>28.128900000000002</v>
      </c>
      <c r="I33" s="66">
        <f t="shared" si="2"/>
        <v>54</v>
      </c>
      <c r="J33" s="65">
        <f>VLOOKUP($A33,'Return Data'!$B$7:$R$2292,13,0)</f>
        <v>55.412399999999998</v>
      </c>
      <c r="K33" s="66">
        <f t="shared" si="3"/>
        <v>53</v>
      </c>
      <c r="L33" s="65">
        <f>VLOOKUP($A33,'Return Data'!$B$7:$R$2292,17,0)</f>
        <v>20.105899999999998</v>
      </c>
      <c r="M33" s="66">
        <f t="shared" si="8"/>
        <v>57</v>
      </c>
      <c r="N33" s="65">
        <f>VLOOKUP($A33,'Return Data'!$B$7:$R$2292,14,0)</f>
        <v>17.652899999999999</v>
      </c>
      <c r="O33" s="66">
        <f t="shared" si="9"/>
        <v>34</v>
      </c>
      <c r="P33" s="65">
        <f>VLOOKUP($A33,'Return Data'!$B$7:$R$2292,15,0)</f>
        <v>13.9787</v>
      </c>
      <c r="Q33" s="66">
        <f>RANK(P33,P$8:P$73,0)</f>
        <v>22</v>
      </c>
      <c r="R33" s="65">
        <f>VLOOKUP($A33,'Return Data'!$B$7:$R$2292,16,0)</f>
        <v>10.182700000000001</v>
      </c>
      <c r="S33" s="67">
        <f t="shared" si="5"/>
        <v>57</v>
      </c>
    </row>
    <row r="34" spans="1:19" x14ac:dyDescent="0.3">
      <c r="A34" s="63" t="s">
        <v>435</v>
      </c>
      <c r="B34" s="64">
        <f>VLOOKUP($A34,'Return Data'!$B$7:$R$2292,3,0)</f>
        <v>44467</v>
      </c>
      <c r="C34" s="65">
        <f>VLOOKUP($A34,'Return Data'!$B$7:$R$2292,4,0)</f>
        <v>18.815999999999999</v>
      </c>
      <c r="D34" s="65">
        <f>VLOOKUP($A34,'Return Data'!$B$7:$R$2292,10,0)</f>
        <v>12.435</v>
      </c>
      <c r="E34" s="66">
        <f t="shared" si="0"/>
        <v>20</v>
      </c>
      <c r="F34" s="65">
        <f>VLOOKUP($A34,'Return Data'!$B$7:$R$2292,11,0)</f>
        <v>27.814800000000002</v>
      </c>
      <c r="G34" s="66">
        <f t="shared" si="1"/>
        <v>16</v>
      </c>
      <c r="H34" s="65">
        <f>VLOOKUP($A34,'Return Data'!$B$7:$R$2292,12,0)</f>
        <v>40.1648</v>
      </c>
      <c r="I34" s="66">
        <f t="shared" si="2"/>
        <v>17</v>
      </c>
      <c r="J34" s="65">
        <f>VLOOKUP($A34,'Return Data'!$B$7:$R$2292,13,0)</f>
        <v>69.959100000000007</v>
      </c>
      <c r="K34" s="66">
        <f t="shared" si="3"/>
        <v>18</v>
      </c>
      <c r="L34" s="65">
        <f>VLOOKUP($A34,'Return Data'!$B$7:$R$2292,17,0)</f>
        <v>27.223299999999998</v>
      </c>
      <c r="M34" s="66">
        <f t="shared" si="8"/>
        <v>30</v>
      </c>
      <c r="N34" s="65">
        <f>VLOOKUP($A34,'Return Data'!$B$7:$R$2292,14,0)</f>
        <v>18.882999999999999</v>
      </c>
      <c r="O34" s="66">
        <f t="shared" si="9"/>
        <v>24</v>
      </c>
      <c r="P34" s="65"/>
      <c r="Q34" s="66"/>
      <c r="R34" s="65">
        <f>VLOOKUP($A34,'Return Data'!$B$7:$R$2292,16,0)</f>
        <v>13.6274</v>
      </c>
      <c r="S34" s="67">
        <f t="shared" si="5"/>
        <v>43</v>
      </c>
    </row>
    <row r="35" spans="1:19" x14ac:dyDescent="0.3">
      <c r="A35" s="63" t="s">
        <v>294</v>
      </c>
      <c r="B35" s="64">
        <f>VLOOKUP($A35,'Return Data'!$B$7:$R$2292,3,0)</f>
        <v>44467</v>
      </c>
      <c r="C35" s="65">
        <f>VLOOKUP($A35,'Return Data'!$B$7:$R$2292,4,0)</f>
        <v>31.254000000000001</v>
      </c>
      <c r="D35" s="65">
        <f>VLOOKUP($A35,'Return Data'!$B$7:$R$2292,10,0)</f>
        <v>10.6493</v>
      </c>
      <c r="E35" s="66">
        <f t="shared" si="0"/>
        <v>39</v>
      </c>
      <c r="F35" s="65">
        <f>VLOOKUP($A35,'Return Data'!$B$7:$R$2292,11,0)</f>
        <v>24.657</v>
      </c>
      <c r="G35" s="66">
        <f t="shared" si="1"/>
        <v>32</v>
      </c>
      <c r="H35" s="65">
        <f>VLOOKUP($A35,'Return Data'!$B$7:$R$2292,12,0)</f>
        <v>36.337499999999999</v>
      </c>
      <c r="I35" s="66">
        <f t="shared" si="2"/>
        <v>22</v>
      </c>
      <c r="J35" s="65">
        <f>VLOOKUP($A35,'Return Data'!$B$7:$R$2292,13,0)</f>
        <v>64.928799999999995</v>
      </c>
      <c r="K35" s="66">
        <f t="shared" si="3"/>
        <v>28</v>
      </c>
      <c r="L35" s="65">
        <f>VLOOKUP($A35,'Return Data'!$B$7:$R$2292,17,0)</f>
        <v>32.199100000000001</v>
      </c>
      <c r="M35" s="66">
        <f t="shared" si="8"/>
        <v>18</v>
      </c>
      <c r="N35" s="65">
        <f>VLOOKUP($A35,'Return Data'!$B$7:$R$2292,14,0)</f>
        <v>24.297999999999998</v>
      </c>
      <c r="O35" s="66">
        <f t="shared" si="9"/>
        <v>8</v>
      </c>
      <c r="P35" s="65"/>
      <c r="Q35" s="66"/>
      <c r="R35" s="65">
        <f>VLOOKUP($A35,'Return Data'!$B$7:$R$2292,16,0)</f>
        <v>21.892900000000001</v>
      </c>
      <c r="S35" s="67">
        <f t="shared" si="5"/>
        <v>8</v>
      </c>
    </row>
    <row r="36" spans="1:19" x14ac:dyDescent="0.3">
      <c r="A36" s="63" t="s">
        <v>295</v>
      </c>
      <c r="B36" s="64">
        <f>VLOOKUP($A36,'Return Data'!$B$7:$R$2292,3,0)</f>
        <v>44467</v>
      </c>
      <c r="C36" s="65">
        <f>VLOOKUP($A36,'Return Data'!$B$7:$R$2292,4,0)</f>
        <v>27.1008</v>
      </c>
      <c r="D36" s="65">
        <f>VLOOKUP($A36,'Return Data'!$B$7:$R$2292,10,0)</f>
        <v>10.2308</v>
      </c>
      <c r="E36" s="66">
        <f t="shared" si="0"/>
        <v>40</v>
      </c>
      <c r="F36" s="65">
        <f>VLOOKUP($A36,'Return Data'!$B$7:$R$2292,11,0)</f>
        <v>23.823699999999999</v>
      </c>
      <c r="G36" s="66">
        <f t="shared" si="1"/>
        <v>37</v>
      </c>
      <c r="H36" s="65">
        <f>VLOOKUP($A36,'Return Data'!$B$7:$R$2292,12,0)</f>
        <v>34.029000000000003</v>
      </c>
      <c r="I36" s="66">
        <f t="shared" si="2"/>
        <v>32</v>
      </c>
      <c r="J36" s="65">
        <f>VLOOKUP($A36,'Return Data'!$B$7:$R$2292,13,0)</f>
        <v>67.492599999999996</v>
      </c>
      <c r="K36" s="66">
        <f t="shared" si="3"/>
        <v>21</v>
      </c>
      <c r="L36" s="65">
        <f>VLOOKUP($A36,'Return Data'!$B$7:$R$2292,17,0)</f>
        <v>23.0444</v>
      </c>
      <c r="M36" s="66">
        <f t="shared" si="8"/>
        <v>47</v>
      </c>
      <c r="N36" s="65">
        <f>VLOOKUP($A36,'Return Data'!$B$7:$R$2292,14,0)</f>
        <v>17.951899999999998</v>
      </c>
      <c r="O36" s="66">
        <f t="shared" si="9"/>
        <v>31</v>
      </c>
      <c r="P36" s="65">
        <f>VLOOKUP($A36,'Return Data'!$B$7:$R$2292,15,0)</f>
        <v>15.2158</v>
      </c>
      <c r="Q36" s="66">
        <f>RANK(P36,P$8:P$73,0)</f>
        <v>14</v>
      </c>
      <c r="R36" s="65">
        <f>VLOOKUP($A36,'Return Data'!$B$7:$R$2292,16,0)</f>
        <v>16.069199999999999</v>
      </c>
      <c r="S36" s="67">
        <f t="shared" si="5"/>
        <v>28</v>
      </c>
    </row>
    <row r="37" spans="1:19" x14ac:dyDescent="0.3">
      <c r="A37" s="63" t="s">
        <v>2014</v>
      </c>
      <c r="B37" s="64">
        <f>VLOOKUP($A37,'Return Data'!$B$7:$R$2292,3,0)</f>
        <v>44467</v>
      </c>
      <c r="C37" s="65">
        <f>VLOOKUP($A37,'Return Data'!$B$7:$R$2292,4,0)</f>
        <v>20.281600000000001</v>
      </c>
      <c r="D37" s="65">
        <f>VLOOKUP($A37,'Return Data'!$B$7:$R$2292,10,0)</f>
        <v>9.1341999999999999</v>
      </c>
      <c r="E37" s="66">
        <f t="shared" si="0"/>
        <v>51</v>
      </c>
      <c r="F37" s="65">
        <f>VLOOKUP($A37,'Return Data'!$B$7:$R$2292,11,0)</f>
        <v>20.126000000000001</v>
      </c>
      <c r="G37" s="66">
        <f t="shared" si="1"/>
        <v>58</v>
      </c>
      <c r="H37" s="65">
        <f>VLOOKUP($A37,'Return Data'!$B$7:$R$2292,12,0)</f>
        <v>26.1113</v>
      </c>
      <c r="I37" s="66">
        <f t="shared" si="2"/>
        <v>59</v>
      </c>
      <c r="J37" s="65">
        <f>VLOOKUP($A37,'Return Data'!$B$7:$R$2292,13,0)</f>
        <v>46.933</v>
      </c>
      <c r="K37" s="66">
        <f t="shared" si="3"/>
        <v>61</v>
      </c>
      <c r="L37" s="65">
        <f>VLOOKUP($A37,'Return Data'!$B$7:$R$2292,17,0)</f>
        <v>17.948399999999999</v>
      </c>
      <c r="M37" s="66">
        <f t="shared" si="8"/>
        <v>61</v>
      </c>
      <c r="N37" s="65">
        <f>VLOOKUP($A37,'Return Data'!$B$7:$R$2292,14,0)</f>
        <v>15.137</v>
      </c>
      <c r="O37" s="66">
        <f t="shared" si="9"/>
        <v>44</v>
      </c>
      <c r="P37" s="65"/>
      <c r="Q37" s="66"/>
      <c r="R37" s="65">
        <f>VLOOKUP($A37,'Return Data'!$B$7:$R$2292,16,0)</f>
        <v>13.0844</v>
      </c>
      <c r="S37" s="67">
        <f t="shared" si="5"/>
        <v>45</v>
      </c>
    </row>
    <row r="38" spans="1:19" x14ac:dyDescent="0.3">
      <c r="A38" s="63" t="s">
        <v>296</v>
      </c>
      <c r="B38" s="64">
        <f>VLOOKUP($A38,'Return Data'!$B$7:$R$2292,3,0)</f>
        <v>44467</v>
      </c>
      <c r="C38" s="65">
        <f>VLOOKUP($A38,'Return Data'!$B$7:$R$2292,4,0)</f>
        <v>76.804500000000004</v>
      </c>
      <c r="D38" s="65">
        <f>VLOOKUP($A38,'Return Data'!$B$7:$R$2292,10,0)</f>
        <v>12.54</v>
      </c>
      <c r="E38" s="66">
        <f t="shared" si="0"/>
        <v>19</v>
      </c>
      <c r="F38" s="65">
        <f>VLOOKUP($A38,'Return Data'!$B$7:$R$2292,11,0)</f>
        <v>24.808499999999999</v>
      </c>
      <c r="G38" s="66">
        <f t="shared" si="1"/>
        <v>31</v>
      </c>
      <c r="H38" s="65">
        <f>VLOOKUP($A38,'Return Data'!$B$7:$R$2292,12,0)</f>
        <v>39.579599999999999</v>
      </c>
      <c r="I38" s="66">
        <f t="shared" si="2"/>
        <v>18</v>
      </c>
      <c r="J38" s="65">
        <f>VLOOKUP($A38,'Return Data'!$B$7:$R$2292,13,0)</f>
        <v>71.965299999999999</v>
      </c>
      <c r="K38" s="66">
        <f t="shared" si="3"/>
        <v>15</v>
      </c>
      <c r="L38" s="65">
        <f>VLOOKUP($A38,'Return Data'!$B$7:$R$2292,17,0)</f>
        <v>22.661799999999999</v>
      </c>
      <c r="M38" s="66">
        <f t="shared" si="8"/>
        <v>49</v>
      </c>
      <c r="N38" s="65">
        <f>VLOOKUP($A38,'Return Data'!$B$7:$R$2292,14,0)</f>
        <v>12.5922</v>
      </c>
      <c r="O38" s="66">
        <f t="shared" si="9"/>
        <v>50</v>
      </c>
      <c r="P38" s="65">
        <f>VLOOKUP($A38,'Return Data'!$B$7:$R$2292,15,0)</f>
        <v>8.8139000000000003</v>
      </c>
      <c r="Q38" s="66">
        <f>RANK(P38,P$8:P$73,0)</f>
        <v>39</v>
      </c>
      <c r="R38" s="65">
        <f>VLOOKUP($A38,'Return Data'!$B$7:$R$2292,16,0)</f>
        <v>13.5619</v>
      </c>
      <c r="S38" s="67">
        <f t="shared" si="5"/>
        <v>44</v>
      </c>
    </row>
    <row r="39" spans="1:19" x14ac:dyDescent="0.3">
      <c r="A39" s="63" t="s">
        <v>297</v>
      </c>
      <c r="B39" s="64">
        <f>VLOOKUP($A39,'Return Data'!$B$7:$R$2292,3,0)</f>
        <v>44467</v>
      </c>
      <c r="C39" s="65">
        <f>VLOOKUP($A39,'Return Data'!$B$7:$R$2292,4,0)</f>
        <v>18.466899999999999</v>
      </c>
      <c r="D39" s="65">
        <f>VLOOKUP($A39,'Return Data'!$B$7:$R$2292,10,0)</f>
        <v>14.6578</v>
      </c>
      <c r="E39" s="66">
        <f t="shared" si="0"/>
        <v>9</v>
      </c>
      <c r="F39" s="65">
        <f>VLOOKUP($A39,'Return Data'!$B$7:$R$2292,11,0)</f>
        <v>27.624600000000001</v>
      </c>
      <c r="G39" s="66">
        <f t="shared" si="1"/>
        <v>17</v>
      </c>
      <c r="H39" s="65">
        <f>VLOOKUP($A39,'Return Data'!$B$7:$R$2292,12,0)</f>
        <v>34.376100000000001</v>
      </c>
      <c r="I39" s="66">
        <f t="shared" si="2"/>
        <v>30</v>
      </c>
      <c r="J39" s="65">
        <f>VLOOKUP($A39,'Return Data'!$B$7:$R$2292,13,0)</f>
        <v>49.458199999999998</v>
      </c>
      <c r="K39" s="66">
        <f t="shared" si="3"/>
        <v>60</v>
      </c>
      <c r="L39" s="65"/>
      <c r="M39" s="66"/>
      <c r="N39" s="65"/>
      <c r="O39" s="66"/>
      <c r="P39" s="65"/>
      <c r="Q39" s="66"/>
      <c r="R39" s="65">
        <f>VLOOKUP($A39,'Return Data'!$B$7:$R$2292,16,0)</f>
        <v>32.434100000000001</v>
      </c>
      <c r="S39" s="67">
        <f t="shared" si="5"/>
        <v>1</v>
      </c>
    </row>
    <row r="40" spans="1:19" x14ac:dyDescent="0.3">
      <c r="A40" s="63" t="s">
        <v>298</v>
      </c>
      <c r="B40" s="64">
        <f>VLOOKUP($A40,'Return Data'!$B$7:$R$2292,3,0)</f>
        <v>44467</v>
      </c>
      <c r="C40" s="65">
        <f>VLOOKUP($A40,'Return Data'!$B$7:$R$2292,4,0)</f>
        <v>22.99</v>
      </c>
      <c r="D40" s="65">
        <f>VLOOKUP($A40,'Return Data'!$B$7:$R$2292,10,0)</f>
        <v>9.5806000000000004</v>
      </c>
      <c r="E40" s="66">
        <f t="shared" ref="E40:E71" si="10">RANK(D40,D$8:D$73,0)</f>
        <v>45</v>
      </c>
      <c r="F40" s="65">
        <f>VLOOKUP($A40,'Return Data'!$B$7:$R$2292,11,0)</f>
        <v>25.422799999999999</v>
      </c>
      <c r="G40" s="66">
        <f t="shared" ref="G40:G71" si="11">RANK(F40,F$8:F$73,0)</f>
        <v>26</v>
      </c>
      <c r="H40" s="65">
        <f>VLOOKUP($A40,'Return Data'!$B$7:$R$2292,12,0)</f>
        <v>33.896299999999997</v>
      </c>
      <c r="I40" s="66">
        <f t="shared" ref="I40:I71" si="12">RANK(H40,H$8:H$73,0)</f>
        <v>33</v>
      </c>
      <c r="J40" s="65">
        <f>VLOOKUP($A40,'Return Data'!$B$7:$R$2292,13,0)</f>
        <v>64.684799999999996</v>
      </c>
      <c r="K40" s="66">
        <f t="shared" ref="K40:K71" si="13">RANK(J40,J$8:J$73,0)</f>
        <v>29</v>
      </c>
      <c r="L40" s="65">
        <f>VLOOKUP($A40,'Return Data'!$B$7:$R$2292,17,0)</f>
        <v>26.624300000000002</v>
      </c>
      <c r="M40" s="66">
        <f t="shared" ref="M40:M53" si="14">RANK(L40,L$8:L$73,0)</f>
        <v>34</v>
      </c>
      <c r="N40" s="65">
        <f>VLOOKUP($A40,'Return Data'!$B$7:$R$2292,14,0)</f>
        <v>18.6709</v>
      </c>
      <c r="O40" s="66">
        <f t="shared" ref="O40:O49" si="15">RANK(N40,N$8:N$73,0)</f>
        <v>25</v>
      </c>
      <c r="P40" s="65"/>
      <c r="Q40" s="66"/>
      <c r="R40" s="65">
        <f>VLOOKUP($A40,'Return Data'!$B$7:$R$2292,16,0)</f>
        <v>15.426299999999999</v>
      </c>
      <c r="S40" s="67">
        <f t="shared" ref="S40:S71" si="16">RANK(R40,R$8:R$73,0)</f>
        <v>35</v>
      </c>
    </row>
    <row r="41" spans="1:19" x14ac:dyDescent="0.3">
      <c r="A41" s="63" t="s">
        <v>299</v>
      </c>
      <c r="B41" s="64">
        <f>VLOOKUP($A41,'Return Data'!$B$7:$R$2292,3,0)</f>
        <v>44467</v>
      </c>
      <c r="C41" s="65">
        <f>VLOOKUP($A41,'Return Data'!$B$7:$R$2292,4,0)</f>
        <v>899.09528377527897</v>
      </c>
      <c r="D41" s="65">
        <f>VLOOKUP($A41,'Return Data'!$B$7:$R$2292,10,0)</f>
        <v>11.1473</v>
      </c>
      <c r="E41" s="66">
        <f t="shared" si="10"/>
        <v>34</v>
      </c>
      <c r="F41" s="65">
        <f>VLOOKUP($A41,'Return Data'!$B$7:$R$2292,11,0)</f>
        <v>25.697800000000001</v>
      </c>
      <c r="G41" s="66">
        <f t="shared" si="11"/>
        <v>24</v>
      </c>
      <c r="H41" s="65">
        <f>VLOOKUP($A41,'Return Data'!$B$7:$R$2292,12,0)</f>
        <v>32.594999999999999</v>
      </c>
      <c r="I41" s="66">
        <f t="shared" si="12"/>
        <v>36</v>
      </c>
      <c r="J41" s="65">
        <f>VLOOKUP($A41,'Return Data'!$B$7:$R$2292,13,0)</f>
        <v>63.908799999999999</v>
      </c>
      <c r="K41" s="66">
        <f t="shared" si="13"/>
        <v>31</v>
      </c>
      <c r="L41" s="65">
        <f>VLOOKUP($A41,'Return Data'!$B$7:$R$2292,17,0)</f>
        <v>27.3962</v>
      </c>
      <c r="M41" s="66">
        <f t="shared" si="14"/>
        <v>29</v>
      </c>
      <c r="N41" s="65">
        <f>VLOOKUP($A41,'Return Data'!$B$7:$R$2292,14,0)</f>
        <v>17.212900000000001</v>
      </c>
      <c r="O41" s="66">
        <f t="shared" si="15"/>
        <v>37</v>
      </c>
      <c r="P41" s="65">
        <f>VLOOKUP($A41,'Return Data'!$B$7:$R$2292,15,0)</f>
        <v>12.254799999999999</v>
      </c>
      <c r="Q41" s="66">
        <f>RANK(P41,P$8:P$73,0)</f>
        <v>32</v>
      </c>
      <c r="R41" s="65">
        <f>VLOOKUP($A41,'Return Data'!$B$7:$R$2292,16,0)</f>
        <v>19.284199999999998</v>
      </c>
      <c r="S41" s="67">
        <f t="shared" si="16"/>
        <v>14</v>
      </c>
    </row>
    <row r="42" spans="1:19" x14ac:dyDescent="0.3">
      <c r="A42" s="63" t="s">
        <v>300</v>
      </c>
      <c r="B42" s="64">
        <f>VLOOKUP($A42,'Return Data'!$B$7:$R$2292,3,0)</f>
        <v>44467</v>
      </c>
      <c r="C42" s="65">
        <f>VLOOKUP($A42,'Return Data'!$B$7:$R$2292,4,0)</f>
        <v>489.95990988393601</v>
      </c>
      <c r="D42" s="65">
        <f>VLOOKUP($A42,'Return Data'!$B$7:$R$2292,10,0)</f>
        <v>10.963100000000001</v>
      </c>
      <c r="E42" s="66">
        <f t="shared" si="10"/>
        <v>35</v>
      </c>
      <c r="F42" s="65">
        <f>VLOOKUP($A42,'Return Data'!$B$7:$R$2292,11,0)</f>
        <v>25.482900000000001</v>
      </c>
      <c r="G42" s="66">
        <f t="shared" si="11"/>
        <v>25</v>
      </c>
      <c r="H42" s="65">
        <f>VLOOKUP($A42,'Return Data'!$B$7:$R$2292,12,0)</f>
        <v>32.4039</v>
      </c>
      <c r="I42" s="66">
        <f t="shared" si="12"/>
        <v>37</v>
      </c>
      <c r="J42" s="65">
        <f>VLOOKUP($A42,'Return Data'!$B$7:$R$2292,13,0)</f>
        <v>63.331000000000003</v>
      </c>
      <c r="K42" s="66">
        <f t="shared" si="13"/>
        <v>32</v>
      </c>
      <c r="L42" s="65">
        <f>VLOOKUP($A42,'Return Data'!$B$7:$R$2292,17,0)</f>
        <v>27.450399999999998</v>
      </c>
      <c r="M42" s="66">
        <f t="shared" si="14"/>
        <v>28</v>
      </c>
      <c r="N42" s="65">
        <f>VLOOKUP($A42,'Return Data'!$B$7:$R$2292,14,0)</f>
        <v>17.398399999999999</v>
      </c>
      <c r="O42" s="66">
        <f t="shared" si="15"/>
        <v>36</v>
      </c>
      <c r="P42" s="65">
        <f>VLOOKUP($A42,'Return Data'!$B$7:$R$2292,15,0)</f>
        <v>14.653</v>
      </c>
      <c r="Q42" s="66">
        <f>RANK(P42,P$8:P$73,0)</f>
        <v>16</v>
      </c>
      <c r="R42" s="65">
        <f>VLOOKUP($A42,'Return Data'!$B$7:$R$2292,16,0)</f>
        <v>16.479299999999999</v>
      </c>
      <c r="S42" s="67">
        <f t="shared" si="16"/>
        <v>25</v>
      </c>
    </row>
    <row r="43" spans="1:19" x14ac:dyDescent="0.3">
      <c r="A43" s="63" t="s">
        <v>301</v>
      </c>
      <c r="B43" s="64">
        <f>VLOOKUP($A43,'Return Data'!$B$7:$R$2292,3,0)</f>
        <v>44467</v>
      </c>
      <c r="C43" s="65">
        <f>VLOOKUP($A43,'Return Data'!$B$7:$R$2292,4,0)</f>
        <v>213.31610000000001</v>
      </c>
      <c r="D43" s="65">
        <f>VLOOKUP($A43,'Return Data'!$B$7:$R$2292,10,0)</f>
        <v>9.5582999999999991</v>
      </c>
      <c r="E43" s="66">
        <f t="shared" si="10"/>
        <v>46</v>
      </c>
      <c r="F43" s="65">
        <f>VLOOKUP($A43,'Return Data'!$B$7:$R$2292,11,0)</f>
        <v>37.8583</v>
      </c>
      <c r="G43" s="66">
        <f t="shared" si="11"/>
        <v>8</v>
      </c>
      <c r="H43" s="65">
        <f>VLOOKUP($A43,'Return Data'!$B$7:$R$2292,12,0)</f>
        <v>54.748199999999997</v>
      </c>
      <c r="I43" s="66">
        <f t="shared" si="12"/>
        <v>8</v>
      </c>
      <c r="J43" s="65">
        <f>VLOOKUP($A43,'Return Data'!$B$7:$R$2292,13,0)</f>
        <v>85.802300000000002</v>
      </c>
      <c r="K43" s="66">
        <f t="shared" si="13"/>
        <v>8</v>
      </c>
      <c r="L43" s="65">
        <f>VLOOKUP($A43,'Return Data'!$B$7:$R$2292,17,0)</f>
        <v>52.7849</v>
      </c>
      <c r="M43" s="66">
        <f t="shared" si="14"/>
        <v>1</v>
      </c>
      <c r="N43" s="65">
        <f>VLOOKUP($A43,'Return Data'!$B$7:$R$2292,14,0)</f>
        <v>32.589799999999997</v>
      </c>
      <c r="O43" s="66">
        <f t="shared" si="15"/>
        <v>4</v>
      </c>
      <c r="P43" s="65">
        <f>VLOOKUP($A43,'Return Data'!$B$7:$R$2292,15,0)</f>
        <v>23.384699999999999</v>
      </c>
      <c r="Q43" s="66">
        <f>RANK(P43,P$8:P$73,0)</f>
        <v>3</v>
      </c>
      <c r="R43" s="65">
        <f>VLOOKUP($A43,'Return Data'!$B$7:$R$2292,16,0)</f>
        <v>15.2889</v>
      </c>
      <c r="S43" s="67">
        <f t="shared" si="16"/>
        <v>37</v>
      </c>
    </row>
    <row r="44" spans="1:19" x14ac:dyDescent="0.3">
      <c r="A44" s="63" t="s">
        <v>302</v>
      </c>
      <c r="B44" s="64">
        <f>VLOOKUP($A44,'Return Data'!$B$7:$R$2292,3,0)</f>
        <v>44467</v>
      </c>
      <c r="C44" s="65">
        <f>VLOOKUP($A44,'Return Data'!$B$7:$R$2292,4,0)</f>
        <v>76.510000000000005</v>
      </c>
      <c r="D44" s="65">
        <f>VLOOKUP($A44,'Return Data'!$B$7:$R$2292,10,0)</f>
        <v>6.5449999999999999</v>
      </c>
      <c r="E44" s="66">
        <f t="shared" si="10"/>
        <v>65</v>
      </c>
      <c r="F44" s="65">
        <f>VLOOKUP($A44,'Return Data'!$B$7:$R$2292,11,0)</f>
        <v>18.6938</v>
      </c>
      <c r="G44" s="66">
        <f t="shared" si="11"/>
        <v>62</v>
      </c>
      <c r="H44" s="65">
        <f>VLOOKUP($A44,'Return Data'!$B$7:$R$2292,12,0)</f>
        <v>29.370999999999999</v>
      </c>
      <c r="I44" s="66">
        <f t="shared" si="12"/>
        <v>51</v>
      </c>
      <c r="J44" s="65">
        <f>VLOOKUP($A44,'Return Data'!$B$7:$R$2292,13,0)</f>
        <v>58.602800000000002</v>
      </c>
      <c r="K44" s="66">
        <f t="shared" si="13"/>
        <v>43</v>
      </c>
      <c r="L44" s="65">
        <f>VLOOKUP($A44,'Return Data'!$B$7:$R$2292,17,0)</f>
        <v>22.390699999999999</v>
      </c>
      <c r="M44" s="66">
        <f t="shared" si="14"/>
        <v>53</v>
      </c>
      <c r="N44" s="65">
        <f>VLOOKUP($A44,'Return Data'!$B$7:$R$2292,14,0)</f>
        <v>12.9415</v>
      </c>
      <c r="O44" s="66">
        <f t="shared" si="15"/>
        <v>48</v>
      </c>
      <c r="P44" s="65">
        <f>VLOOKUP($A44,'Return Data'!$B$7:$R$2292,15,0)</f>
        <v>11.0695</v>
      </c>
      <c r="Q44" s="66">
        <f>RANK(P44,P$8:P$73,0)</f>
        <v>38</v>
      </c>
      <c r="R44" s="65">
        <f>VLOOKUP($A44,'Return Data'!$B$7:$R$2292,16,0)</f>
        <v>17.079799999999999</v>
      </c>
      <c r="S44" s="67">
        <f t="shared" si="16"/>
        <v>23</v>
      </c>
    </row>
    <row r="45" spans="1:19" x14ac:dyDescent="0.3">
      <c r="A45" s="63" t="s">
        <v>373</v>
      </c>
      <c r="B45" s="64">
        <f>VLOOKUP($A45,'Return Data'!$B$7:$R$2292,3,0)</f>
        <v>44467</v>
      </c>
      <c r="C45" s="65">
        <f>VLOOKUP($A45,'Return Data'!$B$7:$R$2292,4,0)</f>
        <v>682.89795228778496</v>
      </c>
      <c r="D45" s="65">
        <f>VLOOKUP($A45,'Return Data'!$B$7:$R$2292,10,0)</f>
        <v>8.3096999999999994</v>
      </c>
      <c r="E45" s="66">
        <f t="shared" si="10"/>
        <v>59</v>
      </c>
      <c r="F45" s="65">
        <f>VLOOKUP($A45,'Return Data'!$B$7:$R$2292,11,0)</f>
        <v>22.8185</v>
      </c>
      <c r="G45" s="66">
        <f t="shared" si="11"/>
        <v>48</v>
      </c>
      <c r="H45" s="65">
        <f>VLOOKUP($A45,'Return Data'!$B$7:$R$2292,12,0)</f>
        <v>30.053000000000001</v>
      </c>
      <c r="I45" s="66">
        <f t="shared" si="12"/>
        <v>48</v>
      </c>
      <c r="J45" s="65">
        <f>VLOOKUP($A45,'Return Data'!$B$7:$R$2292,13,0)</f>
        <v>55.933500000000002</v>
      </c>
      <c r="K45" s="66">
        <f t="shared" si="13"/>
        <v>51</v>
      </c>
      <c r="L45" s="65">
        <f>VLOOKUP($A45,'Return Data'!$B$7:$R$2292,17,0)</f>
        <v>26.0169</v>
      </c>
      <c r="M45" s="66">
        <f t="shared" si="14"/>
        <v>36</v>
      </c>
      <c r="N45" s="65">
        <f>VLOOKUP($A45,'Return Data'!$B$7:$R$2292,14,0)</f>
        <v>17.636500000000002</v>
      </c>
      <c r="O45" s="66">
        <f t="shared" si="15"/>
        <v>35</v>
      </c>
      <c r="P45" s="65">
        <f>VLOOKUP($A45,'Return Data'!$B$7:$R$2292,15,0)</f>
        <v>12.4589</v>
      </c>
      <c r="Q45" s="66">
        <f>RANK(P45,P$8:P$73,0)</f>
        <v>31</v>
      </c>
      <c r="R45" s="65">
        <f>VLOOKUP($A45,'Return Data'!$B$7:$R$2292,16,0)</f>
        <v>15.9656</v>
      </c>
      <c r="S45" s="67">
        <f t="shared" si="16"/>
        <v>29</v>
      </c>
    </row>
    <row r="46" spans="1:19" x14ac:dyDescent="0.3">
      <c r="A46" s="63" t="s">
        <v>304</v>
      </c>
      <c r="B46" s="64">
        <f>VLOOKUP($A46,'Return Data'!$B$7:$R$2292,3,0)</f>
        <v>44467</v>
      </c>
      <c r="C46" s="65">
        <f>VLOOKUP($A46,'Return Data'!$B$7:$R$2292,4,0)</f>
        <v>23.9284</v>
      </c>
      <c r="D46" s="65">
        <f>VLOOKUP($A46,'Return Data'!$B$7:$R$2292,10,0)</f>
        <v>11.4457</v>
      </c>
      <c r="E46" s="66">
        <f t="shared" si="10"/>
        <v>31</v>
      </c>
      <c r="F46" s="65">
        <f>VLOOKUP($A46,'Return Data'!$B$7:$R$2292,11,0)</f>
        <v>23.593299999999999</v>
      </c>
      <c r="G46" s="66">
        <f t="shared" si="11"/>
        <v>40</v>
      </c>
      <c r="H46" s="65">
        <f>VLOOKUP($A46,'Return Data'!$B$7:$R$2292,12,0)</f>
        <v>35.432000000000002</v>
      </c>
      <c r="I46" s="66">
        <f t="shared" si="12"/>
        <v>26</v>
      </c>
      <c r="J46" s="65">
        <f>VLOOKUP($A46,'Return Data'!$B$7:$R$2292,13,0)</f>
        <v>62.095700000000001</v>
      </c>
      <c r="K46" s="66">
        <f t="shared" si="13"/>
        <v>34</v>
      </c>
      <c r="L46" s="65">
        <f>VLOOKUP($A46,'Return Data'!$B$7:$R$2292,17,0)</f>
        <v>33.502000000000002</v>
      </c>
      <c r="M46" s="66">
        <f t="shared" si="14"/>
        <v>15</v>
      </c>
      <c r="N46" s="65">
        <f>VLOOKUP($A46,'Return Data'!$B$7:$R$2292,14,0)</f>
        <v>24.6371</v>
      </c>
      <c r="O46" s="66">
        <f t="shared" si="15"/>
        <v>7</v>
      </c>
      <c r="P46" s="65"/>
      <c r="Q46" s="66"/>
      <c r="R46" s="65">
        <f>VLOOKUP($A46,'Return Data'!$B$7:$R$2292,16,0)</f>
        <v>17.195399999999999</v>
      </c>
      <c r="S46" s="67">
        <f t="shared" si="16"/>
        <v>22</v>
      </c>
    </row>
    <row r="47" spans="1:19" x14ac:dyDescent="0.3">
      <c r="A47" s="63" t="s">
        <v>305</v>
      </c>
      <c r="B47" s="64">
        <f>VLOOKUP($A47,'Return Data'!$B$7:$R$2292,3,0)</f>
        <v>44467</v>
      </c>
      <c r="C47" s="65">
        <f>VLOOKUP($A47,'Return Data'!$B$7:$R$2292,4,0)</f>
        <v>24.8749</v>
      </c>
      <c r="D47" s="65">
        <f>VLOOKUP($A47,'Return Data'!$B$7:$R$2292,10,0)</f>
        <v>11.9503</v>
      </c>
      <c r="E47" s="66">
        <f t="shared" si="10"/>
        <v>25</v>
      </c>
      <c r="F47" s="65">
        <f>VLOOKUP($A47,'Return Data'!$B$7:$R$2292,11,0)</f>
        <v>23.998799999999999</v>
      </c>
      <c r="G47" s="66">
        <f t="shared" si="11"/>
        <v>36</v>
      </c>
      <c r="H47" s="65">
        <f>VLOOKUP($A47,'Return Data'!$B$7:$R$2292,12,0)</f>
        <v>35.490099999999998</v>
      </c>
      <c r="I47" s="66">
        <f t="shared" si="12"/>
        <v>23</v>
      </c>
      <c r="J47" s="65">
        <f>VLOOKUP($A47,'Return Data'!$B$7:$R$2292,13,0)</f>
        <v>61.819499999999998</v>
      </c>
      <c r="K47" s="66">
        <f t="shared" si="13"/>
        <v>37</v>
      </c>
      <c r="L47" s="65">
        <f>VLOOKUP($A47,'Return Data'!$B$7:$R$2292,17,0)</f>
        <v>34.114899999999999</v>
      </c>
      <c r="M47" s="66">
        <f t="shared" si="14"/>
        <v>14</v>
      </c>
      <c r="N47" s="65">
        <f>VLOOKUP($A47,'Return Data'!$B$7:$R$2292,14,0)</f>
        <v>25.272200000000002</v>
      </c>
      <c r="O47" s="66">
        <f t="shared" si="15"/>
        <v>6</v>
      </c>
      <c r="P47" s="65">
        <f>VLOOKUP($A47,'Return Data'!$B$7:$R$2292,15,0)</f>
        <v>15.8512</v>
      </c>
      <c r="Q47" s="66">
        <f>RANK(P47,P$8:P$73,0)</f>
        <v>11</v>
      </c>
      <c r="R47" s="65">
        <f>VLOOKUP($A47,'Return Data'!$B$7:$R$2292,16,0)</f>
        <v>15.0107</v>
      </c>
      <c r="S47" s="67">
        <f t="shared" si="16"/>
        <v>38</v>
      </c>
    </row>
    <row r="48" spans="1:19" x14ac:dyDescent="0.3">
      <c r="A48" s="63" t="s">
        <v>306</v>
      </c>
      <c r="B48" s="64">
        <f>VLOOKUP($A48,'Return Data'!$B$7:$R$2292,3,0)</f>
        <v>44467</v>
      </c>
      <c r="C48" s="65">
        <f>VLOOKUP($A48,'Return Data'!$B$7:$R$2292,4,0)</f>
        <v>23.392199999999999</v>
      </c>
      <c r="D48" s="65">
        <f>VLOOKUP($A48,'Return Data'!$B$7:$R$2292,10,0)</f>
        <v>11.5136</v>
      </c>
      <c r="E48" s="66">
        <f t="shared" si="10"/>
        <v>29</v>
      </c>
      <c r="F48" s="65">
        <f>VLOOKUP($A48,'Return Data'!$B$7:$R$2292,11,0)</f>
        <v>23.471699999999998</v>
      </c>
      <c r="G48" s="66">
        <f t="shared" si="11"/>
        <v>41</v>
      </c>
      <c r="H48" s="65">
        <f>VLOOKUP($A48,'Return Data'!$B$7:$R$2292,12,0)</f>
        <v>35.432699999999997</v>
      </c>
      <c r="I48" s="66">
        <f t="shared" si="12"/>
        <v>25</v>
      </c>
      <c r="J48" s="65">
        <f>VLOOKUP($A48,'Return Data'!$B$7:$R$2292,13,0)</f>
        <v>61.8613</v>
      </c>
      <c r="K48" s="66">
        <f t="shared" si="13"/>
        <v>35</v>
      </c>
      <c r="L48" s="65">
        <f>VLOOKUP($A48,'Return Data'!$B$7:$R$2292,17,0)</f>
        <v>32.096200000000003</v>
      </c>
      <c r="M48" s="66">
        <f t="shared" si="14"/>
        <v>19</v>
      </c>
      <c r="N48" s="65">
        <f>VLOOKUP($A48,'Return Data'!$B$7:$R$2292,14,0)</f>
        <v>23.2408</v>
      </c>
      <c r="O48" s="66">
        <f t="shared" si="15"/>
        <v>10</v>
      </c>
      <c r="P48" s="65">
        <f>VLOOKUP($A48,'Return Data'!$B$7:$R$2292,15,0)</f>
        <v>14.4335</v>
      </c>
      <c r="Q48" s="66">
        <f>RANK(P48,P$8:P$73,0)</f>
        <v>19</v>
      </c>
      <c r="R48" s="65">
        <f>VLOOKUP($A48,'Return Data'!$B$7:$R$2292,16,0)</f>
        <v>13.733599999999999</v>
      </c>
      <c r="S48" s="67">
        <f t="shared" si="16"/>
        <v>41</v>
      </c>
    </row>
    <row r="49" spans="1:19" x14ac:dyDescent="0.3">
      <c r="A49" s="63" t="s">
        <v>307</v>
      </c>
      <c r="B49" s="64">
        <f>VLOOKUP($A49,'Return Data'!$B$7:$R$2292,3,0)</f>
        <v>44467</v>
      </c>
      <c r="C49" s="65">
        <f>VLOOKUP($A49,'Return Data'!$B$7:$R$2292,4,0)</f>
        <v>29.746400000000001</v>
      </c>
      <c r="D49" s="65">
        <f>VLOOKUP($A49,'Return Data'!$B$7:$R$2292,10,0)</f>
        <v>19.276199999999999</v>
      </c>
      <c r="E49" s="66">
        <f t="shared" si="10"/>
        <v>1</v>
      </c>
      <c r="F49" s="65">
        <f>VLOOKUP($A49,'Return Data'!$B$7:$R$2292,11,0)</f>
        <v>44.455399999999997</v>
      </c>
      <c r="G49" s="66">
        <f t="shared" si="11"/>
        <v>6</v>
      </c>
      <c r="H49" s="65">
        <f>VLOOKUP($A49,'Return Data'!$B$7:$R$2292,12,0)</f>
        <v>60.991500000000002</v>
      </c>
      <c r="I49" s="66">
        <f t="shared" si="12"/>
        <v>5</v>
      </c>
      <c r="J49" s="65">
        <f>VLOOKUP($A49,'Return Data'!$B$7:$R$2292,13,0)</f>
        <v>97.596699999999998</v>
      </c>
      <c r="K49" s="66">
        <f t="shared" si="13"/>
        <v>7</v>
      </c>
      <c r="L49" s="65">
        <f>VLOOKUP($A49,'Return Data'!$B$7:$R$2292,17,0)</f>
        <v>48.231499999999997</v>
      </c>
      <c r="M49" s="66">
        <f t="shared" si="14"/>
        <v>2</v>
      </c>
      <c r="N49" s="65">
        <f>VLOOKUP($A49,'Return Data'!$B$7:$R$2292,14,0)</f>
        <v>35.046799999999998</v>
      </c>
      <c r="O49" s="66">
        <f t="shared" si="15"/>
        <v>2</v>
      </c>
      <c r="P49" s="65"/>
      <c r="Q49" s="66"/>
      <c r="R49" s="65">
        <f>VLOOKUP($A49,'Return Data'!$B$7:$R$2292,16,0)</f>
        <v>27.4206</v>
      </c>
      <c r="S49" s="67">
        <f t="shared" si="16"/>
        <v>3</v>
      </c>
    </row>
    <row r="50" spans="1:19" x14ac:dyDescent="0.3">
      <c r="A50" s="63" t="s">
        <v>308</v>
      </c>
      <c r="B50" s="64">
        <f>VLOOKUP($A50,'Return Data'!$B$7:$R$2292,3,0)</f>
        <v>44467</v>
      </c>
      <c r="C50" s="65">
        <f>VLOOKUP($A50,'Return Data'!$B$7:$R$2292,4,0)</f>
        <v>17.485700000000001</v>
      </c>
      <c r="D50" s="65">
        <f>VLOOKUP($A50,'Return Data'!$B$7:$R$2292,10,0)</f>
        <v>8.4834999999999994</v>
      </c>
      <c r="E50" s="66">
        <f t="shared" si="10"/>
        <v>55</v>
      </c>
      <c r="F50" s="65">
        <f>VLOOKUP($A50,'Return Data'!$B$7:$R$2292,11,0)</f>
        <v>23.671700000000001</v>
      </c>
      <c r="G50" s="66">
        <f t="shared" si="11"/>
        <v>39</v>
      </c>
      <c r="H50" s="65">
        <f>VLOOKUP($A50,'Return Data'!$B$7:$R$2292,12,0)</f>
        <v>31.017299999999999</v>
      </c>
      <c r="I50" s="66">
        <f t="shared" si="12"/>
        <v>45</v>
      </c>
      <c r="J50" s="65">
        <f>VLOOKUP($A50,'Return Data'!$B$7:$R$2292,13,0)</f>
        <v>60.927100000000003</v>
      </c>
      <c r="K50" s="66">
        <f t="shared" si="13"/>
        <v>38</v>
      </c>
      <c r="L50" s="65">
        <f>VLOOKUP($A50,'Return Data'!$B$7:$R$2292,17,0)</f>
        <v>27.938400000000001</v>
      </c>
      <c r="M50" s="66">
        <f t="shared" si="14"/>
        <v>26</v>
      </c>
      <c r="N50" s="65"/>
      <c r="O50" s="66"/>
      <c r="P50" s="65"/>
      <c r="Q50" s="66"/>
      <c r="R50" s="65">
        <f>VLOOKUP($A50,'Return Data'!$B$7:$R$2292,16,0)</f>
        <v>19.062100000000001</v>
      </c>
      <c r="S50" s="67">
        <f t="shared" si="16"/>
        <v>16</v>
      </c>
    </row>
    <row r="51" spans="1:19" x14ac:dyDescent="0.3">
      <c r="A51" s="63" t="s">
        <v>309</v>
      </c>
      <c r="B51" s="64">
        <f>VLOOKUP($A51,'Return Data'!$B$7:$R$2292,3,0)</f>
        <v>44467</v>
      </c>
      <c r="C51" s="65">
        <f>VLOOKUP($A51,'Return Data'!$B$7:$R$2292,4,0)</f>
        <v>16.049600000000002</v>
      </c>
      <c r="D51" s="65">
        <f>VLOOKUP($A51,'Return Data'!$B$7:$R$2292,10,0)</f>
        <v>10.163399999999999</v>
      </c>
      <c r="E51" s="66">
        <f t="shared" si="10"/>
        <v>41</v>
      </c>
      <c r="F51" s="65">
        <f>VLOOKUP($A51,'Return Data'!$B$7:$R$2292,11,0)</f>
        <v>22.9496</v>
      </c>
      <c r="G51" s="66">
        <f t="shared" si="11"/>
        <v>46</v>
      </c>
      <c r="H51" s="65">
        <f>VLOOKUP($A51,'Return Data'!$B$7:$R$2292,12,0)</f>
        <v>30.694900000000001</v>
      </c>
      <c r="I51" s="66">
        <f t="shared" si="12"/>
        <v>46</v>
      </c>
      <c r="J51" s="65">
        <f>VLOOKUP($A51,'Return Data'!$B$7:$R$2292,13,0)</f>
        <v>56.284100000000002</v>
      </c>
      <c r="K51" s="66">
        <f t="shared" si="13"/>
        <v>49</v>
      </c>
      <c r="L51" s="65">
        <f>VLOOKUP($A51,'Return Data'!$B$7:$R$2292,17,0)</f>
        <v>24.822299999999998</v>
      </c>
      <c r="M51" s="66">
        <f t="shared" si="14"/>
        <v>40</v>
      </c>
      <c r="N51" s="65"/>
      <c r="O51" s="66"/>
      <c r="P51" s="65"/>
      <c r="Q51" s="66"/>
      <c r="R51" s="65">
        <f>VLOOKUP($A51,'Return Data'!$B$7:$R$2292,16,0)</f>
        <v>14.430999999999999</v>
      </c>
      <c r="S51" s="67">
        <f t="shared" si="16"/>
        <v>39</v>
      </c>
    </row>
    <row r="52" spans="1:19" x14ac:dyDescent="0.3">
      <c r="A52" s="63" t="s">
        <v>310</v>
      </c>
      <c r="B52" s="64">
        <f>VLOOKUP($A52,'Return Data'!$B$7:$R$2292,3,0)</f>
        <v>44467</v>
      </c>
      <c r="C52" s="65">
        <f>VLOOKUP($A52,'Return Data'!$B$7:$R$2292,4,0)</f>
        <v>81.559700000000007</v>
      </c>
      <c r="D52" s="65">
        <f>VLOOKUP($A52,'Return Data'!$B$7:$R$2292,10,0)</f>
        <v>17.2424</v>
      </c>
      <c r="E52" s="66">
        <f t="shared" si="10"/>
        <v>5</v>
      </c>
      <c r="F52" s="65">
        <f>VLOOKUP($A52,'Return Data'!$B$7:$R$2292,11,0)</f>
        <v>36.440800000000003</v>
      </c>
      <c r="G52" s="66">
        <f t="shared" si="11"/>
        <v>9</v>
      </c>
      <c r="H52" s="65">
        <f>VLOOKUP($A52,'Return Data'!$B$7:$R$2292,12,0)</f>
        <v>51.591500000000003</v>
      </c>
      <c r="I52" s="66">
        <f t="shared" si="12"/>
        <v>9</v>
      </c>
      <c r="J52" s="65">
        <f>VLOOKUP($A52,'Return Data'!$B$7:$R$2292,13,0)</f>
        <v>75.454899999999995</v>
      </c>
      <c r="K52" s="66">
        <f t="shared" si="13"/>
        <v>13</v>
      </c>
      <c r="L52" s="65">
        <f>VLOOKUP($A52,'Return Data'!$B$7:$R$2292,17,0)</f>
        <v>45.930900000000001</v>
      </c>
      <c r="M52" s="66">
        <f t="shared" si="14"/>
        <v>4</v>
      </c>
      <c r="N52" s="65">
        <f>VLOOKUP($A52,'Return Data'!$B$7:$R$2292,14,0)</f>
        <v>34.8596</v>
      </c>
      <c r="O52" s="66">
        <f>RANK(N52,N$8:N$73,0)</f>
        <v>3</v>
      </c>
      <c r="P52" s="65">
        <f>VLOOKUP($A52,'Return Data'!$B$7:$R$2292,15,0)</f>
        <v>24.4041</v>
      </c>
      <c r="Q52" s="66">
        <f>RANK(P52,P$8:P$73,0)</f>
        <v>2</v>
      </c>
      <c r="R52" s="65">
        <f>VLOOKUP($A52,'Return Data'!$B$7:$R$2292,16,0)</f>
        <v>24.7026</v>
      </c>
      <c r="S52" s="67">
        <f t="shared" si="16"/>
        <v>5</v>
      </c>
    </row>
    <row r="53" spans="1:19" x14ac:dyDescent="0.3">
      <c r="A53" s="63" t="s">
        <v>311</v>
      </c>
      <c r="B53" s="64">
        <f>VLOOKUP($A53,'Return Data'!$B$7:$R$2292,3,0)</f>
        <v>44467</v>
      </c>
      <c r="C53" s="65">
        <f>VLOOKUP($A53,'Return Data'!$B$7:$R$2292,4,0)</f>
        <v>57.8078</v>
      </c>
      <c r="D53" s="65">
        <f>VLOOKUP($A53,'Return Data'!$B$7:$R$2292,10,0)</f>
        <v>16.0825</v>
      </c>
      <c r="E53" s="66">
        <f t="shared" si="10"/>
        <v>7</v>
      </c>
      <c r="F53" s="65">
        <f>VLOOKUP($A53,'Return Data'!$B$7:$R$2292,11,0)</f>
        <v>36.301900000000003</v>
      </c>
      <c r="G53" s="66">
        <f t="shared" si="11"/>
        <v>10</v>
      </c>
      <c r="H53" s="65">
        <f>VLOOKUP($A53,'Return Data'!$B$7:$R$2292,12,0)</f>
        <v>51.279400000000003</v>
      </c>
      <c r="I53" s="66">
        <f t="shared" si="12"/>
        <v>10</v>
      </c>
      <c r="J53" s="65">
        <f>VLOOKUP($A53,'Return Data'!$B$7:$R$2292,13,0)</f>
        <v>75.159800000000004</v>
      </c>
      <c r="K53" s="66">
        <f t="shared" si="13"/>
        <v>14</v>
      </c>
      <c r="L53" s="65">
        <f>VLOOKUP($A53,'Return Data'!$B$7:$R$2292,17,0)</f>
        <v>47.7117</v>
      </c>
      <c r="M53" s="66">
        <f t="shared" si="14"/>
        <v>3</v>
      </c>
      <c r="N53" s="65">
        <f>VLOOKUP($A53,'Return Data'!$B$7:$R$2292,14,0)</f>
        <v>37.7196</v>
      </c>
      <c r="O53" s="66">
        <f>RANK(N53,N$8:N$73,0)</f>
        <v>1</v>
      </c>
      <c r="P53" s="65">
        <f>VLOOKUP($A53,'Return Data'!$B$7:$R$2292,15,0)</f>
        <v>25.3127</v>
      </c>
      <c r="Q53" s="66">
        <f>RANK(P53,P$8:P$73,0)</f>
        <v>1</v>
      </c>
      <c r="R53" s="65">
        <f>VLOOKUP($A53,'Return Data'!$B$7:$R$2292,16,0)</f>
        <v>26.318899999999999</v>
      </c>
      <c r="S53" s="67">
        <f t="shared" si="16"/>
        <v>4</v>
      </c>
    </row>
    <row r="54" spans="1:19" x14ac:dyDescent="0.3">
      <c r="A54" s="63" t="s">
        <v>312</v>
      </c>
      <c r="B54" s="64">
        <f>VLOOKUP($A54,'Return Data'!$B$7:$R$2292,3,0)</f>
        <v>44467</v>
      </c>
      <c r="C54" s="65">
        <f>VLOOKUP($A54,'Return Data'!$B$7:$R$2292,4,0)</f>
        <v>15.7761</v>
      </c>
      <c r="D54" s="65">
        <f>VLOOKUP($A54,'Return Data'!$B$7:$R$2292,10,0)</f>
        <v>12.6929</v>
      </c>
      <c r="E54" s="66">
        <f t="shared" si="10"/>
        <v>17</v>
      </c>
      <c r="F54" s="65">
        <f>VLOOKUP($A54,'Return Data'!$B$7:$R$2292,11,0)</f>
        <v>21.839200000000002</v>
      </c>
      <c r="G54" s="66">
        <f t="shared" si="11"/>
        <v>51</v>
      </c>
      <c r="H54" s="65">
        <f>VLOOKUP($A54,'Return Data'!$B$7:$R$2292,12,0)</f>
        <v>22.424399999999999</v>
      </c>
      <c r="I54" s="66">
        <f t="shared" si="12"/>
        <v>63</v>
      </c>
      <c r="J54" s="65">
        <f>VLOOKUP($A54,'Return Data'!$B$7:$R$2292,13,0)</f>
        <v>43.709099999999999</v>
      </c>
      <c r="K54" s="66">
        <f t="shared" si="13"/>
        <v>64</v>
      </c>
      <c r="L54" s="65"/>
      <c r="M54" s="66"/>
      <c r="N54" s="65"/>
      <c r="O54" s="66"/>
      <c r="P54" s="65"/>
      <c r="Q54" s="66"/>
      <c r="R54" s="65">
        <f>VLOOKUP($A54,'Return Data'!$B$7:$R$2292,16,0)</f>
        <v>18.568999999999999</v>
      </c>
      <c r="S54" s="67">
        <f t="shared" si="16"/>
        <v>18</v>
      </c>
    </row>
    <row r="55" spans="1:19" x14ac:dyDescent="0.3">
      <c r="A55" s="63" t="s">
        <v>313</v>
      </c>
      <c r="B55" s="64">
        <f>VLOOKUP($A55,'Return Data'!$B$7:$R$2292,3,0)</f>
        <v>44467</v>
      </c>
      <c r="C55" s="65">
        <f>VLOOKUP($A55,'Return Data'!$B$7:$R$2292,4,0)</f>
        <v>147.4205</v>
      </c>
      <c r="D55" s="65">
        <f>VLOOKUP($A55,'Return Data'!$B$7:$R$2292,10,0)</f>
        <v>11.498200000000001</v>
      </c>
      <c r="E55" s="66">
        <f t="shared" si="10"/>
        <v>30</v>
      </c>
      <c r="F55" s="65">
        <f>VLOOKUP($A55,'Return Data'!$B$7:$R$2292,11,0)</f>
        <v>23.377199999999998</v>
      </c>
      <c r="G55" s="66">
        <f t="shared" si="11"/>
        <v>43</v>
      </c>
      <c r="H55" s="65">
        <f>VLOOKUP($A55,'Return Data'!$B$7:$R$2292,12,0)</f>
        <v>32.3035</v>
      </c>
      <c r="I55" s="66">
        <f t="shared" si="12"/>
        <v>38</v>
      </c>
      <c r="J55" s="65">
        <f>VLOOKUP($A55,'Return Data'!$B$7:$R$2292,13,0)</f>
        <v>58.513800000000003</v>
      </c>
      <c r="K55" s="66">
        <f t="shared" si="13"/>
        <v>44</v>
      </c>
      <c r="L55" s="65">
        <f>VLOOKUP($A55,'Return Data'!$B$7:$R$2292,17,0)</f>
        <v>21.631699999999999</v>
      </c>
      <c r="M55" s="66">
        <f t="shared" ref="M55:M73" si="17">RANK(L55,L$8:L$73,0)</f>
        <v>54</v>
      </c>
      <c r="N55" s="65">
        <f>VLOOKUP($A55,'Return Data'!$B$7:$R$2292,14,0)</f>
        <v>15.485099999999999</v>
      </c>
      <c r="O55" s="66">
        <f>RANK(N55,N$8:N$73,0)</f>
        <v>43</v>
      </c>
      <c r="P55" s="65">
        <f>VLOOKUP($A55,'Return Data'!$B$7:$R$2292,15,0)</f>
        <v>11.6592</v>
      </c>
      <c r="Q55" s="66">
        <f>RANK(P55,P$8:P$73,0)</f>
        <v>34</v>
      </c>
      <c r="R55" s="65">
        <f>VLOOKUP($A55,'Return Data'!$B$7:$R$2292,16,0)</f>
        <v>15.8291</v>
      </c>
      <c r="S55" s="67">
        <f t="shared" si="16"/>
        <v>30</v>
      </c>
    </row>
    <row r="56" spans="1:19" x14ac:dyDescent="0.3">
      <c r="A56" s="63" t="s">
        <v>314</v>
      </c>
      <c r="B56" s="64">
        <f>VLOOKUP($A56,'Return Data'!$B$7:$R$2292,3,0)</f>
        <v>44467</v>
      </c>
      <c r="C56" s="65">
        <f>VLOOKUP($A56,'Return Data'!$B$7:$R$2292,4,0)</f>
        <v>17.778099999999998</v>
      </c>
      <c r="D56" s="65">
        <f>VLOOKUP($A56,'Return Data'!$B$7:$R$2292,10,0)</f>
        <v>17.141500000000001</v>
      </c>
      <c r="E56" s="66">
        <f t="shared" si="10"/>
        <v>6</v>
      </c>
      <c r="F56" s="65">
        <f>VLOOKUP($A56,'Return Data'!$B$7:$R$2292,11,0)</f>
        <v>49.469900000000003</v>
      </c>
      <c r="G56" s="66">
        <f t="shared" si="11"/>
        <v>4</v>
      </c>
      <c r="H56" s="65">
        <f>VLOOKUP($A56,'Return Data'!$B$7:$R$2292,12,0)</f>
        <v>65.783299999999997</v>
      </c>
      <c r="I56" s="66">
        <f t="shared" si="12"/>
        <v>4</v>
      </c>
      <c r="J56" s="65">
        <f>VLOOKUP($A56,'Return Data'!$B$7:$R$2292,13,0)</f>
        <v>105.0933</v>
      </c>
      <c r="K56" s="66">
        <f t="shared" si="13"/>
        <v>4</v>
      </c>
      <c r="L56" s="65">
        <f>VLOOKUP($A56,'Return Data'!$B$7:$R$2292,17,0)</f>
        <v>37.7791</v>
      </c>
      <c r="M56" s="66">
        <f t="shared" si="17"/>
        <v>10</v>
      </c>
      <c r="N56" s="65">
        <f>VLOOKUP($A56,'Return Data'!$B$7:$R$2292,14,0)</f>
        <v>20.297699999999999</v>
      </c>
      <c r="O56" s="66">
        <f>RANK(N56,N$8:N$73,0)</f>
        <v>19</v>
      </c>
      <c r="P56" s="65"/>
      <c r="Q56" s="66"/>
      <c r="R56" s="65">
        <f>VLOOKUP($A56,'Return Data'!$B$7:$R$2292,16,0)</f>
        <v>12.5602</v>
      </c>
      <c r="S56" s="67">
        <f t="shared" si="16"/>
        <v>48</v>
      </c>
    </row>
    <row r="57" spans="1:19" x14ac:dyDescent="0.3">
      <c r="A57" s="63" t="s">
        <v>315</v>
      </c>
      <c r="B57" s="64">
        <f>VLOOKUP($A57,'Return Data'!$B$7:$R$2292,3,0)</f>
        <v>44467</v>
      </c>
      <c r="C57" s="65">
        <f>VLOOKUP($A57,'Return Data'!$B$7:$R$2292,4,0)</f>
        <v>15.345499999999999</v>
      </c>
      <c r="D57" s="65">
        <f>VLOOKUP($A57,'Return Data'!$B$7:$R$2292,10,0)</f>
        <v>17.988800000000001</v>
      </c>
      <c r="E57" s="66">
        <f t="shared" si="10"/>
        <v>3</v>
      </c>
      <c r="F57" s="65">
        <f>VLOOKUP($A57,'Return Data'!$B$7:$R$2292,11,0)</f>
        <v>49.725299999999997</v>
      </c>
      <c r="G57" s="66">
        <f t="shared" si="11"/>
        <v>3</v>
      </c>
      <c r="H57" s="65">
        <f>VLOOKUP($A57,'Return Data'!$B$7:$R$2292,12,0)</f>
        <v>67.873699999999999</v>
      </c>
      <c r="I57" s="66">
        <f t="shared" si="12"/>
        <v>3</v>
      </c>
      <c r="J57" s="65">
        <f>VLOOKUP($A57,'Return Data'!$B$7:$R$2292,13,0)</f>
        <v>107.20359999999999</v>
      </c>
      <c r="K57" s="66">
        <f t="shared" si="13"/>
        <v>3</v>
      </c>
      <c r="L57" s="65">
        <f>VLOOKUP($A57,'Return Data'!$B$7:$R$2292,17,0)</f>
        <v>38.674799999999998</v>
      </c>
      <c r="M57" s="66">
        <f t="shared" si="17"/>
        <v>8</v>
      </c>
      <c r="N57" s="65">
        <f>VLOOKUP($A57,'Return Data'!$B$7:$R$2292,14,0)</f>
        <v>20.618500000000001</v>
      </c>
      <c r="O57" s="66">
        <f>RANK(N57,N$8:N$73,0)</f>
        <v>16</v>
      </c>
      <c r="P57" s="65"/>
      <c r="Q57" s="66"/>
      <c r="R57" s="65">
        <f>VLOOKUP($A57,'Return Data'!$B$7:$R$2292,16,0)</f>
        <v>9.9427000000000003</v>
      </c>
      <c r="S57" s="67">
        <f t="shared" si="16"/>
        <v>59</v>
      </c>
    </row>
    <row r="58" spans="1:19" x14ac:dyDescent="0.3">
      <c r="A58" s="63" t="s">
        <v>316</v>
      </c>
      <c r="B58" s="64">
        <f>VLOOKUP($A58,'Return Data'!$B$7:$R$2292,3,0)</f>
        <v>44467</v>
      </c>
      <c r="C58" s="65">
        <f>VLOOKUP($A58,'Return Data'!$B$7:$R$2292,4,0)</f>
        <v>14.3508</v>
      </c>
      <c r="D58" s="65">
        <f>VLOOKUP($A58,'Return Data'!$B$7:$R$2292,10,0)</f>
        <v>18.409800000000001</v>
      </c>
      <c r="E58" s="66">
        <f t="shared" si="10"/>
        <v>2</v>
      </c>
      <c r="F58" s="65">
        <f>VLOOKUP($A58,'Return Data'!$B$7:$R$2292,11,0)</f>
        <v>55.2059</v>
      </c>
      <c r="G58" s="66">
        <f t="shared" si="11"/>
        <v>1</v>
      </c>
      <c r="H58" s="65">
        <f>VLOOKUP($A58,'Return Data'!$B$7:$R$2292,12,0)</f>
        <v>74.860500000000002</v>
      </c>
      <c r="I58" s="66">
        <f t="shared" si="12"/>
        <v>1</v>
      </c>
      <c r="J58" s="65">
        <f>VLOOKUP($A58,'Return Data'!$B$7:$R$2292,13,0)</f>
        <v>115.148</v>
      </c>
      <c r="K58" s="66">
        <f t="shared" si="13"/>
        <v>1</v>
      </c>
      <c r="L58" s="65">
        <f>VLOOKUP($A58,'Return Data'!$B$7:$R$2292,17,0)</f>
        <v>39.990900000000003</v>
      </c>
      <c r="M58" s="66">
        <f t="shared" si="17"/>
        <v>7</v>
      </c>
      <c r="N58" s="65"/>
      <c r="O58" s="66"/>
      <c r="P58" s="65"/>
      <c r="Q58" s="66"/>
      <c r="R58" s="65">
        <f>VLOOKUP($A58,'Return Data'!$B$7:$R$2292,16,0)</f>
        <v>9.4441000000000006</v>
      </c>
      <c r="S58" s="67">
        <f t="shared" si="16"/>
        <v>61</v>
      </c>
    </row>
    <row r="59" spans="1:19" x14ac:dyDescent="0.3">
      <c r="A59" s="63" t="s">
        <v>317</v>
      </c>
      <c r="B59" s="64">
        <f>VLOOKUP($A59,'Return Data'!$B$7:$R$2292,3,0)</f>
        <v>44467</v>
      </c>
      <c r="C59" s="65">
        <f>VLOOKUP($A59,'Return Data'!$B$7:$R$2292,4,0)</f>
        <v>15.2849</v>
      </c>
      <c r="D59" s="65">
        <f>VLOOKUP($A59,'Return Data'!$B$7:$R$2292,10,0)</f>
        <v>17.243400000000001</v>
      </c>
      <c r="E59" s="66">
        <f t="shared" si="10"/>
        <v>4</v>
      </c>
      <c r="F59" s="65">
        <f>VLOOKUP($A59,'Return Data'!$B$7:$R$2292,11,0)</f>
        <v>51.706600000000002</v>
      </c>
      <c r="G59" s="66">
        <f t="shared" si="11"/>
        <v>2</v>
      </c>
      <c r="H59" s="65">
        <f>VLOOKUP($A59,'Return Data'!$B$7:$R$2292,12,0)</f>
        <v>70.367900000000006</v>
      </c>
      <c r="I59" s="66">
        <f t="shared" si="12"/>
        <v>2</v>
      </c>
      <c r="J59" s="65">
        <f>VLOOKUP($A59,'Return Data'!$B$7:$R$2292,13,0)</f>
        <v>111.4123</v>
      </c>
      <c r="K59" s="66">
        <f t="shared" si="13"/>
        <v>2</v>
      </c>
      <c r="L59" s="65">
        <f>VLOOKUP($A59,'Return Data'!$B$7:$R$2292,17,0)</f>
        <v>40.2333</v>
      </c>
      <c r="M59" s="66">
        <f t="shared" si="17"/>
        <v>6</v>
      </c>
      <c r="N59" s="65">
        <f>VLOOKUP($A59,'Return Data'!$B$7:$R$2292,14,0)</f>
        <v>20.983799999999999</v>
      </c>
      <c r="O59" s="66">
        <f>RANK(N59,N$8:N$73,0)</f>
        <v>15</v>
      </c>
      <c r="P59" s="65"/>
      <c r="Q59" s="66"/>
      <c r="R59" s="65">
        <f>VLOOKUP($A59,'Return Data'!$B$7:$R$2292,16,0)</f>
        <v>10.5358</v>
      </c>
      <c r="S59" s="67">
        <f t="shared" si="16"/>
        <v>56</v>
      </c>
    </row>
    <row r="60" spans="1:19" x14ac:dyDescent="0.3">
      <c r="A60" s="63" t="s">
        <v>318</v>
      </c>
      <c r="B60" s="64">
        <f>VLOOKUP($A60,'Return Data'!$B$7:$R$2292,3,0)</f>
        <v>44467</v>
      </c>
      <c r="C60" s="65">
        <f>VLOOKUP($A60,'Return Data'!$B$7:$R$2292,4,0)</f>
        <v>14.480600000000001</v>
      </c>
      <c r="D60" s="65">
        <f>VLOOKUP($A60,'Return Data'!$B$7:$R$2292,10,0)</f>
        <v>13.8</v>
      </c>
      <c r="E60" s="66">
        <f t="shared" si="10"/>
        <v>12</v>
      </c>
      <c r="F60" s="65">
        <f>VLOOKUP($A60,'Return Data'!$B$7:$R$2292,11,0)</f>
        <v>44.966900000000003</v>
      </c>
      <c r="G60" s="66">
        <f t="shared" si="11"/>
        <v>5</v>
      </c>
      <c r="H60" s="65">
        <f>VLOOKUP($A60,'Return Data'!$B$7:$R$2292,12,0)</f>
        <v>60.105699999999999</v>
      </c>
      <c r="I60" s="66">
        <f t="shared" si="12"/>
        <v>6</v>
      </c>
      <c r="J60" s="65">
        <f>VLOOKUP($A60,'Return Data'!$B$7:$R$2292,13,0)</f>
        <v>100.0912</v>
      </c>
      <c r="K60" s="66">
        <f t="shared" si="13"/>
        <v>5</v>
      </c>
      <c r="L60" s="65">
        <f>VLOOKUP($A60,'Return Data'!$B$7:$R$2292,17,0)</f>
        <v>35.721200000000003</v>
      </c>
      <c r="M60" s="66">
        <f t="shared" si="17"/>
        <v>13</v>
      </c>
      <c r="N60" s="65"/>
      <c r="O60" s="66"/>
      <c r="P60" s="65"/>
      <c r="Q60" s="66"/>
      <c r="R60" s="65">
        <f>VLOOKUP($A60,'Return Data'!$B$7:$R$2292,16,0)</f>
        <v>11.134600000000001</v>
      </c>
      <c r="S60" s="67">
        <f t="shared" si="16"/>
        <v>55</v>
      </c>
    </row>
    <row r="61" spans="1:19" x14ac:dyDescent="0.3">
      <c r="A61" s="63" t="s">
        <v>319</v>
      </c>
      <c r="B61" s="64">
        <f>VLOOKUP($A61,'Return Data'!$B$7:$R$2292,3,0)</f>
        <v>44467</v>
      </c>
      <c r="C61" s="65">
        <f>VLOOKUP($A61,'Return Data'!$B$7:$R$2292,4,0)</f>
        <v>23.213999999999999</v>
      </c>
      <c r="D61" s="65">
        <f>VLOOKUP($A61,'Return Data'!$B$7:$R$2292,10,0)</f>
        <v>9.2556999999999992</v>
      </c>
      <c r="E61" s="66">
        <f t="shared" si="10"/>
        <v>50</v>
      </c>
      <c r="F61" s="65">
        <f>VLOOKUP($A61,'Return Data'!$B$7:$R$2292,11,0)</f>
        <v>22.3735</v>
      </c>
      <c r="G61" s="66">
        <f t="shared" si="11"/>
        <v>49</v>
      </c>
      <c r="H61" s="65">
        <f>VLOOKUP($A61,'Return Data'!$B$7:$R$2292,12,0)</f>
        <v>31.264500000000002</v>
      </c>
      <c r="I61" s="66">
        <f t="shared" si="12"/>
        <v>43</v>
      </c>
      <c r="J61" s="65">
        <f>VLOOKUP($A61,'Return Data'!$B$7:$R$2292,13,0)</f>
        <v>57.324399999999997</v>
      </c>
      <c r="K61" s="66">
        <f t="shared" si="13"/>
        <v>45</v>
      </c>
      <c r="L61" s="65">
        <f>VLOOKUP($A61,'Return Data'!$B$7:$R$2292,17,0)</f>
        <v>26.963799999999999</v>
      </c>
      <c r="M61" s="66">
        <f t="shared" si="17"/>
        <v>31</v>
      </c>
      <c r="N61" s="65">
        <f>VLOOKUP($A61,'Return Data'!$B$7:$R$2292,14,0)</f>
        <v>18.280899999999999</v>
      </c>
      <c r="O61" s="66">
        <f>RANK(N61,N$8:N$73,0)</f>
        <v>30</v>
      </c>
      <c r="P61" s="65"/>
      <c r="Q61" s="66"/>
      <c r="R61" s="65">
        <f>VLOOKUP($A61,'Return Data'!$B$7:$R$2292,16,0)</f>
        <v>16.462700000000002</v>
      </c>
      <c r="S61" s="67">
        <f t="shared" si="16"/>
        <v>26</v>
      </c>
    </row>
    <row r="62" spans="1:19" x14ac:dyDescent="0.3">
      <c r="A62" s="63" t="s">
        <v>320</v>
      </c>
      <c r="B62" s="64">
        <f>VLOOKUP($A62,'Return Data'!$B$7:$R$2292,3,0)</f>
        <v>44467</v>
      </c>
      <c r="C62" s="65">
        <f>VLOOKUP($A62,'Return Data'!$B$7:$R$2292,4,0)</f>
        <v>21.312999999999999</v>
      </c>
      <c r="D62" s="65">
        <f>VLOOKUP($A62,'Return Data'!$B$7:$R$2292,10,0)</f>
        <v>9.3732000000000006</v>
      </c>
      <c r="E62" s="66">
        <f t="shared" si="10"/>
        <v>48</v>
      </c>
      <c r="F62" s="65">
        <f>VLOOKUP($A62,'Return Data'!$B$7:$R$2292,11,0)</f>
        <v>22.8203</v>
      </c>
      <c r="G62" s="66">
        <f t="shared" si="11"/>
        <v>47</v>
      </c>
      <c r="H62" s="65">
        <f>VLOOKUP($A62,'Return Data'!$B$7:$R$2292,12,0)</f>
        <v>31.811499999999999</v>
      </c>
      <c r="I62" s="66">
        <f t="shared" si="12"/>
        <v>41</v>
      </c>
      <c r="J62" s="65">
        <f>VLOOKUP($A62,'Return Data'!$B$7:$R$2292,13,0)</f>
        <v>58.934800000000003</v>
      </c>
      <c r="K62" s="66">
        <f t="shared" si="13"/>
        <v>42</v>
      </c>
      <c r="L62" s="65">
        <f>VLOOKUP($A62,'Return Data'!$B$7:$R$2292,17,0)</f>
        <v>26.759799999999998</v>
      </c>
      <c r="M62" s="66">
        <f t="shared" si="17"/>
        <v>32</v>
      </c>
      <c r="N62" s="65">
        <f>VLOOKUP($A62,'Return Data'!$B$7:$R$2292,14,0)</f>
        <v>17.847200000000001</v>
      </c>
      <c r="O62" s="66">
        <f>RANK(N62,N$8:N$73,0)</f>
        <v>32</v>
      </c>
      <c r="P62" s="65">
        <f>VLOOKUP($A62,'Return Data'!$B$7:$R$2292,15,0)</f>
        <v>13.843999999999999</v>
      </c>
      <c r="Q62" s="66">
        <f>RANK(P62,P$8:P$73,0)</f>
        <v>23</v>
      </c>
      <c r="R62" s="65">
        <f>VLOOKUP($A62,'Return Data'!$B$7:$R$2292,16,0)</f>
        <v>12.316599999999999</v>
      </c>
      <c r="S62" s="67">
        <f t="shared" si="16"/>
        <v>50</v>
      </c>
    </row>
    <row r="63" spans="1:19" x14ac:dyDescent="0.3">
      <c r="A63" s="63" t="s">
        <v>321</v>
      </c>
      <c r="B63" s="64">
        <f>VLOOKUP($A63,'Return Data'!$B$7:$R$2292,3,0)</f>
        <v>44467</v>
      </c>
      <c r="C63" s="65">
        <f>VLOOKUP($A63,'Return Data'!$B$7:$R$2292,4,0)</f>
        <v>16.762899999999998</v>
      </c>
      <c r="D63" s="65">
        <f>VLOOKUP($A63,'Return Data'!$B$7:$R$2292,10,0)</f>
        <v>13.555199999999999</v>
      </c>
      <c r="E63" s="66">
        <f t="shared" si="10"/>
        <v>14</v>
      </c>
      <c r="F63" s="65">
        <f>VLOOKUP($A63,'Return Data'!$B$7:$R$2292,11,0)</f>
        <v>43.461500000000001</v>
      </c>
      <c r="G63" s="66">
        <f t="shared" si="11"/>
        <v>7</v>
      </c>
      <c r="H63" s="65">
        <f>VLOOKUP($A63,'Return Data'!$B$7:$R$2292,12,0)</f>
        <v>58.336199999999998</v>
      </c>
      <c r="I63" s="66">
        <f t="shared" si="12"/>
        <v>7</v>
      </c>
      <c r="J63" s="65">
        <f>VLOOKUP($A63,'Return Data'!$B$7:$R$2292,13,0)</f>
        <v>99.423000000000002</v>
      </c>
      <c r="K63" s="66">
        <f t="shared" si="13"/>
        <v>6</v>
      </c>
      <c r="L63" s="65">
        <f>VLOOKUP($A63,'Return Data'!$B$7:$R$2292,17,0)</f>
        <v>35.770000000000003</v>
      </c>
      <c r="M63" s="66">
        <f t="shared" si="17"/>
        <v>12</v>
      </c>
      <c r="N63" s="65"/>
      <c r="O63" s="66"/>
      <c r="P63" s="65"/>
      <c r="Q63" s="66"/>
      <c r="R63" s="65">
        <f>VLOOKUP($A63,'Return Data'!$B$7:$R$2292,16,0)</f>
        <v>17.216000000000001</v>
      </c>
      <c r="S63" s="67">
        <f t="shared" si="16"/>
        <v>21</v>
      </c>
    </row>
    <row r="64" spans="1:19" x14ac:dyDescent="0.3">
      <c r="A64" s="63" t="s">
        <v>322</v>
      </c>
      <c r="B64" s="64">
        <f>VLOOKUP($A64,'Return Data'!$B$7:$R$2292,3,0)</f>
        <v>44467</v>
      </c>
      <c r="C64" s="65">
        <f>VLOOKUP($A64,'Return Data'!$B$7:$R$2292,4,0)</f>
        <v>27.69</v>
      </c>
      <c r="D64" s="65">
        <f>VLOOKUP($A64,'Return Data'!$B$7:$R$2292,10,0)</f>
        <v>11.3354</v>
      </c>
      <c r="E64" s="66">
        <f t="shared" si="10"/>
        <v>32</v>
      </c>
      <c r="F64" s="65">
        <f>VLOOKUP($A64,'Return Data'!$B$7:$R$2292,11,0)</f>
        <v>20.788900000000002</v>
      </c>
      <c r="G64" s="66">
        <f t="shared" si="11"/>
        <v>56</v>
      </c>
      <c r="H64" s="65">
        <f>VLOOKUP($A64,'Return Data'!$B$7:$R$2292,12,0)</f>
        <v>29.410699999999999</v>
      </c>
      <c r="I64" s="66">
        <f t="shared" si="12"/>
        <v>50</v>
      </c>
      <c r="J64" s="65">
        <f>VLOOKUP($A64,'Return Data'!$B$7:$R$2292,13,0)</f>
        <v>55.7333</v>
      </c>
      <c r="K64" s="66">
        <f t="shared" si="13"/>
        <v>52</v>
      </c>
      <c r="L64" s="65">
        <f>VLOOKUP($A64,'Return Data'!$B$7:$R$2292,17,0)</f>
        <v>22.542100000000001</v>
      </c>
      <c r="M64" s="66">
        <f t="shared" si="17"/>
        <v>52</v>
      </c>
      <c r="N64" s="65">
        <f>VLOOKUP($A64,'Return Data'!$B$7:$R$2292,14,0)</f>
        <v>19.292300000000001</v>
      </c>
      <c r="O64" s="66">
        <f t="shared" ref="O64:O69" si="18">RANK(N64,N$8:N$73,0)</f>
        <v>22</v>
      </c>
      <c r="P64" s="65">
        <f>VLOOKUP($A64,'Return Data'!$B$7:$R$2292,15,0)</f>
        <v>14.4354</v>
      </c>
      <c r="Q64" s="66">
        <f>RANK(P64,P$8:P$73,0)</f>
        <v>18</v>
      </c>
      <c r="R64" s="65">
        <f>VLOOKUP($A64,'Return Data'!$B$7:$R$2292,16,0)</f>
        <v>15.7476</v>
      </c>
      <c r="S64" s="67">
        <f t="shared" si="16"/>
        <v>31</v>
      </c>
    </row>
    <row r="65" spans="1:19" x14ac:dyDescent="0.3">
      <c r="A65" s="63" t="s">
        <v>323</v>
      </c>
      <c r="B65" s="64">
        <f>VLOOKUP($A65,'Return Data'!$B$7:$R$2292,3,0)</f>
        <v>44467</v>
      </c>
      <c r="C65" s="65">
        <f>VLOOKUP($A65,'Return Data'!$B$7:$R$2292,4,0)</f>
        <v>173.68269876800301</v>
      </c>
      <c r="D65" s="65">
        <f>VLOOKUP($A65,'Return Data'!$B$7:$R$2292,10,0)</f>
        <v>8.3561999999999994</v>
      </c>
      <c r="E65" s="66">
        <f t="shared" si="10"/>
        <v>58</v>
      </c>
      <c r="F65" s="65">
        <f>VLOOKUP($A65,'Return Data'!$B$7:$R$2292,11,0)</f>
        <v>21.450600000000001</v>
      </c>
      <c r="G65" s="66">
        <f t="shared" si="11"/>
        <v>52</v>
      </c>
      <c r="H65" s="65">
        <f>VLOOKUP($A65,'Return Data'!$B$7:$R$2292,12,0)</f>
        <v>24.139800000000001</v>
      </c>
      <c r="I65" s="66">
        <f t="shared" si="12"/>
        <v>62</v>
      </c>
      <c r="J65" s="65">
        <f>VLOOKUP($A65,'Return Data'!$B$7:$R$2292,13,0)</f>
        <v>44.973999999999997</v>
      </c>
      <c r="K65" s="66">
        <f t="shared" si="13"/>
        <v>63</v>
      </c>
      <c r="L65" s="65">
        <f>VLOOKUP($A65,'Return Data'!$B$7:$R$2292,17,0)</f>
        <v>21.1431</v>
      </c>
      <c r="M65" s="66">
        <f t="shared" si="17"/>
        <v>55</v>
      </c>
      <c r="N65" s="65">
        <f>VLOOKUP($A65,'Return Data'!$B$7:$R$2292,14,0)</f>
        <v>14.2812</v>
      </c>
      <c r="O65" s="66">
        <f t="shared" si="18"/>
        <v>46</v>
      </c>
      <c r="P65" s="65">
        <f>VLOOKUP($A65,'Return Data'!$B$7:$R$2292,15,0)</f>
        <v>14.1305</v>
      </c>
      <c r="Q65" s="66">
        <f>RANK(P65,P$8:P$73,0)</f>
        <v>21</v>
      </c>
      <c r="R65" s="65">
        <f>VLOOKUP($A65,'Return Data'!$B$7:$R$2292,16,0)</f>
        <v>11.8393</v>
      </c>
      <c r="S65" s="67">
        <f t="shared" si="16"/>
        <v>52</v>
      </c>
    </row>
    <row r="66" spans="1:19" x14ac:dyDescent="0.3">
      <c r="A66" s="63" t="s">
        <v>324</v>
      </c>
      <c r="B66" s="64">
        <f>VLOOKUP($A66,'Return Data'!$B$7:$R$2292,3,0)</f>
        <v>44467</v>
      </c>
      <c r="C66" s="65">
        <f>VLOOKUP($A66,'Return Data'!$B$7:$R$2292,4,0)</f>
        <v>41.63</v>
      </c>
      <c r="D66" s="65">
        <f>VLOOKUP($A66,'Return Data'!$B$7:$R$2292,10,0)</f>
        <v>12.9102</v>
      </c>
      <c r="E66" s="66">
        <f t="shared" si="10"/>
        <v>15</v>
      </c>
      <c r="F66" s="65">
        <f>VLOOKUP($A66,'Return Data'!$B$7:$R$2292,11,0)</f>
        <v>26.766100000000002</v>
      </c>
      <c r="G66" s="66">
        <f t="shared" si="11"/>
        <v>18</v>
      </c>
      <c r="H66" s="65">
        <f>VLOOKUP($A66,'Return Data'!$B$7:$R$2292,12,0)</f>
        <v>34.507300000000001</v>
      </c>
      <c r="I66" s="66">
        <f t="shared" si="12"/>
        <v>29</v>
      </c>
      <c r="J66" s="65">
        <f>VLOOKUP($A66,'Return Data'!$B$7:$R$2292,13,0)</f>
        <v>61.858499999999999</v>
      </c>
      <c r="K66" s="66">
        <f t="shared" si="13"/>
        <v>36</v>
      </c>
      <c r="L66" s="65">
        <f>VLOOKUP($A66,'Return Data'!$B$7:$R$2292,17,0)</f>
        <v>29.7576</v>
      </c>
      <c r="M66" s="66">
        <f t="shared" si="17"/>
        <v>20</v>
      </c>
      <c r="N66" s="65">
        <f>VLOOKUP($A66,'Return Data'!$B$7:$R$2292,14,0)</f>
        <v>21.287500000000001</v>
      </c>
      <c r="O66" s="66">
        <f t="shared" si="18"/>
        <v>14</v>
      </c>
      <c r="P66" s="65">
        <f>VLOOKUP($A66,'Return Data'!$B$7:$R$2292,15,0)</f>
        <v>14.581899999999999</v>
      </c>
      <c r="Q66" s="66">
        <f>RANK(P66,P$8:P$73,0)</f>
        <v>17</v>
      </c>
      <c r="R66" s="65">
        <f>VLOOKUP($A66,'Return Data'!$B$7:$R$2292,16,0)</f>
        <v>15.712899999999999</v>
      </c>
      <c r="S66" s="67">
        <f t="shared" si="16"/>
        <v>32</v>
      </c>
    </row>
    <row r="67" spans="1:19" x14ac:dyDescent="0.3">
      <c r="A67" s="63" t="s">
        <v>325</v>
      </c>
      <c r="B67" s="64">
        <f>VLOOKUP($A67,'Return Data'!$B$7:$R$2292,3,0)</f>
        <v>44463</v>
      </c>
      <c r="C67" s="65">
        <f>VLOOKUP($A67,'Return Data'!$B$7:$R$2292,4,0)</f>
        <v>22.077100000000002</v>
      </c>
      <c r="D67" s="65">
        <f>VLOOKUP($A67,'Return Data'!$B$7:$R$2292,10,0)</f>
        <v>9.7795000000000005</v>
      </c>
      <c r="E67" s="66">
        <f t="shared" si="10"/>
        <v>44</v>
      </c>
      <c r="F67" s="65">
        <f>VLOOKUP($A67,'Return Data'!$B$7:$R$2292,11,0)</f>
        <v>24.177199999999999</v>
      </c>
      <c r="G67" s="66">
        <f t="shared" si="11"/>
        <v>34</v>
      </c>
      <c r="H67" s="65">
        <f>VLOOKUP($A67,'Return Data'!$B$7:$R$2292,12,0)</f>
        <v>42.299799999999998</v>
      </c>
      <c r="I67" s="66">
        <f t="shared" si="12"/>
        <v>13</v>
      </c>
      <c r="J67" s="65">
        <f>VLOOKUP($A67,'Return Data'!$B$7:$R$2292,13,0)</f>
        <v>76.537700000000001</v>
      </c>
      <c r="K67" s="66">
        <f t="shared" si="13"/>
        <v>11</v>
      </c>
      <c r="L67" s="65">
        <f>VLOOKUP($A67,'Return Data'!$B$7:$R$2292,17,0)</f>
        <v>29.418600000000001</v>
      </c>
      <c r="M67" s="66">
        <f t="shared" si="17"/>
        <v>22</v>
      </c>
      <c r="N67" s="65">
        <f>VLOOKUP($A67,'Return Data'!$B$7:$R$2292,14,0)</f>
        <v>18.441299999999998</v>
      </c>
      <c r="O67" s="66">
        <f t="shared" si="18"/>
        <v>29</v>
      </c>
      <c r="P67" s="65"/>
      <c r="Q67" s="66"/>
      <c r="R67" s="65">
        <f>VLOOKUP($A67,'Return Data'!$B$7:$R$2292,16,0)</f>
        <v>15.516500000000001</v>
      </c>
      <c r="S67" s="67">
        <f t="shared" si="16"/>
        <v>33</v>
      </c>
    </row>
    <row r="68" spans="1:19" x14ac:dyDescent="0.3">
      <c r="A68" s="63" t="s">
        <v>326</v>
      </c>
      <c r="B68" s="64">
        <f>VLOOKUP($A68,'Return Data'!$B$7:$R$2292,3,0)</f>
        <v>44463</v>
      </c>
      <c r="C68" s="65">
        <f>VLOOKUP($A68,'Return Data'!$B$7:$R$2292,4,0)</f>
        <v>15.718299999999999</v>
      </c>
      <c r="D68" s="65">
        <f>VLOOKUP($A68,'Return Data'!$B$7:$R$2292,10,0)</f>
        <v>7.4638</v>
      </c>
      <c r="E68" s="66">
        <f t="shared" si="10"/>
        <v>63</v>
      </c>
      <c r="F68" s="65">
        <f>VLOOKUP($A68,'Return Data'!$B$7:$R$2292,11,0)</f>
        <v>23.1234</v>
      </c>
      <c r="G68" s="66">
        <f t="shared" si="11"/>
        <v>44</v>
      </c>
      <c r="H68" s="65">
        <f>VLOOKUP($A68,'Return Data'!$B$7:$R$2292,12,0)</f>
        <v>40.593000000000004</v>
      </c>
      <c r="I68" s="66">
        <f t="shared" si="12"/>
        <v>16</v>
      </c>
      <c r="J68" s="65">
        <f>VLOOKUP($A68,'Return Data'!$B$7:$R$2292,13,0)</f>
        <v>78.246399999999994</v>
      </c>
      <c r="K68" s="66">
        <f t="shared" si="13"/>
        <v>9</v>
      </c>
      <c r="L68" s="65">
        <f>VLOOKUP($A68,'Return Data'!$B$7:$R$2292,17,0)</f>
        <v>24.6967</v>
      </c>
      <c r="M68" s="66">
        <f t="shared" si="17"/>
        <v>41</v>
      </c>
      <c r="N68" s="65">
        <f>VLOOKUP($A68,'Return Data'!$B$7:$R$2292,14,0)</f>
        <v>16.092500000000001</v>
      </c>
      <c r="O68" s="66">
        <f t="shared" si="18"/>
        <v>42</v>
      </c>
      <c r="P68" s="65"/>
      <c r="Q68" s="66"/>
      <c r="R68" s="65">
        <f>VLOOKUP($A68,'Return Data'!$B$7:$R$2292,16,0)</f>
        <v>10.178100000000001</v>
      </c>
      <c r="S68" s="67">
        <f t="shared" si="16"/>
        <v>58</v>
      </c>
    </row>
    <row r="69" spans="1:19" x14ac:dyDescent="0.3">
      <c r="A69" s="63" t="s">
        <v>327</v>
      </c>
      <c r="B69" s="64">
        <f>VLOOKUP($A69,'Return Data'!$B$7:$R$2292,3,0)</f>
        <v>44463</v>
      </c>
      <c r="C69" s="65">
        <f>VLOOKUP($A69,'Return Data'!$B$7:$R$2292,4,0)</f>
        <v>14.7433</v>
      </c>
      <c r="D69" s="65">
        <f>VLOOKUP($A69,'Return Data'!$B$7:$R$2292,10,0)</f>
        <v>8.4017999999999997</v>
      </c>
      <c r="E69" s="66">
        <f t="shared" si="10"/>
        <v>57</v>
      </c>
      <c r="F69" s="65">
        <f>VLOOKUP($A69,'Return Data'!$B$7:$R$2292,11,0)</f>
        <v>23.722799999999999</v>
      </c>
      <c r="G69" s="66">
        <f t="shared" si="11"/>
        <v>38</v>
      </c>
      <c r="H69" s="65">
        <f>VLOOKUP($A69,'Return Data'!$B$7:$R$2292,12,0)</f>
        <v>41.136899999999997</v>
      </c>
      <c r="I69" s="66">
        <f t="shared" si="12"/>
        <v>15</v>
      </c>
      <c r="J69" s="65">
        <f>VLOOKUP($A69,'Return Data'!$B$7:$R$2292,13,0)</f>
        <v>77.384299999999996</v>
      </c>
      <c r="K69" s="66">
        <f t="shared" si="13"/>
        <v>10</v>
      </c>
      <c r="L69" s="65">
        <f>VLOOKUP($A69,'Return Data'!$B$7:$R$2292,17,0)</f>
        <v>25.7469</v>
      </c>
      <c r="M69" s="66">
        <f t="shared" si="17"/>
        <v>37</v>
      </c>
      <c r="N69" s="65">
        <f>VLOOKUP($A69,'Return Data'!$B$7:$R$2292,14,0)</f>
        <v>16.2134</v>
      </c>
      <c r="O69" s="66">
        <f t="shared" si="18"/>
        <v>40</v>
      </c>
      <c r="P69" s="65"/>
      <c r="Q69" s="66"/>
      <c r="R69" s="65">
        <f>VLOOKUP($A69,'Return Data'!$B$7:$R$2292,16,0)</f>
        <v>9.0241000000000007</v>
      </c>
      <c r="S69" s="67">
        <f t="shared" si="16"/>
        <v>62</v>
      </c>
    </row>
    <row r="70" spans="1:19" x14ac:dyDescent="0.3">
      <c r="A70" s="63" t="s">
        <v>328</v>
      </c>
      <c r="B70" s="64">
        <f>VLOOKUP($A70,'Return Data'!$B$7:$R$2292,3,0)</f>
        <v>44463</v>
      </c>
      <c r="C70" s="65">
        <f>VLOOKUP($A70,'Return Data'!$B$7:$R$2292,4,0)</f>
        <v>12.219799999999999</v>
      </c>
      <c r="D70" s="65">
        <f>VLOOKUP($A70,'Return Data'!$B$7:$R$2292,10,0)</f>
        <v>8.9263999999999992</v>
      </c>
      <c r="E70" s="66">
        <f t="shared" si="10"/>
        <v>52</v>
      </c>
      <c r="F70" s="65">
        <f>VLOOKUP($A70,'Return Data'!$B$7:$R$2292,11,0)</f>
        <v>16.9359</v>
      </c>
      <c r="G70" s="66">
        <f t="shared" si="11"/>
        <v>63</v>
      </c>
      <c r="H70" s="65">
        <f>VLOOKUP($A70,'Return Data'!$B$7:$R$2292,12,0)</f>
        <v>27.514099999999999</v>
      </c>
      <c r="I70" s="66">
        <f t="shared" si="12"/>
        <v>56</v>
      </c>
      <c r="J70" s="65">
        <f>VLOOKUP($A70,'Return Data'!$B$7:$R$2292,13,0)</f>
        <v>55.138599999999997</v>
      </c>
      <c r="K70" s="66">
        <f t="shared" si="13"/>
        <v>54</v>
      </c>
      <c r="L70" s="65">
        <f>VLOOKUP($A70,'Return Data'!$B$7:$R$2292,17,0)</f>
        <v>23.6479</v>
      </c>
      <c r="M70" s="66">
        <f t="shared" si="17"/>
        <v>44</v>
      </c>
      <c r="N70" s="65"/>
      <c r="O70" s="66"/>
      <c r="P70" s="65"/>
      <c r="Q70" s="66"/>
      <c r="R70" s="65">
        <f>VLOOKUP($A70,'Return Data'!$B$7:$R$2292,16,0)</f>
        <v>5.5910000000000002</v>
      </c>
      <c r="S70" s="67">
        <f t="shared" si="16"/>
        <v>66</v>
      </c>
    </row>
    <row r="71" spans="1:19" x14ac:dyDescent="0.3">
      <c r="A71" s="63" t="s">
        <v>329</v>
      </c>
      <c r="B71" s="64">
        <f>VLOOKUP($A71,'Return Data'!$B$7:$R$2292,3,0)</f>
        <v>44463</v>
      </c>
      <c r="C71" s="65">
        <f>VLOOKUP($A71,'Return Data'!$B$7:$R$2292,4,0)</f>
        <v>12.737</v>
      </c>
      <c r="D71" s="65">
        <f>VLOOKUP($A71,'Return Data'!$B$7:$R$2292,10,0)</f>
        <v>8.6245999999999992</v>
      </c>
      <c r="E71" s="66">
        <f t="shared" si="10"/>
        <v>54</v>
      </c>
      <c r="F71" s="65">
        <f>VLOOKUP($A71,'Return Data'!$B$7:$R$2292,11,0)</f>
        <v>16.739699999999999</v>
      </c>
      <c r="G71" s="66">
        <f t="shared" si="11"/>
        <v>64</v>
      </c>
      <c r="H71" s="65">
        <f>VLOOKUP($A71,'Return Data'!$B$7:$R$2292,12,0)</f>
        <v>26.712399999999999</v>
      </c>
      <c r="I71" s="66">
        <f t="shared" si="12"/>
        <v>58</v>
      </c>
      <c r="J71" s="65">
        <f>VLOOKUP($A71,'Return Data'!$B$7:$R$2292,13,0)</f>
        <v>53.954900000000002</v>
      </c>
      <c r="K71" s="66">
        <f t="shared" si="13"/>
        <v>55</v>
      </c>
      <c r="L71" s="65">
        <f>VLOOKUP($A71,'Return Data'!$B$7:$R$2292,17,0)</f>
        <v>23.903700000000001</v>
      </c>
      <c r="M71" s="66">
        <f t="shared" si="17"/>
        <v>43</v>
      </c>
      <c r="N71" s="65"/>
      <c r="O71" s="66"/>
      <c r="P71" s="65"/>
      <c r="Q71" s="66"/>
      <c r="R71" s="65">
        <f>VLOOKUP($A71,'Return Data'!$B$7:$R$2292,16,0)</f>
        <v>7.1596000000000002</v>
      </c>
      <c r="S71" s="67">
        <f t="shared" si="16"/>
        <v>65</v>
      </c>
    </row>
    <row r="72" spans="1:19" x14ac:dyDescent="0.3">
      <c r="A72" s="63" t="s">
        <v>330</v>
      </c>
      <c r="B72" s="64">
        <f>VLOOKUP($A72,'Return Data'!$B$7:$R$2292,3,0)</f>
        <v>44467</v>
      </c>
      <c r="C72" s="65">
        <f>VLOOKUP($A72,'Return Data'!$B$7:$R$2292,4,0)</f>
        <v>144.96870000000001</v>
      </c>
      <c r="D72" s="65">
        <f>VLOOKUP($A72,'Return Data'!$B$7:$R$2292,10,0)</f>
        <v>11.7751</v>
      </c>
      <c r="E72" s="66">
        <f t="shared" ref="E72:E73" si="19">RANK(D72,D$8:D$73,0)</f>
        <v>26</v>
      </c>
      <c r="F72" s="65">
        <f>VLOOKUP($A72,'Return Data'!$B$7:$R$2292,11,0)</f>
        <v>24.2591</v>
      </c>
      <c r="G72" s="66">
        <f t="shared" ref="G72:G73" si="20">RANK(F72,F$8:F$73,0)</f>
        <v>33</v>
      </c>
      <c r="H72" s="65">
        <f>VLOOKUP($A72,'Return Data'!$B$7:$R$2292,12,0)</f>
        <v>32.205199999999998</v>
      </c>
      <c r="I72" s="66">
        <f t="shared" ref="I72:I73" si="21">RANK(H72,H$8:H$73,0)</f>
        <v>39</v>
      </c>
      <c r="J72" s="65">
        <f>VLOOKUP($A72,'Return Data'!$B$7:$R$2292,13,0)</f>
        <v>65.105099999999993</v>
      </c>
      <c r="K72" s="66">
        <f t="shared" ref="K72:K73" si="22">RANK(J72,J$8:J$73,0)</f>
        <v>27</v>
      </c>
      <c r="L72" s="65">
        <f>VLOOKUP($A72,'Return Data'!$B$7:$R$2292,17,0)</f>
        <v>29.738900000000001</v>
      </c>
      <c r="M72" s="66">
        <f t="shared" si="17"/>
        <v>21</v>
      </c>
      <c r="N72" s="65">
        <f>VLOOKUP($A72,'Return Data'!$B$7:$R$2292,14,0)</f>
        <v>20.562799999999999</v>
      </c>
      <c r="O72" s="66">
        <f>RANK(N72,N$8:N$73,0)</f>
        <v>18</v>
      </c>
      <c r="P72" s="65">
        <f>VLOOKUP($A72,'Return Data'!$B$7:$R$2292,15,0)</f>
        <v>15.219900000000001</v>
      </c>
      <c r="Q72" s="66">
        <f>RANK(P72,P$8:P$73,0)</f>
        <v>13</v>
      </c>
      <c r="R72" s="65">
        <f>VLOOKUP($A72,'Return Data'!$B$7:$R$2292,16,0)</f>
        <v>12.585900000000001</v>
      </c>
      <c r="S72" s="67">
        <f t="shared" ref="S72:S73" si="23">RANK(R72,R$8:R$73,0)</f>
        <v>47</v>
      </c>
    </row>
    <row r="73" spans="1:19" x14ac:dyDescent="0.3">
      <c r="A73" s="63" t="s">
        <v>331</v>
      </c>
      <c r="B73" s="64">
        <f>VLOOKUP($A73,'Return Data'!$B$7:$R$2292,3,0)</f>
        <v>44467</v>
      </c>
      <c r="C73" s="65">
        <f>VLOOKUP($A73,'Return Data'!$B$7:$R$2292,4,0)</f>
        <v>231.14295122149301</v>
      </c>
      <c r="D73" s="65">
        <f>VLOOKUP($A73,'Return Data'!$B$7:$R$2292,10,0)</f>
        <v>11.5261</v>
      </c>
      <c r="E73" s="66">
        <f t="shared" si="19"/>
        <v>28</v>
      </c>
      <c r="F73" s="65">
        <f>VLOOKUP($A73,'Return Data'!$B$7:$R$2292,11,0)</f>
        <v>23.383299999999998</v>
      </c>
      <c r="G73" s="66">
        <f t="shared" si="20"/>
        <v>42</v>
      </c>
      <c r="H73" s="65">
        <f>VLOOKUP($A73,'Return Data'!$B$7:$R$2292,12,0)</f>
        <v>30.539100000000001</v>
      </c>
      <c r="I73" s="66">
        <f t="shared" si="21"/>
        <v>47</v>
      </c>
      <c r="J73" s="65">
        <f>VLOOKUP($A73,'Return Data'!$B$7:$R$2292,13,0)</f>
        <v>58.949599999999997</v>
      </c>
      <c r="K73" s="66">
        <f t="shared" si="22"/>
        <v>41</v>
      </c>
      <c r="L73" s="65">
        <f>VLOOKUP($A73,'Return Data'!$B$7:$R$2292,17,0)</f>
        <v>23.113499999999998</v>
      </c>
      <c r="M73" s="66">
        <f t="shared" si="17"/>
        <v>46</v>
      </c>
      <c r="N73" s="65">
        <f>VLOOKUP($A73,'Return Data'!$B$7:$R$2292,14,0)</f>
        <v>16.385200000000001</v>
      </c>
      <c r="O73" s="66">
        <f>RANK(N73,N$8:N$73,0)</f>
        <v>39</v>
      </c>
      <c r="P73" s="65">
        <f>VLOOKUP($A73,'Return Data'!$B$7:$R$2292,15,0)</f>
        <v>13.5031</v>
      </c>
      <c r="Q73" s="66">
        <f>RANK(P73,P$8:P$73,0)</f>
        <v>25</v>
      </c>
      <c r="R73" s="65">
        <f>VLOOKUP($A73,'Return Data'!$B$7:$R$2292,16,0)</f>
        <v>18.481999999999999</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11.358193939393939</v>
      </c>
      <c r="E75" s="74"/>
      <c r="F75" s="75">
        <f>AVERAGE(F8:F73)</f>
        <v>26.759075757575758</v>
      </c>
      <c r="G75" s="74"/>
      <c r="H75" s="75">
        <f>AVERAGE(H8:H73)</f>
        <v>36.715486363636366</v>
      </c>
      <c r="I75" s="74"/>
      <c r="J75" s="75">
        <f>AVERAGE(J8:J73)</f>
        <v>65.587162121212103</v>
      </c>
      <c r="K75" s="74"/>
      <c r="L75" s="75">
        <f>AVERAGE(L8:L73)</f>
        <v>28.604484126984126</v>
      </c>
      <c r="M75" s="74"/>
      <c r="N75" s="75">
        <f>AVERAGE(N8:N73)</f>
        <v>19.799273076923079</v>
      </c>
      <c r="O75" s="74"/>
      <c r="P75" s="75">
        <f>AVERAGE(P8:P73)</f>
        <v>14.904800000000003</v>
      </c>
      <c r="Q75" s="74"/>
      <c r="R75" s="75">
        <f>AVERAGE(R8:R73)</f>
        <v>15.879495454545449</v>
      </c>
      <c r="S75" s="76"/>
    </row>
    <row r="76" spans="1:19" x14ac:dyDescent="0.3">
      <c r="A76" s="73" t="s">
        <v>28</v>
      </c>
      <c r="B76" s="74"/>
      <c r="C76" s="74"/>
      <c r="D76" s="75">
        <f>MIN(D8:D73)</f>
        <v>4.774</v>
      </c>
      <c r="E76" s="74"/>
      <c r="F76" s="75">
        <f>MIN(F8:F73)</f>
        <v>12.5215</v>
      </c>
      <c r="G76" s="74"/>
      <c r="H76" s="75">
        <f>MIN(H8:H73)</f>
        <v>15.932700000000001</v>
      </c>
      <c r="I76" s="74"/>
      <c r="J76" s="75">
        <f>MIN(J8:J73)</f>
        <v>35.060600000000001</v>
      </c>
      <c r="K76" s="74"/>
      <c r="L76" s="75">
        <f>MIN(L8:L73)</f>
        <v>17.470400000000001</v>
      </c>
      <c r="M76" s="74"/>
      <c r="N76" s="75">
        <f>MIN(N8:N73)</f>
        <v>10.8903</v>
      </c>
      <c r="O76" s="74"/>
      <c r="P76" s="75">
        <f>MIN(P8:P73)</f>
        <v>8.8139000000000003</v>
      </c>
      <c r="Q76" s="74"/>
      <c r="R76" s="75">
        <f>MIN(R8:R73)</f>
        <v>5.5910000000000002</v>
      </c>
      <c r="S76" s="76"/>
    </row>
    <row r="77" spans="1:19" ht="15" thickBot="1" x14ac:dyDescent="0.35">
      <c r="A77" s="77" t="s">
        <v>29</v>
      </c>
      <c r="B77" s="78"/>
      <c r="C77" s="78"/>
      <c r="D77" s="79">
        <f>MAX(D8:D73)</f>
        <v>19.276199999999999</v>
      </c>
      <c r="E77" s="78"/>
      <c r="F77" s="79">
        <f>MAX(F8:F73)</f>
        <v>55.2059</v>
      </c>
      <c r="G77" s="78"/>
      <c r="H77" s="79">
        <f>MAX(H8:H73)</f>
        <v>74.860500000000002</v>
      </c>
      <c r="I77" s="78"/>
      <c r="J77" s="79">
        <f>MAX(J8:J73)</f>
        <v>115.148</v>
      </c>
      <c r="K77" s="78"/>
      <c r="L77" s="79">
        <f>MAX(L8:L73)</f>
        <v>52.7849</v>
      </c>
      <c r="M77" s="78"/>
      <c r="N77" s="79">
        <f>MAX(N8:N73)</f>
        <v>37.7196</v>
      </c>
      <c r="O77" s="78"/>
      <c r="P77" s="79">
        <f>MAX(P8:P73)</f>
        <v>25.3127</v>
      </c>
      <c r="Q77" s="78"/>
      <c r="R77" s="79">
        <f>MAX(R8:R73)</f>
        <v>32.434100000000001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44467</v>
      </c>
      <c r="C8" s="65">
        <f>VLOOKUP($A8,'Return Data'!$B$7:$R$2292,4,0)</f>
        <v>13.44</v>
      </c>
      <c r="D8" s="65">
        <f>VLOOKUP($A8,'Return Data'!$B$7:$R$2292,8,0)</f>
        <v>0.74960000000000004</v>
      </c>
      <c r="E8" s="66">
        <f>RANK(D8,D$8:D$15,0)</f>
        <v>3</v>
      </c>
      <c r="F8" s="65">
        <f>VLOOKUP($A8,'Return Data'!$B$7:$R$2292,9,0)</f>
        <v>6.8361999999999998</v>
      </c>
      <c r="G8" s="66">
        <f t="shared" ref="G8" si="0">RANK(F8,F$8:F$15,0)</f>
        <v>3</v>
      </c>
      <c r="H8" s="65">
        <f>VLOOKUP($A8,'Return Data'!$B$7:$R$2292,10,0)</f>
        <v>16.062200000000001</v>
      </c>
      <c r="I8" s="66">
        <f t="shared" ref="I8" si="1">RANK(H8,H$8:H$15,0)</f>
        <v>3</v>
      </c>
      <c r="J8" s="65">
        <f>VLOOKUP($A8,'Return Data'!$B$7:$R$2292,11,0)</f>
        <v>28.735600000000002</v>
      </c>
      <c r="K8" s="66">
        <f t="shared" ref="K8" si="2">RANK(J8,J$8:J$15,0)</f>
        <v>2</v>
      </c>
      <c r="L8" s="65"/>
      <c r="M8" s="66"/>
      <c r="N8" s="65"/>
      <c r="O8" s="66"/>
      <c r="P8" s="65">
        <f>VLOOKUP($A8,'Return Data'!$B$7:$R$2292,16,0)</f>
        <v>34.4</v>
      </c>
      <c r="Q8" s="67">
        <f>RANK(P8,P$8:P$15,0)</f>
        <v>4</v>
      </c>
    </row>
    <row r="9" spans="1:18" x14ac:dyDescent="0.3">
      <c r="A9" s="63" t="s">
        <v>377</v>
      </c>
      <c r="B9" s="64">
        <f>VLOOKUP($A9,'Return Data'!$B$7:$R$2292,3,0)</f>
        <v>44467</v>
      </c>
      <c r="C9" s="65">
        <f>VLOOKUP($A9,'Return Data'!$B$7:$R$2292,4,0)</f>
        <v>17.16</v>
      </c>
      <c r="D9" s="65">
        <f>VLOOKUP($A9,'Return Data'!$B$7:$R$2292,8,0)</f>
        <v>0.6452</v>
      </c>
      <c r="E9" s="66">
        <f t="shared" ref="E9:E15" si="3">RANK(D9,D$8:D$15,0)</f>
        <v>4</v>
      </c>
      <c r="F9" s="65">
        <f>VLOOKUP($A9,'Return Data'!$B$7:$R$2292,9,0)</f>
        <v>4.1894</v>
      </c>
      <c r="G9" s="66">
        <f t="shared" ref="G9" si="4">RANK(F9,F$8:F$15,0)</f>
        <v>6</v>
      </c>
      <c r="H9" s="65">
        <f>VLOOKUP($A9,'Return Data'!$B$7:$R$2292,10,0)</f>
        <v>13.793100000000001</v>
      </c>
      <c r="I9" s="66">
        <f t="shared" ref="I9" si="5">RANK(H9,H$8:H$15,0)</f>
        <v>4</v>
      </c>
      <c r="J9" s="65">
        <f>VLOOKUP($A9,'Return Data'!$B$7:$R$2292,11,0)</f>
        <v>25.5304</v>
      </c>
      <c r="K9" s="66">
        <f t="shared" ref="K9" si="6">RANK(J9,J$8:J$15,0)</f>
        <v>3</v>
      </c>
      <c r="L9" s="65">
        <f>VLOOKUP($A9,'Return Data'!$B$7:$R$2292,12,0)</f>
        <v>27.394200000000001</v>
      </c>
      <c r="M9" s="66">
        <f t="shared" ref="M9:M13" si="7">RANK(L9,L$8:L$15,0)</f>
        <v>4</v>
      </c>
      <c r="N9" s="65">
        <f>VLOOKUP($A9,'Return Data'!$B$7:$R$2292,13,0)</f>
        <v>60.523899999999998</v>
      </c>
      <c r="O9" s="66">
        <f t="shared" ref="O9" si="8">RANK(N9,N$8:N$15,0)</f>
        <v>2</v>
      </c>
      <c r="P9" s="65">
        <f>VLOOKUP($A9,'Return Data'!$B$7:$R$2292,16,0)</f>
        <v>39.349600000000002</v>
      </c>
      <c r="Q9" s="67">
        <f t="shared" ref="Q9:Q15" si="9">RANK(P9,P$8:P$15,0)</f>
        <v>3</v>
      </c>
    </row>
    <row r="10" spans="1:18" x14ac:dyDescent="0.3">
      <c r="A10" s="63" t="s">
        <v>1961</v>
      </c>
      <c r="B10" s="64">
        <f>VLOOKUP($A10,'Return Data'!$B$7:$R$2292,3,0)</f>
        <v>44467</v>
      </c>
      <c r="C10" s="65">
        <f>VLOOKUP($A10,'Return Data'!$B$7:$R$2292,4,0)</f>
        <v>14.08</v>
      </c>
      <c r="D10" s="65">
        <f>VLOOKUP($A10,'Return Data'!$B$7:$R$2292,8,0)</f>
        <v>-1.6073</v>
      </c>
      <c r="E10" s="66">
        <f t="shared" si="3"/>
        <v>8</v>
      </c>
      <c r="F10" s="65">
        <f>VLOOKUP($A10,'Return Data'!$B$7:$R$2292,9,0)</f>
        <v>2.9239999999999999</v>
      </c>
      <c r="G10" s="66">
        <f t="shared" ref="G10:G15" si="10">RANK(F10,F$8:F$15,0)</f>
        <v>8</v>
      </c>
      <c r="H10" s="65">
        <f>VLOOKUP($A10,'Return Data'!$B$7:$R$2292,10,0)</f>
        <v>7.6452999999999998</v>
      </c>
      <c r="I10" s="66">
        <f t="shared" ref="I10:I15" si="11">RANK(H10,H$8:H$15,0)</f>
        <v>8</v>
      </c>
      <c r="J10" s="65">
        <f>VLOOKUP($A10,'Return Data'!$B$7:$R$2292,11,0)</f>
        <v>21.588899999999999</v>
      </c>
      <c r="K10" s="66">
        <f t="shared" ref="K10:K15" si="12">RANK(J10,J$8:J$15,0)</f>
        <v>5</v>
      </c>
      <c r="L10" s="65">
        <f>VLOOKUP($A10,'Return Data'!$B$7:$R$2292,12,0)</f>
        <v>24.822700000000001</v>
      </c>
      <c r="M10" s="66">
        <f t="shared" si="7"/>
        <v>5</v>
      </c>
      <c r="N10" s="65"/>
      <c r="O10" s="66"/>
      <c r="P10" s="65">
        <f>VLOOKUP($A10,'Return Data'!$B$7:$R$2292,16,0)</f>
        <v>40.799999999999997</v>
      </c>
      <c r="Q10" s="67">
        <f t="shared" si="9"/>
        <v>2</v>
      </c>
    </row>
    <row r="11" spans="1:18" x14ac:dyDescent="0.3">
      <c r="A11" s="63" t="s">
        <v>1962</v>
      </c>
      <c r="B11" s="64">
        <f>VLOOKUP($A11,'Return Data'!$B$7:$R$2292,3,0)</f>
        <v>44467</v>
      </c>
      <c r="C11" s="65">
        <f>VLOOKUP($A11,'Return Data'!$B$7:$R$2292,4,0)</f>
        <v>13.12</v>
      </c>
      <c r="D11" s="65">
        <f>VLOOKUP($A11,'Return Data'!$B$7:$R$2292,8,0)</f>
        <v>1.1565000000000001</v>
      </c>
      <c r="E11" s="66">
        <f t="shared" si="3"/>
        <v>1</v>
      </c>
      <c r="F11" s="65">
        <f>VLOOKUP($A11,'Return Data'!$B$7:$R$2292,9,0)</f>
        <v>7.8060999999999998</v>
      </c>
      <c r="G11" s="66">
        <f t="shared" si="10"/>
        <v>2</v>
      </c>
      <c r="H11" s="65">
        <f>VLOOKUP($A11,'Return Data'!$B$7:$R$2292,10,0)</f>
        <v>16.829899999999999</v>
      </c>
      <c r="I11" s="66">
        <f t="shared" ref="I11" si="13">RANK(H11,H$8:H$15,0)</f>
        <v>1</v>
      </c>
      <c r="J11" s="65"/>
      <c r="K11" s="66"/>
      <c r="L11" s="65"/>
      <c r="M11" s="66"/>
      <c r="N11" s="65"/>
      <c r="O11" s="66"/>
      <c r="P11" s="65">
        <f>VLOOKUP($A11,'Return Data'!$B$7:$R$2292,16,0)</f>
        <v>31.2</v>
      </c>
      <c r="Q11" s="67">
        <f t="shared" si="9"/>
        <v>5</v>
      </c>
    </row>
    <row r="12" spans="1:18" x14ac:dyDescent="0.3">
      <c r="A12" s="63" t="s">
        <v>1964</v>
      </c>
      <c r="B12" s="64">
        <f>VLOOKUP($A12,'Return Data'!$B$7:$R$2292,3,0)</f>
        <v>44467</v>
      </c>
      <c r="C12" s="65">
        <f>VLOOKUP($A12,'Return Data'!$B$7:$R$2292,4,0)</f>
        <v>12.531000000000001</v>
      </c>
      <c r="D12" s="65">
        <f>VLOOKUP($A12,'Return Data'!$B$7:$R$2292,8,0)</f>
        <v>-0.95640000000000003</v>
      </c>
      <c r="E12" s="66">
        <f t="shared" si="3"/>
        <v>7</v>
      </c>
      <c r="F12" s="65">
        <f>VLOOKUP($A12,'Return Data'!$B$7:$R$2292,9,0)</f>
        <v>3.2888000000000002</v>
      </c>
      <c r="G12" s="66">
        <f t="shared" si="10"/>
        <v>7</v>
      </c>
      <c r="H12" s="65">
        <f>VLOOKUP($A12,'Return Data'!$B$7:$R$2292,10,0)</f>
        <v>8.1283999999999992</v>
      </c>
      <c r="I12" s="66">
        <f t="shared" si="11"/>
        <v>7</v>
      </c>
      <c r="J12" s="65">
        <f>VLOOKUP($A12,'Return Data'!$B$7:$R$2292,11,0)</f>
        <v>21.142700000000001</v>
      </c>
      <c r="K12" s="66">
        <f t="shared" ref="K12" si="14">RANK(J12,J$8:J$15,0)</f>
        <v>7</v>
      </c>
      <c r="L12" s="65"/>
      <c r="M12" s="66"/>
      <c r="N12" s="65"/>
      <c r="O12" s="66"/>
      <c r="P12" s="65">
        <f>VLOOKUP($A12,'Return Data'!$B$7:$R$2292,16,0)</f>
        <v>25.31</v>
      </c>
      <c r="Q12" s="67">
        <f t="shared" si="9"/>
        <v>7</v>
      </c>
    </row>
    <row r="13" spans="1:18" x14ac:dyDescent="0.3">
      <c r="A13" s="63" t="s">
        <v>1967</v>
      </c>
      <c r="B13" s="64">
        <f>VLOOKUP($A13,'Return Data'!$B$7:$R$2292,3,0)</f>
        <v>44467</v>
      </c>
      <c r="C13" s="65">
        <f>VLOOKUP($A13,'Return Data'!$B$7:$R$2292,4,0)</f>
        <v>18.558299999999999</v>
      </c>
      <c r="D13" s="65">
        <f>VLOOKUP($A13,'Return Data'!$B$7:$R$2292,8,0)</f>
        <v>0.94589999999999996</v>
      </c>
      <c r="E13" s="66">
        <f t="shared" si="3"/>
        <v>2</v>
      </c>
      <c r="F13" s="65">
        <f>VLOOKUP($A13,'Return Data'!$B$7:$R$2292,9,0)</f>
        <v>8.3178000000000001</v>
      </c>
      <c r="G13" s="66">
        <f t="shared" si="10"/>
        <v>1</v>
      </c>
      <c r="H13" s="65">
        <f>VLOOKUP($A13,'Return Data'!$B$7:$R$2292,10,0)</f>
        <v>16.776900000000001</v>
      </c>
      <c r="I13" s="66">
        <f t="shared" si="11"/>
        <v>2</v>
      </c>
      <c r="J13" s="65">
        <f>VLOOKUP($A13,'Return Data'!$B$7:$R$2292,11,0)</f>
        <v>41.594000000000001</v>
      </c>
      <c r="K13" s="66">
        <f t="shared" ref="K13" si="15">RANK(J13,J$8:J$15,0)</f>
        <v>1</v>
      </c>
      <c r="L13" s="65">
        <f>VLOOKUP($A13,'Return Data'!$B$7:$R$2292,12,0)</f>
        <v>59.050199999999997</v>
      </c>
      <c r="M13" s="66">
        <f t="shared" si="7"/>
        <v>1</v>
      </c>
      <c r="N13" s="65"/>
      <c r="O13" s="66"/>
      <c r="P13" s="65">
        <f>VLOOKUP($A13,'Return Data'!$B$7:$R$2292,16,0)</f>
        <v>85.582999999999998</v>
      </c>
      <c r="Q13" s="67">
        <f t="shared" si="9"/>
        <v>1</v>
      </c>
    </row>
    <row r="14" spans="1:18" x14ac:dyDescent="0.3">
      <c r="A14" s="63" t="s">
        <v>49</v>
      </c>
      <c r="B14" s="64">
        <f>VLOOKUP($A14,'Return Data'!$B$7:$R$2292,3,0)</f>
        <v>44467</v>
      </c>
      <c r="C14" s="65">
        <f>VLOOKUP($A14,'Return Data'!$B$7:$R$2292,4,0)</f>
        <v>17.399999999999999</v>
      </c>
      <c r="D14" s="65">
        <f>VLOOKUP($A14,'Return Data'!$B$7:$R$2292,8,0)</f>
        <v>-0.34360000000000002</v>
      </c>
      <c r="E14" s="66">
        <f t="shared" si="3"/>
        <v>6</v>
      </c>
      <c r="F14" s="65">
        <f>VLOOKUP($A14,'Return Data'!$B$7:$R$2292,9,0)</f>
        <v>4.1916000000000002</v>
      </c>
      <c r="G14" s="66">
        <f t="shared" si="10"/>
        <v>5</v>
      </c>
      <c r="H14" s="65">
        <f>VLOOKUP($A14,'Return Data'!$B$7:$R$2292,10,0)</f>
        <v>9.7100000000000009</v>
      </c>
      <c r="I14" s="66">
        <f t="shared" si="11"/>
        <v>6</v>
      </c>
      <c r="J14" s="65">
        <f>VLOOKUP($A14,'Return Data'!$B$7:$R$2292,11,0)</f>
        <v>21.508400000000002</v>
      </c>
      <c r="K14" s="66">
        <f t="shared" si="12"/>
        <v>6</v>
      </c>
      <c r="L14" s="65">
        <f>VLOOKUP($A14,'Return Data'!$B$7:$R$2292,12,0)</f>
        <v>31.818200000000001</v>
      </c>
      <c r="M14" s="66">
        <f t="shared" ref="M14:M15" si="16">RANK(L14,L$8:L$15,0)</f>
        <v>2</v>
      </c>
      <c r="N14" s="65">
        <f>VLOOKUP($A14,'Return Data'!$B$7:$R$2292,13,0)</f>
        <v>61.260399999999997</v>
      </c>
      <c r="O14" s="66">
        <f t="shared" ref="O14:O15" si="17">RANK(N14,N$8:N$15,0)</f>
        <v>1</v>
      </c>
      <c r="P14" s="65">
        <f>VLOOKUP($A14,'Return Data'!$B$7:$R$2292,16,0)</f>
        <v>28.389500000000002</v>
      </c>
      <c r="Q14" s="67">
        <f t="shared" si="9"/>
        <v>6</v>
      </c>
    </row>
    <row r="15" spans="1:18" x14ac:dyDescent="0.3">
      <c r="A15" s="63" t="s">
        <v>50</v>
      </c>
      <c r="B15" s="64">
        <f>VLOOKUP($A15,'Return Data'!$B$7:$R$2292,3,0)</f>
        <v>44467</v>
      </c>
      <c r="C15" s="65">
        <f>VLOOKUP($A15,'Return Data'!$B$7:$R$2292,4,0)</f>
        <v>175.42150000000001</v>
      </c>
      <c r="D15" s="65">
        <f>VLOOKUP($A15,'Return Data'!$B$7:$R$2292,8,0)</f>
        <v>0.2457</v>
      </c>
      <c r="E15" s="66">
        <f t="shared" si="3"/>
        <v>5</v>
      </c>
      <c r="F15" s="65">
        <f>VLOOKUP($A15,'Return Data'!$B$7:$R$2292,9,0)</f>
        <v>4.6151999999999997</v>
      </c>
      <c r="G15" s="66">
        <f t="shared" si="10"/>
        <v>4</v>
      </c>
      <c r="H15" s="65">
        <f>VLOOKUP($A15,'Return Data'!$B$7:$R$2292,10,0)</f>
        <v>11.4146</v>
      </c>
      <c r="I15" s="66">
        <f t="shared" si="11"/>
        <v>5</v>
      </c>
      <c r="J15" s="65">
        <f>VLOOKUP($A15,'Return Data'!$B$7:$R$2292,11,0)</f>
        <v>23.218900000000001</v>
      </c>
      <c r="K15" s="66">
        <f t="shared" si="12"/>
        <v>4</v>
      </c>
      <c r="L15" s="65">
        <f>VLOOKUP($A15,'Return Data'!$B$7:$R$2292,12,0)</f>
        <v>28.9512</v>
      </c>
      <c r="M15" s="66">
        <f t="shared" si="16"/>
        <v>3</v>
      </c>
      <c r="N15" s="65">
        <f>VLOOKUP($A15,'Return Data'!$B$7:$R$2292,13,0)</f>
        <v>58.215800000000002</v>
      </c>
      <c r="O15" s="66">
        <f t="shared" si="17"/>
        <v>3</v>
      </c>
      <c r="P15" s="65">
        <f>VLOOKUP($A15,'Return Data'!$B$7:$R$2292,16,0)</f>
        <v>15.910500000000001</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0.10445000000000002</v>
      </c>
      <c r="E17" s="74"/>
      <c r="F17" s="75">
        <f>AVERAGE(F8:F15)</f>
        <v>5.2711375</v>
      </c>
      <c r="G17" s="74"/>
      <c r="H17" s="75">
        <f>AVERAGE(H8:H15)</f>
        <v>12.54505</v>
      </c>
      <c r="I17" s="74"/>
      <c r="J17" s="75">
        <f>AVERAGE(J8:J15)</f>
        <v>26.188414285714284</v>
      </c>
      <c r="K17" s="74"/>
      <c r="L17" s="75">
        <f>AVERAGE(L8:L15)</f>
        <v>34.407299999999999</v>
      </c>
      <c r="M17" s="74"/>
      <c r="N17" s="75">
        <f>AVERAGE(N8:N15)</f>
        <v>60.000033333333334</v>
      </c>
      <c r="O17" s="74"/>
      <c r="P17" s="75">
        <f>AVERAGE(P8:P15)</f>
        <v>37.617825000000003</v>
      </c>
      <c r="Q17" s="76"/>
    </row>
    <row r="18" spans="1:17" ht="15" customHeight="1" x14ac:dyDescent="0.3">
      <c r="A18" s="73" t="s">
        <v>28</v>
      </c>
      <c r="B18" s="74"/>
      <c r="C18" s="74"/>
      <c r="D18" s="75">
        <f>MIN(D8:D15)</f>
        <v>-1.6073</v>
      </c>
      <c r="E18" s="74"/>
      <c r="F18" s="75">
        <f>MIN(F8:F15)</f>
        <v>2.9239999999999999</v>
      </c>
      <c r="G18" s="74"/>
      <c r="H18" s="75">
        <f>MIN(H8:H15)</f>
        <v>7.6452999999999998</v>
      </c>
      <c r="I18" s="74"/>
      <c r="J18" s="75">
        <f>MIN(J8:J15)</f>
        <v>21.142700000000001</v>
      </c>
      <c r="K18" s="74"/>
      <c r="L18" s="75">
        <f>MIN(L8:L15)</f>
        <v>24.822700000000001</v>
      </c>
      <c r="M18" s="74"/>
      <c r="N18" s="75">
        <f>MIN(N8:N15)</f>
        <v>58.215800000000002</v>
      </c>
      <c r="O18" s="74"/>
      <c r="P18" s="75">
        <f>MIN(P8:P15)</f>
        <v>15.910500000000001</v>
      </c>
      <c r="Q18" s="76"/>
    </row>
    <row r="19" spans="1:17" ht="15" thickBot="1" x14ac:dyDescent="0.35">
      <c r="A19" s="77" t="s">
        <v>29</v>
      </c>
      <c r="B19" s="78"/>
      <c r="C19" s="78"/>
      <c r="D19" s="79">
        <f>MAX(D8:D15)</f>
        <v>1.1565000000000001</v>
      </c>
      <c r="E19" s="78"/>
      <c r="F19" s="79">
        <f>MAX(F8:F15)</f>
        <v>8.3178000000000001</v>
      </c>
      <c r="G19" s="78"/>
      <c r="H19" s="79">
        <f>MAX(H8:H15)</f>
        <v>16.829899999999999</v>
      </c>
      <c r="I19" s="78"/>
      <c r="J19" s="79">
        <f>MAX(J8:J15)</f>
        <v>41.594000000000001</v>
      </c>
      <c r="K19" s="78"/>
      <c r="L19" s="79">
        <f>MAX(L8:L15)</f>
        <v>59.050199999999997</v>
      </c>
      <c r="M19" s="78"/>
      <c r="N19" s="79">
        <f>MAX(N8:N15)</f>
        <v>61.260399999999997</v>
      </c>
      <c r="O19" s="78"/>
      <c r="P19" s="79">
        <f>MAX(P8:P15)</f>
        <v>85.582999999999998</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44467</v>
      </c>
      <c r="C8" s="65">
        <f>VLOOKUP($A8,'Return Data'!$B$7:$R$2292,4,0)</f>
        <v>13.24</v>
      </c>
      <c r="D8" s="65">
        <f>VLOOKUP($A8,'Return Data'!$B$7:$R$2292,8,0)</f>
        <v>0.6079</v>
      </c>
      <c r="E8" s="66">
        <f>RANK(D8,D$8:D$16,0)</f>
        <v>4</v>
      </c>
      <c r="F8" s="65">
        <f>VLOOKUP($A8,'Return Data'!$B$7:$R$2292,9,0)</f>
        <v>6.6882000000000001</v>
      </c>
      <c r="G8" s="66">
        <f>RANK(F8,F$8:F$16,0)</f>
        <v>3</v>
      </c>
      <c r="H8" s="65">
        <f>VLOOKUP($A8,'Return Data'!$B$7:$R$2292,10,0)</f>
        <v>15.532299999999999</v>
      </c>
      <c r="I8" s="66">
        <f t="shared" ref="I8" si="0">RANK(H8,H$8:H$16,0)</f>
        <v>3</v>
      </c>
      <c r="J8" s="65">
        <f>VLOOKUP($A8,'Return Data'!$B$7:$R$2292,11,0)</f>
        <v>27.430199999999999</v>
      </c>
      <c r="K8" s="66">
        <f t="shared" ref="K8" si="1">RANK(J8,J$8:J$16,0)</f>
        <v>2</v>
      </c>
      <c r="L8" s="65"/>
      <c r="M8" s="66"/>
      <c r="N8" s="65"/>
      <c r="O8" s="66"/>
      <c r="P8" s="65">
        <f>VLOOKUP($A8,'Return Data'!$B$7:$R$2292,16,0)</f>
        <v>32.4</v>
      </c>
      <c r="Q8" s="67">
        <f>RANK(P8,P$8:P$16,0)</f>
        <v>5</v>
      </c>
    </row>
    <row r="9" spans="1:17" x14ac:dyDescent="0.3">
      <c r="A9" s="63" t="s">
        <v>379</v>
      </c>
      <c r="B9" s="64">
        <f>VLOOKUP($A9,'Return Data'!$B$7:$R$2292,3,0)</f>
        <v>44467</v>
      </c>
      <c r="C9" s="65">
        <f>VLOOKUP($A9,'Return Data'!$B$7:$R$2292,4,0)</f>
        <v>16.71</v>
      </c>
      <c r="D9" s="65">
        <f>VLOOKUP($A9,'Return Data'!$B$7:$R$2292,8,0)</f>
        <v>0.54149999999999998</v>
      </c>
      <c r="E9" s="66">
        <f t="shared" ref="E9:E16" si="2">RANK(D9,D$8:D$16,0)</f>
        <v>5</v>
      </c>
      <c r="F9" s="65">
        <f>VLOOKUP($A9,'Return Data'!$B$7:$R$2292,9,0)</f>
        <v>4.0472999999999999</v>
      </c>
      <c r="G9" s="66">
        <f t="shared" ref="G9:G16" si="3">RANK(F9,F$8:F$16,0)</f>
        <v>7</v>
      </c>
      <c r="H9" s="65">
        <f>VLOOKUP($A9,'Return Data'!$B$7:$R$2292,10,0)</f>
        <v>13.2881</v>
      </c>
      <c r="I9" s="66">
        <f t="shared" ref="I9" si="4">RANK(H9,H$8:H$16,0)</f>
        <v>4</v>
      </c>
      <c r="J9" s="65">
        <f>VLOOKUP($A9,'Return Data'!$B$7:$R$2292,11,0)</f>
        <v>24.515599999999999</v>
      </c>
      <c r="K9" s="66">
        <f t="shared" ref="K9" si="5">RANK(J9,J$8:J$16,0)</f>
        <v>3</v>
      </c>
      <c r="L9" s="65">
        <f>VLOOKUP($A9,'Return Data'!$B$7:$R$2292,12,0)</f>
        <v>25.828299999999999</v>
      </c>
      <c r="M9" s="66">
        <f t="shared" ref="M9" si="6">RANK(L9,L$8:L$16,0)</f>
        <v>4</v>
      </c>
      <c r="N9" s="65">
        <f>VLOOKUP($A9,'Return Data'!$B$7:$R$2292,13,0)</f>
        <v>57.939500000000002</v>
      </c>
      <c r="O9" s="66">
        <f t="shared" ref="O9" si="7">RANK(N9,N$8:N$16,0)</f>
        <v>2</v>
      </c>
      <c r="P9" s="65">
        <f>VLOOKUP($A9,'Return Data'!$B$7:$R$2292,16,0)</f>
        <v>37.092599999999997</v>
      </c>
      <c r="Q9" s="67">
        <f t="shared" ref="Q9:Q16" si="8">RANK(P9,P$8:P$16,0)</f>
        <v>3</v>
      </c>
    </row>
    <row r="10" spans="1:17" x14ac:dyDescent="0.3">
      <c r="A10" s="63" t="s">
        <v>1960</v>
      </c>
      <c r="B10" s="64">
        <f>VLOOKUP($A10,'Return Data'!$B$7:$R$2292,3,0)</f>
        <v>44467</v>
      </c>
      <c r="C10" s="65">
        <f>VLOOKUP($A10,'Return Data'!$B$7:$R$2292,4,0)</f>
        <v>13.86</v>
      </c>
      <c r="D10" s="65">
        <f>VLOOKUP($A10,'Return Data'!$B$7:$R$2292,8,0)</f>
        <v>-1.6324000000000001</v>
      </c>
      <c r="E10" s="66">
        <f t="shared" si="2"/>
        <v>9</v>
      </c>
      <c r="F10" s="65">
        <f>VLOOKUP($A10,'Return Data'!$B$7:$R$2292,9,0)</f>
        <v>2.819</v>
      </c>
      <c r="G10" s="66">
        <f t="shared" si="3"/>
        <v>9</v>
      </c>
      <c r="H10" s="65">
        <f>VLOOKUP($A10,'Return Data'!$B$7:$R$2292,10,0)</f>
        <v>7.1925999999999997</v>
      </c>
      <c r="I10" s="66">
        <f t="shared" ref="I10:I16" si="9">RANK(H10,H$8:H$16,0)</f>
        <v>9</v>
      </c>
      <c r="J10" s="65">
        <f>VLOOKUP($A10,'Return Data'!$B$7:$R$2292,11,0)</f>
        <v>20.6266</v>
      </c>
      <c r="K10" s="66">
        <f t="shared" ref="K10:K16" si="10">RANK(J10,J$8:J$16,0)</f>
        <v>7</v>
      </c>
      <c r="L10" s="65">
        <f>VLOOKUP($A10,'Return Data'!$B$7:$R$2292,12,0)</f>
        <v>23.3096</v>
      </c>
      <c r="M10" s="66">
        <f t="shared" ref="M10:M16" si="11">RANK(L10,L$8:L$16,0)</f>
        <v>5</v>
      </c>
      <c r="N10" s="65"/>
      <c r="O10" s="66"/>
      <c r="P10" s="65">
        <f>VLOOKUP($A10,'Return Data'!$B$7:$R$2292,16,0)</f>
        <v>38.6</v>
      </c>
      <c r="Q10" s="67">
        <f t="shared" si="8"/>
        <v>2</v>
      </c>
    </row>
    <row r="11" spans="1:17" x14ac:dyDescent="0.3">
      <c r="A11" s="63" t="s">
        <v>1963</v>
      </c>
      <c r="B11" s="64">
        <f>VLOOKUP($A11,'Return Data'!$B$7:$R$2292,3,0)</f>
        <v>44467</v>
      </c>
      <c r="C11" s="65">
        <f>VLOOKUP($A11,'Return Data'!$B$7:$R$2292,4,0)</f>
        <v>13</v>
      </c>
      <c r="D11" s="65">
        <f>VLOOKUP($A11,'Return Data'!$B$7:$R$2292,8,0)</f>
        <v>1.0886</v>
      </c>
      <c r="E11" s="66">
        <f t="shared" si="2"/>
        <v>2</v>
      </c>
      <c r="F11" s="65">
        <f>VLOOKUP($A11,'Return Data'!$B$7:$R$2292,9,0)</f>
        <v>7.7050999999999998</v>
      </c>
      <c r="G11" s="66">
        <f t="shared" ref="G11" si="12">RANK(F11,F$8:F$16,0)</f>
        <v>2</v>
      </c>
      <c r="H11" s="65">
        <f>VLOOKUP($A11,'Return Data'!$B$7:$R$2292,10,0)</f>
        <v>16.2791</v>
      </c>
      <c r="I11" s="66">
        <f t="shared" si="9"/>
        <v>2</v>
      </c>
      <c r="J11" s="65"/>
      <c r="K11" s="66"/>
      <c r="L11" s="65"/>
      <c r="M11" s="66"/>
      <c r="N11" s="65"/>
      <c r="O11" s="66"/>
      <c r="P11" s="65">
        <f>VLOOKUP($A11,'Return Data'!$B$7:$R$2292,16,0)</f>
        <v>30</v>
      </c>
      <c r="Q11" s="67">
        <f t="shared" si="8"/>
        <v>6</v>
      </c>
    </row>
    <row r="12" spans="1:17" x14ac:dyDescent="0.3">
      <c r="A12" s="63" t="s">
        <v>1965</v>
      </c>
      <c r="B12" s="64">
        <f>VLOOKUP($A12,'Return Data'!$B$7:$R$2292,3,0)</f>
        <v>44467</v>
      </c>
      <c r="C12" s="65">
        <f>VLOOKUP($A12,'Return Data'!$B$7:$R$2292,4,0)</f>
        <v>12.355</v>
      </c>
      <c r="D12" s="65">
        <f>VLOOKUP($A12,'Return Data'!$B$7:$R$2292,8,0)</f>
        <v>-1.0254000000000001</v>
      </c>
      <c r="E12" s="66">
        <f t="shared" si="2"/>
        <v>8</v>
      </c>
      <c r="F12" s="65">
        <f>VLOOKUP($A12,'Return Data'!$B$7:$R$2292,9,0)</f>
        <v>3.1301999999999999</v>
      </c>
      <c r="G12" s="66">
        <f t="shared" si="3"/>
        <v>8</v>
      </c>
      <c r="H12" s="65">
        <f>VLOOKUP($A12,'Return Data'!$B$7:$R$2292,10,0)</f>
        <v>7.6595000000000004</v>
      </c>
      <c r="I12" s="66">
        <f t="shared" si="9"/>
        <v>8</v>
      </c>
      <c r="J12" s="65">
        <f>VLOOKUP($A12,'Return Data'!$B$7:$R$2292,11,0)</f>
        <v>20.079699999999999</v>
      </c>
      <c r="K12" s="66">
        <f t="shared" si="10"/>
        <v>8</v>
      </c>
      <c r="L12" s="65"/>
      <c r="M12" s="66"/>
      <c r="N12" s="65"/>
      <c r="O12" s="66"/>
      <c r="P12" s="65">
        <f>VLOOKUP($A12,'Return Data'!$B$7:$R$2292,16,0)</f>
        <v>23.55</v>
      </c>
      <c r="Q12" s="67">
        <f t="shared" si="8"/>
        <v>8</v>
      </c>
    </row>
    <row r="13" spans="1:17" x14ac:dyDescent="0.3">
      <c r="A13" s="63" t="s">
        <v>1966</v>
      </c>
      <c r="B13" s="64">
        <f>VLOOKUP($A13,'Return Data'!$B$7:$R$2292,3,0)</f>
        <v>44467</v>
      </c>
      <c r="C13" s="65">
        <f>VLOOKUP($A13,'Return Data'!$B$7:$R$2292,4,0)</f>
        <v>30.297000000000001</v>
      </c>
      <c r="D13" s="65">
        <f>VLOOKUP($A13,'Return Data'!$B$7:$R$2292,8,0)</f>
        <v>1.135</v>
      </c>
      <c r="E13" s="66">
        <f t="shared" si="2"/>
        <v>1</v>
      </c>
      <c r="F13" s="65">
        <f>VLOOKUP($A13,'Return Data'!$B$7:$R$2292,9,0)</f>
        <v>5.8705999999999996</v>
      </c>
      <c r="G13" s="66">
        <f t="shared" si="3"/>
        <v>4</v>
      </c>
      <c r="H13" s="65">
        <f>VLOOKUP($A13,'Return Data'!$B$7:$R$2292,10,0)</f>
        <v>12.436</v>
      </c>
      <c r="I13" s="66">
        <f t="shared" si="9"/>
        <v>5</v>
      </c>
      <c r="J13" s="65">
        <f>VLOOKUP($A13,'Return Data'!$B$7:$R$2292,11,0)</f>
        <v>22.580500000000001</v>
      </c>
      <c r="K13" s="66">
        <f t="shared" si="10"/>
        <v>5</v>
      </c>
      <c r="L13" s="65"/>
      <c r="M13" s="66"/>
      <c r="N13" s="65"/>
      <c r="O13" s="66"/>
      <c r="P13" s="65">
        <f>VLOOKUP($A13,'Return Data'!$B$7:$R$2292,16,0)</f>
        <v>35.830500000000001</v>
      </c>
      <c r="Q13" s="67">
        <f t="shared" si="8"/>
        <v>4</v>
      </c>
    </row>
    <row r="14" spans="1:17" x14ac:dyDescent="0.3">
      <c r="A14" s="63" t="s">
        <v>1968</v>
      </c>
      <c r="B14" s="64">
        <f>VLOOKUP($A14,'Return Data'!$B$7:$R$2292,3,0)</f>
        <v>44467</v>
      </c>
      <c r="C14" s="65">
        <f>VLOOKUP($A14,'Return Data'!$B$7:$R$2292,4,0)</f>
        <v>18.350899999999999</v>
      </c>
      <c r="D14" s="65">
        <f>VLOOKUP($A14,'Return Data'!$B$7:$R$2292,8,0)</f>
        <v>0.89790000000000003</v>
      </c>
      <c r="E14" s="66">
        <f t="shared" si="2"/>
        <v>3</v>
      </c>
      <c r="F14" s="65">
        <f>VLOOKUP($A14,'Return Data'!$B$7:$R$2292,9,0)</f>
        <v>8.2073999999999998</v>
      </c>
      <c r="G14" s="66">
        <f t="shared" si="3"/>
        <v>1</v>
      </c>
      <c r="H14" s="65">
        <f>VLOOKUP($A14,'Return Data'!$B$7:$R$2292,10,0)</f>
        <v>16.429400000000001</v>
      </c>
      <c r="I14" s="66">
        <f t="shared" si="9"/>
        <v>1</v>
      </c>
      <c r="J14" s="65">
        <f>VLOOKUP($A14,'Return Data'!$B$7:$R$2292,11,0)</f>
        <v>40.733199999999997</v>
      </c>
      <c r="K14" s="66">
        <f t="shared" si="10"/>
        <v>1</v>
      </c>
      <c r="L14" s="65">
        <f>VLOOKUP($A14,'Return Data'!$B$7:$R$2292,12,0)</f>
        <v>57.5428</v>
      </c>
      <c r="M14" s="66">
        <f t="shared" si="11"/>
        <v>1</v>
      </c>
      <c r="N14" s="65"/>
      <c r="O14" s="66"/>
      <c r="P14" s="65">
        <f>VLOOKUP($A14,'Return Data'!$B$7:$R$2292,16,0)</f>
        <v>83.509</v>
      </c>
      <c r="Q14" s="67">
        <f t="shared" si="8"/>
        <v>1</v>
      </c>
    </row>
    <row r="15" spans="1:17" x14ac:dyDescent="0.3">
      <c r="A15" s="63" t="s">
        <v>51</v>
      </c>
      <c r="B15" s="64">
        <f>VLOOKUP($A15,'Return Data'!$B$7:$R$2292,3,0)</f>
        <v>44467</v>
      </c>
      <c r="C15" s="65">
        <f>VLOOKUP($A15,'Return Data'!$B$7:$R$2292,4,0)</f>
        <v>17.16</v>
      </c>
      <c r="D15" s="65">
        <f>VLOOKUP($A15,'Return Data'!$B$7:$R$2292,8,0)</f>
        <v>-0.34839999999999999</v>
      </c>
      <c r="E15" s="66">
        <f t="shared" si="2"/>
        <v>7</v>
      </c>
      <c r="F15" s="65">
        <f>VLOOKUP($A15,'Return Data'!$B$7:$R$2292,9,0)</f>
        <v>4.1894</v>
      </c>
      <c r="G15" s="66">
        <f t="shared" si="3"/>
        <v>6</v>
      </c>
      <c r="H15" s="65">
        <f>VLOOKUP($A15,'Return Data'!$B$7:$R$2292,10,0)</f>
        <v>9.5085999999999995</v>
      </c>
      <c r="I15" s="66">
        <f t="shared" si="9"/>
        <v>7</v>
      </c>
      <c r="J15" s="65">
        <f>VLOOKUP($A15,'Return Data'!$B$7:$R$2292,11,0)</f>
        <v>21.100899999999999</v>
      </c>
      <c r="K15" s="66">
        <f t="shared" si="10"/>
        <v>6</v>
      </c>
      <c r="L15" s="65">
        <f>VLOOKUP($A15,'Return Data'!$B$7:$R$2292,12,0)</f>
        <v>31.092400000000001</v>
      </c>
      <c r="M15" s="66">
        <f t="shared" si="11"/>
        <v>2</v>
      </c>
      <c r="N15" s="65">
        <f>VLOOKUP($A15,'Return Data'!$B$7:$R$2292,13,0)</f>
        <v>60.074599999999997</v>
      </c>
      <c r="O15" s="66">
        <f t="shared" ref="O15:O16" si="13">RANK(N15,N$8:N$16,0)</f>
        <v>1</v>
      </c>
      <c r="P15" s="65">
        <f>VLOOKUP($A15,'Return Data'!$B$7:$R$2292,16,0)</f>
        <v>27.587499999999999</v>
      </c>
      <c r="Q15" s="67">
        <f t="shared" si="8"/>
        <v>7</v>
      </c>
    </row>
    <row r="16" spans="1:17" x14ac:dyDescent="0.3">
      <c r="A16" s="63" t="s">
        <v>52</v>
      </c>
      <c r="B16" s="64">
        <f>VLOOKUP($A16,'Return Data'!$B$7:$R$2292,3,0)</f>
        <v>44467</v>
      </c>
      <c r="C16" s="65">
        <f>VLOOKUP($A16,'Return Data'!$B$7:$R$2292,4,0)</f>
        <v>724.000646514457</v>
      </c>
      <c r="D16" s="65">
        <f>VLOOKUP($A16,'Return Data'!$B$7:$R$2292,8,0)</f>
        <v>0.21759999999999999</v>
      </c>
      <c r="E16" s="66">
        <f t="shared" si="2"/>
        <v>6</v>
      </c>
      <c r="F16" s="65">
        <f>VLOOKUP($A16,'Return Data'!$B$7:$R$2292,9,0)</f>
        <v>4.5484</v>
      </c>
      <c r="G16" s="66">
        <f t="shared" si="3"/>
        <v>5</v>
      </c>
      <c r="H16" s="65">
        <f>VLOOKUP($A16,'Return Data'!$B$7:$R$2292,10,0)</f>
        <v>11.201599999999999</v>
      </c>
      <c r="I16" s="66">
        <f t="shared" si="9"/>
        <v>6</v>
      </c>
      <c r="J16" s="65">
        <f>VLOOKUP($A16,'Return Data'!$B$7:$R$2292,11,0)</f>
        <v>22.7285</v>
      </c>
      <c r="K16" s="66">
        <f t="shared" si="10"/>
        <v>4</v>
      </c>
      <c r="L16" s="65">
        <f>VLOOKUP($A16,'Return Data'!$B$7:$R$2292,12,0)</f>
        <v>28.178999999999998</v>
      </c>
      <c r="M16" s="66">
        <f t="shared" si="11"/>
        <v>3</v>
      </c>
      <c r="N16" s="65">
        <f>VLOOKUP($A16,'Return Data'!$B$7:$R$2292,13,0)</f>
        <v>56.967399999999998</v>
      </c>
      <c r="O16" s="66">
        <f t="shared" si="13"/>
        <v>3</v>
      </c>
      <c r="P16" s="65">
        <f>VLOOKUP($A16,'Return Data'!$B$7:$R$2292,16,0)</f>
        <v>14.9361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0.16469999999999996</v>
      </c>
      <c r="E18" s="74"/>
      <c r="F18" s="75">
        <f>AVERAGE(F8:F16)</f>
        <v>5.2450666666666663</v>
      </c>
      <c r="G18" s="74"/>
      <c r="H18" s="75">
        <f>AVERAGE(H8:H16)</f>
        <v>12.169688888888889</v>
      </c>
      <c r="I18" s="74"/>
      <c r="J18" s="75">
        <f>AVERAGE(J8:J16)</f>
        <v>24.974399999999999</v>
      </c>
      <c r="K18" s="74"/>
      <c r="L18" s="75">
        <f>AVERAGE(L8:L16)</f>
        <v>33.190420000000003</v>
      </c>
      <c r="M18" s="74"/>
      <c r="N18" s="75">
        <f>AVERAGE(N8:N16)</f>
        <v>58.327166666666663</v>
      </c>
      <c r="O18" s="74"/>
      <c r="P18" s="75">
        <f>AVERAGE(P8:P16)</f>
        <v>35.945077777777776</v>
      </c>
      <c r="Q18" s="76"/>
    </row>
    <row r="19" spans="1:17" x14ac:dyDescent="0.3">
      <c r="A19" s="73" t="s">
        <v>28</v>
      </c>
      <c r="B19" s="74"/>
      <c r="C19" s="74"/>
      <c r="D19" s="75">
        <f>MIN(D8:D16)</f>
        <v>-1.6324000000000001</v>
      </c>
      <c r="E19" s="74"/>
      <c r="F19" s="75">
        <f>MIN(F8:F16)</f>
        <v>2.819</v>
      </c>
      <c r="G19" s="74"/>
      <c r="H19" s="75">
        <f>MIN(H8:H16)</f>
        <v>7.1925999999999997</v>
      </c>
      <c r="I19" s="74"/>
      <c r="J19" s="75">
        <f>MIN(J8:J16)</f>
        <v>20.079699999999999</v>
      </c>
      <c r="K19" s="74"/>
      <c r="L19" s="75">
        <f>MIN(L8:L16)</f>
        <v>23.3096</v>
      </c>
      <c r="M19" s="74"/>
      <c r="N19" s="75">
        <f>MIN(N8:N16)</f>
        <v>56.967399999999998</v>
      </c>
      <c r="O19" s="74"/>
      <c r="P19" s="75">
        <f>MIN(P8:P16)</f>
        <v>14.9361</v>
      </c>
      <c r="Q19" s="76"/>
    </row>
    <row r="20" spans="1:17" ht="15" thickBot="1" x14ac:dyDescent="0.35">
      <c r="A20" s="77" t="s">
        <v>29</v>
      </c>
      <c r="B20" s="78"/>
      <c r="C20" s="78"/>
      <c r="D20" s="79">
        <f>MAX(D8:D16)</f>
        <v>1.135</v>
      </c>
      <c r="E20" s="78"/>
      <c r="F20" s="79">
        <f>MAX(F8:F16)</f>
        <v>8.2073999999999998</v>
      </c>
      <c r="G20" s="78"/>
      <c r="H20" s="79">
        <f>MAX(H8:H16)</f>
        <v>16.429400000000001</v>
      </c>
      <c r="I20" s="78"/>
      <c r="J20" s="79">
        <f>MAX(J8:J16)</f>
        <v>40.733199999999997</v>
      </c>
      <c r="K20" s="78"/>
      <c r="L20" s="79">
        <f>MAX(L8:L16)</f>
        <v>57.5428</v>
      </c>
      <c r="M20" s="78"/>
      <c r="N20" s="79">
        <f>MAX(N8:N16)</f>
        <v>60.074599999999997</v>
      </c>
      <c r="O20" s="78"/>
      <c r="P20" s="79">
        <f>MAX(P8:P16)</f>
        <v>83.509</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44467</v>
      </c>
      <c r="C8" s="65">
        <f>VLOOKUP($A8,'Return Data'!$B$7:$R$2292,4,0)</f>
        <v>39.733600000000003</v>
      </c>
      <c r="D8" s="65">
        <f>VLOOKUP($A8,'Return Data'!$B$7:$R$2292,9,0)</f>
        <v>5.1182999999999996</v>
      </c>
      <c r="E8" s="66">
        <f t="shared" ref="E8:E33" si="0">RANK(D8,D$8:D$33,0)</f>
        <v>11</v>
      </c>
      <c r="F8" s="65">
        <f>VLOOKUP($A8,'Return Data'!$B$7:$R$2292,10,0)</f>
        <v>6.9401000000000002</v>
      </c>
      <c r="G8" s="66">
        <f t="shared" ref="G8:G33" si="1">RANK(F8,F$8:F$33,0)</f>
        <v>6</v>
      </c>
      <c r="H8" s="65">
        <f>VLOOKUP($A8,'Return Data'!$B$7:$R$2292,11,0)</f>
        <v>6.9469000000000003</v>
      </c>
      <c r="I8" s="66">
        <f t="shared" ref="I8:I33" si="2">RANK(H8,H$8:H$33,0)</f>
        <v>4</v>
      </c>
      <c r="J8" s="65">
        <f>VLOOKUP($A8,'Return Data'!$B$7:$R$2292,12,0)</f>
        <v>5.0989000000000004</v>
      </c>
      <c r="K8" s="66">
        <f t="shared" ref="K8:K33" si="3">RANK(J8,J$8:J$33,0)</f>
        <v>6</v>
      </c>
      <c r="L8" s="65">
        <f>VLOOKUP($A8,'Return Data'!$B$7:$R$2292,13,0)</f>
        <v>6.5887000000000002</v>
      </c>
      <c r="M8" s="66">
        <f t="shared" ref="M8:M33" si="4">RANK(L8,L$8:L$33,0)</f>
        <v>6</v>
      </c>
      <c r="N8" s="65">
        <f>VLOOKUP($A8,'Return Data'!$B$7:$R$2292,17,0)</f>
        <v>8.66</v>
      </c>
      <c r="O8" s="66">
        <f t="shared" ref="O8:O24" si="5">RANK(N8,N$8:N$33,0)</f>
        <v>5</v>
      </c>
      <c r="P8" s="65">
        <f>VLOOKUP($A8,'Return Data'!$B$7:$R$2292,14,0)</f>
        <v>9.1986000000000008</v>
      </c>
      <c r="Q8" s="66">
        <f t="shared" ref="Q8:Q24" si="6">RANK(P8,P$8:P$33,0)</f>
        <v>4</v>
      </c>
      <c r="R8" s="65">
        <f>VLOOKUP($A8,'Return Data'!$B$7:$R$2292,16,0)</f>
        <v>9.3360000000000003</v>
      </c>
      <c r="S8" s="67">
        <f t="shared" ref="S8:S33" si="7">RANK(R8,R$8:R$33,0)</f>
        <v>1</v>
      </c>
    </row>
    <row r="9" spans="1:19" x14ac:dyDescent="0.3">
      <c r="A9" s="82" t="s">
        <v>1385</v>
      </c>
      <c r="B9" s="64">
        <f>VLOOKUP($A9,'Return Data'!$B$7:$R$2292,3,0)</f>
        <v>44467</v>
      </c>
      <c r="C9" s="65">
        <f>VLOOKUP($A9,'Return Data'!$B$7:$R$2292,4,0)</f>
        <v>26.176400000000001</v>
      </c>
      <c r="D9" s="65">
        <f>VLOOKUP($A9,'Return Data'!$B$7:$R$2292,9,0)</f>
        <v>5.5388999999999999</v>
      </c>
      <c r="E9" s="66">
        <f t="shared" si="0"/>
        <v>9</v>
      </c>
      <c r="F9" s="65">
        <f>VLOOKUP($A9,'Return Data'!$B$7:$R$2292,10,0)</f>
        <v>6.4663000000000004</v>
      </c>
      <c r="G9" s="66">
        <f t="shared" si="1"/>
        <v>9</v>
      </c>
      <c r="H9" s="65">
        <f>VLOOKUP($A9,'Return Data'!$B$7:$R$2292,11,0)</f>
        <v>6.3132999999999999</v>
      </c>
      <c r="I9" s="66">
        <f t="shared" si="2"/>
        <v>8</v>
      </c>
      <c r="J9" s="65">
        <f>VLOOKUP($A9,'Return Data'!$B$7:$R$2292,12,0)</f>
        <v>4.681</v>
      </c>
      <c r="K9" s="66">
        <f t="shared" si="3"/>
        <v>9</v>
      </c>
      <c r="L9" s="65">
        <f>VLOOKUP($A9,'Return Data'!$B$7:$R$2292,13,0)</f>
        <v>5.9665999999999997</v>
      </c>
      <c r="M9" s="66">
        <f t="shared" si="4"/>
        <v>10</v>
      </c>
      <c r="N9" s="65">
        <f>VLOOKUP($A9,'Return Data'!$B$7:$R$2292,17,0)</f>
        <v>8.4189000000000007</v>
      </c>
      <c r="O9" s="66">
        <f t="shared" si="5"/>
        <v>7</v>
      </c>
      <c r="P9" s="65">
        <f>VLOOKUP($A9,'Return Data'!$B$7:$R$2292,14,0)</f>
        <v>9.1821000000000002</v>
      </c>
      <c r="Q9" s="66">
        <f t="shared" si="6"/>
        <v>6</v>
      </c>
      <c r="R9" s="65">
        <f>VLOOKUP($A9,'Return Data'!$B$7:$R$2292,16,0)</f>
        <v>8.7957000000000001</v>
      </c>
      <c r="S9" s="67">
        <f t="shared" si="7"/>
        <v>3</v>
      </c>
    </row>
    <row r="10" spans="1:19" x14ac:dyDescent="0.3">
      <c r="A10" s="82" t="s">
        <v>1388</v>
      </c>
      <c r="B10" s="64">
        <f>VLOOKUP($A10,'Return Data'!$B$7:$R$2292,3,0)</f>
        <v>44467</v>
      </c>
      <c r="C10" s="65">
        <f>VLOOKUP($A10,'Return Data'!$B$7:$R$2292,4,0)</f>
        <v>24.788900000000002</v>
      </c>
      <c r="D10" s="65">
        <f>VLOOKUP($A10,'Return Data'!$B$7:$R$2292,9,0)</f>
        <v>4.7869999999999999</v>
      </c>
      <c r="E10" s="66">
        <f t="shared" si="0"/>
        <v>12</v>
      </c>
      <c r="F10" s="65">
        <f>VLOOKUP($A10,'Return Data'!$B$7:$R$2292,10,0)</f>
        <v>5.8235000000000001</v>
      </c>
      <c r="G10" s="66">
        <f t="shared" si="1"/>
        <v>20</v>
      </c>
      <c r="H10" s="65">
        <f>VLOOKUP($A10,'Return Data'!$B$7:$R$2292,11,0)</f>
        <v>5.8635000000000002</v>
      </c>
      <c r="I10" s="66">
        <f t="shared" si="2"/>
        <v>14</v>
      </c>
      <c r="J10" s="65">
        <f>VLOOKUP($A10,'Return Data'!$B$7:$R$2292,12,0)</f>
        <v>5.0048000000000004</v>
      </c>
      <c r="K10" s="66">
        <f t="shared" si="3"/>
        <v>7</v>
      </c>
      <c r="L10" s="65">
        <f>VLOOKUP($A10,'Return Data'!$B$7:$R$2292,13,0)</f>
        <v>5.5686999999999998</v>
      </c>
      <c r="M10" s="66">
        <f t="shared" si="4"/>
        <v>14</v>
      </c>
      <c r="N10" s="65">
        <f>VLOOKUP($A10,'Return Data'!$B$7:$R$2292,17,0)</f>
        <v>7.1957000000000004</v>
      </c>
      <c r="O10" s="66">
        <f t="shared" si="5"/>
        <v>19</v>
      </c>
      <c r="P10" s="65">
        <f>VLOOKUP($A10,'Return Data'!$B$7:$R$2292,14,0)</f>
        <v>8.0779999999999994</v>
      </c>
      <c r="Q10" s="66">
        <f t="shared" si="6"/>
        <v>14</v>
      </c>
      <c r="R10" s="65">
        <f>VLOOKUP($A10,'Return Data'!$B$7:$R$2292,16,0)</f>
        <v>8.6618999999999993</v>
      </c>
      <c r="S10" s="67">
        <f t="shared" si="7"/>
        <v>7</v>
      </c>
    </row>
    <row r="11" spans="1:19" x14ac:dyDescent="0.3">
      <c r="A11" s="82" t="s">
        <v>1390</v>
      </c>
      <c r="B11" s="64">
        <f>VLOOKUP($A11,'Return Data'!$B$7:$R$2292,3,0)</f>
        <v>44467</v>
      </c>
      <c r="C11" s="65">
        <f>VLOOKUP($A11,'Return Data'!$B$7:$R$2292,4,0)</f>
        <v>26.537500000000001</v>
      </c>
      <c r="D11" s="65">
        <f>VLOOKUP($A11,'Return Data'!$B$7:$R$2292,9,0)</f>
        <v>3.3754</v>
      </c>
      <c r="E11" s="66">
        <f t="shared" si="0"/>
        <v>20</v>
      </c>
      <c r="F11" s="65">
        <f>VLOOKUP($A11,'Return Data'!$B$7:$R$2292,10,0)</f>
        <v>6.2210999999999999</v>
      </c>
      <c r="G11" s="66">
        <f t="shared" si="1"/>
        <v>13</v>
      </c>
      <c r="H11" s="65">
        <f>VLOOKUP($A11,'Return Data'!$B$7:$R$2292,11,0)</f>
        <v>5.8437000000000001</v>
      </c>
      <c r="I11" s="66">
        <f t="shared" si="2"/>
        <v>15</v>
      </c>
      <c r="J11" s="65">
        <f>VLOOKUP($A11,'Return Data'!$B$7:$R$2292,12,0)</f>
        <v>4.4503000000000004</v>
      </c>
      <c r="K11" s="66">
        <f t="shared" si="3"/>
        <v>13</v>
      </c>
      <c r="L11" s="65">
        <f>VLOOKUP($A11,'Return Data'!$B$7:$R$2292,13,0)</f>
        <v>6.0244999999999997</v>
      </c>
      <c r="M11" s="66">
        <f t="shared" si="4"/>
        <v>9</v>
      </c>
      <c r="N11" s="65">
        <f>VLOOKUP($A11,'Return Data'!$B$7:$R$2292,17,0)</f>
        <v>8.3400999999999996</v>
      </c>
      <c r="O11" s="66">
        <f t="shared" si="5"/>
        <v>9</v>
      </c>
      <c r="P11" s="65">
        <f>VLOOKUP($A11,'Return Data'!$B$7:$R$2292,14,0)</f>
        <v>8.2935999999999996</v>
      </c>
      <c r="Q11" s="66">
        <f t="shared" si="6"/>
        <v>12</v>
      </c>
      <c r="R11" s="65">
        <f>VLOOKUP($A11,'Return Data'!$B$7:$R$2292,16,0)</f>
        <v>8.3620000000000001</v>
      </c>
      <c r="S11" s="67">
        <f t="shared" si="7"/>
        <v>12</v>
      </c>
    </row>
    <row r="12" spans="1:19" x14ac:dyDescent="0.3">
      <c r="A12" s="82" t="s">
        <v>1391</v>
      </c>
      <c r="B12" s="64">
        <f>VLOOKUP($A12,'Return Data'!$B$7:$R$2292,3,0)</f>
        <v>44467</v>
      </c>
      <c r="C12" s="65">
        <f>VLOOKUP($A12,'Return Data'!$B$7:$R$2292,4,0)</f>
        <v>18.603300000000001</v>
      </c>
      <c r="D12" s="65">
        <f>VLOOKUP($A12,'Return Data'!$B$7:$R$2292,9,0)</f>
        <v>1.4796</v>
      </c>
      <c r="E12" s="66">
        <f t="shared" si="0"/>
        <v>26</v>
      </c>
      <c r="F12" s="65">
        <f>VLOOKUP($A12,'Return Data'!$B$7:$R$2292,10,0)</f>
        <v>2.9196</v>
      </c>
      <c r="G12" s="66">
        <f t="shared" si="1"/>
        <v>25</v>
      </c>
      <c r="H12" s="65">
        <f>VLOOKUP($A12,'Return Data'!$B$7:$R$2292,11,0)</f>
        <v>4.4720000000000004</v>
      </c>
      <c r="I12" s="66">
        <f t="shared" si="2"/>
        <v>26</v>
      </c>
      <c r="J12" s="65">
        <f>VLOOKUP($A12,'Return Data'!$B$7:$R$2292,12,0)</f>
        <v>3.7313999999999998</v>
      </c>
      <c r="K12" s="66">
        <f t="shared" si="3"/>
        <v>24</v>
      </c>
      <c r="L12" s="65">
        <f>VLOOKUP($A12,'Return Data'!$B$7:$R$2292,13,0)</f>
        <v>4.5839999999999996</v>
      </c>
      <c r="M12" s="66">
        <f t="shared" si="4"/>
        <v>26</v>
      </c>
      <c r="N12" s="65">
        <f>VLOOKUP($A12,'Return Data'!$B$7:$R$2292,17,0)</f>
        <v>2.5291000000000001</v>
      </c>
      <c r="O12" s="66">
        <f t="shared" si="5"/>
        <v>24</v>
      </c>
      <c r="P12" s="65">
        <f>VLOOKUP($A12,'Return Data'!$B$7:$R$2292,14,0)</f>
        <v>-3.0472999999999999</v>
      </c>
      <c r="Q12" s="66">
        <f t="shared" si="6"/>
        <v>24</v>
      </c>
      <c r="R12" s="65">
        <f>VLOOKUP($A12,'Return Data'!$B$7:$R$2292,16,0)</f>
        <v>4.6142000000000003</v>
      </c>
      <c r="S12" s="67">
        <f t="shared" si="7"/>
        <v>26</v>
      </c>
    </row>
    <row r="13" spans="1:19" x14ac:dyDescent="0.3">
      <c r="A13" s="82" t="s">
        <v>1393</v>
      </c>
      <c r="B13" s="64">
        <f>VLOOKUP($A13,'Return Data'!$B$7:$R$2292,3,0)</f>
        <v>44467</v>
      </c>
      <c r="C13" s="65">
        <f>VLOOKUP($A13,'Return Data'!$B$7:$R$2292,4,0)</f>
        <v>22.0837</v>
      </c>
      <c r="D13" s="65">
        <f>VLOOKUP($A13,'Return Data'!$B$7:$R$2292,9,0)</f>
        <v>2.6766000000000001</v>
      </c>
      <c r="E13" s="66">
        <f t="shared" si="0"/>
        <v>25</v>
      </c>
      <c r="F13" s="65">
        <f>VLOOKUP($A13,'Return Data'!$B$7:$R$2292,10,0)</f>
        <v>5.1188000000000002</v>
      </c>
      <c r="G13" s="66">
        <f t="shared" si="1"/>
        <v>24</v>
      </c>
      <c r="H13" s="65">
        <f>VLOOKUP($A13,'Return Data'!$B$7:$R$2292,11,0)</f>
        <v>4.9234</v>
      </c>
      <c r="I13" s="66">
        <f t="shared" si="2"/>
        <v>25</v>
      </c>
      <c r="J13" s="65">
        <f>VLOOKUP($A13,'Return Data'!$B$7:$R$2292,12,0)</f>
        <v>3.8593999999999999</v>
      </c>
      <c r="K13" s="66">
        <f t="shared" si="3"/>
        <v>21</v>
      </c>
      <c r="L13" s="65">
        <f>VLOOKUP($A13,'Return Data'!$B$7:$R$2292,13,0)</f>
        <v>5.1228999999999996</v>
      </c>
      <c r="M13" s="66">
        <f t="shared" si="4"/>
        <v>23</v>
      </c>
      <c r="N13" s="65">
        <f>VLOOKUP($A13,'Return Data'!$B$7:$R$2292,17,0)</f>
        <v>7.2441000000000004</v>
      </c>
      <c r="O13" s="66">
        <f t="shared" si="5"/>
        <v>18</v>
      </c>
      <c r="P13" s="65">
        <f>VLOOKUP($A13,'Return Data'!$B$7:$R$2292,14,0)</f>
        <v>8.1347000000000005</v>
      </c>
      <c r="Q13" s="66">
        <f t="shared" si="6"/>
        <v>13</v>
      </c>
      <c r="R13" s="65">
        <f>VLOOKUP($A13,'Return Data'!$B$7:$R$2292,16,0)</f>
        <v>7.7552000000000003</v>
      </c>
      <c r="S13" s="67">
        <f t="shared" si="7"/>
        <v>18</v>
      </c>
    </row>
    <row r="14" spans="1:19" x14ac:dyDescent="0.3">
      <c r="A14" s="82" t="s">
        <v>1395</v>
      </c>
      <c r="B14" s="64">
        <f>VLOOKUP($A14,'Return Data'!$B$7:$R$2292,3,0)</f>
        <v>44467</v>
      </c>
      <c r="C14" s="65">
        <f>VLOOKUP($A14,'Return Data'!$B$7:$R$2292,4,0)</f>
        <v>39.898200000000003</v>
      </c>
      <c r="D14" s="65">
        <f>VLOOKUP($A14,'Return Data'!$B$7:$R$2292,9,0)</f>
        <v>2.9723000000000002</v>
      </c>
      <c r="E14" s="66">
        <f t="shared" si="0"/>
        <v>21</v>
      </c>
      <c r="F14" s="65">
        <f>VLOOKUP($A14,'Return Data'!$B$7:$R$2292,10,0)</f>
        <v>5.8452999999999999</v>
      </c>
      <c r="G14" s="66">
        <f t="shared" si="1"/>
        <v>19</v>
      </c>
      <c r="H14" s="65">
        <f>VLOOKUP($A14,'Return Data'!$B$7:$R$2292,11,0)</f>
        <v>5.5564</v>
      </c>
      <c r="I14" s="66">
        <f t="shared" si="2"/>
        <v>19</v>
      </c>
      <c r="J14" s="65">
        <f>VLOOKUP($A14,'Return Data'!$B$7:$R$2292,12,0)</f>
        <v>3.9567000000000001</v>
      </c>
      <c r="K14" s="66">
        <f t="shared" si="3"/>
        <v>18</v>
      </c>
      <c r="L14" s="65">
        <f>VLOOKUP($A14,'Return Data'!$B$7:$R$2292,13,0)</f>
        <v>5.4611999999999998</v>
      </c>
      <c r="M14" s="66">
        <f t="shared" si="4"/>
        <v>16</v>
      </c>
      <c r="N14" s="65">
        <f>VLOOKUP($A14,'Return Data'!$B$7:$R$2292,17,0)</f>
        <v>7.7042999999999999</v>
      </c>
      <c r="O14" s="66">
        <f t="shared" si="5"/>
        <v>12</v>
      </c>
      <c r="P14" s="65">
        <f>VLOOKUP($A14,'Return Data'!$B$7:$R$2292,14,0)</f>
        <v>8.6089000000000002</v>
      </c>
      <c r="Q14" s="66">
        <f t="shared" si="6"/>
        <v>9</v>
      </c>
      <c r="R14" s="65">
        <f>VLOOKUP($A14,'Return Data'!$B$7:$R$2292,16,0)</f>
        <v>8.4903999999999993</v>
      </c>
      <c r="S14" s="67">
        <f t="shared" si="7"/>
        <v>9</v>
      </c>
    </row>
    <row r="15" spans="1:19" x14ac:dyDescent="0.3">
      <c r="A15" s="82" t="s">
        <v>1405</v>
      </c>
      <c r="B15" s="64">
        <f>VLOOKUP($A15,'Return Data'!$B$7:$R$2292,3,0)</f>
        <v>44467</v>
      </c>
      <c r="C15" s="65">
        <f>VLOOKUP($A15,'Return Data'!$B$7:$R$2292,4,0)</f>
        <v>4359.8316000000004</v>
      </c>
      <c r="D15" s="65">
        <f>VLOOKUP($A15,'Return Data'!$B$7:$R$2292,9,0)</f>
        <v>23.257300000000001</v>
      </c>
      <c r="E15" s="66">
        <f t="shared" si="0"/>
        <v>3</v>
      </c>
      <c r="F15" s="65">
        <f>VLOOKUP($A15,'Return Data'!$B$7:$R$2292,10,0)</f>
        <v>-3.2528000000000001</v>
      </c>
      <c r="G15" s="66">
        <f t="shared" si="1"/>
        <v>26</v>
      </c>
      <c r="H15" s="65">
        <f>VLOOKUP($A15,'Return Data'!$B$7:$R$2292,11,0)</f>
        <v>5.4756999999999998</v>
      </c>
      <c r="I15" s="66">
        <f t="shared" si="2"/>
        <v>22</v>
      </c>
      <c r="J15" s="65">
        <f>VLOOKUP($A15,'Return Data'!$B$7:$R$2292,12,0)</f>
        <v>8.6191999999999993</v>
      </c>
      <c r="K15" s="66">
        <f t="shared" si="3"/>
        <v>2</v>
      </c>
      <c r="L15" s="65">
        <f>VLOOKUP($A15,'Return Data'!$B$7:$R$2292,13,0)</f>
        <v>13.647500000000001</v>
      </c>
      <c r="M15" s="66">
        <f t="shared" si="4"/>
        <v>1</v>
      </c>
      <c r="N15" s="65">
        <f>VLOOKUP($A15,'Return Data'!$B$7:$R$2292,17,0)</f>
        <v>0.89600000000000002</v>
      </c>
      <c r="O15" s="66">
        <f t="shared" si="5"/>
        <v>25</v>
      </c>
      <c r="P15" s="65">
        <f>VLOOKUP($A15,'Return Data'!$B$7:$R$2292,14,0)</f>
        <v>3.4458000000000002</v>
      </c>
      <c r="Q15" s="66">
        <f t="shared" si="6"/>
        <v>23</v>
      </c>
      <c r="R15" s="65">
        <f>VLOOKUP($A15,'Return Data'!$B$7:$R$2292,16,0)</f>
        <v>7.5678000000000001</v>
      </c>
      <c r="S15" s="67">
        <f t="shared" si="7"/>
        <v>21</v>
      </c>
    </row>
    <row r="16" spans="1:19" x14ac:dyDescent="0.3">
      <c r="A16" s="82" t="s">
        <v>1407</v>
      </c>
      <c r="B16" s="64">
        <f>VLOOKUP($A16,'Return Data'!$B$7:$R$2292,3,0)</f>
        <v>44467</v>
      </c>
      <c r="C16" s="65">
        <f>VLOOKUP($A16,'Return Data'!$B$7:$R$2292,4,0)</f>
        <v>25.7821</v>
      </c>
      <c r="D16" s="65">
        <f>VLOOKUP($A16,'Return Data'!$B$7:$R$2292,9,0)</f>
        <v>5.9279999999999999</v>
      </c>
      <c r="E16" s="66">
        <f t="shared" si="0"/>
        <v>7</v>
      </c>
      <c r="F16" s="65">
        <f>VLOOKUP($A16,'Return Data'!$B$7:$R$2292,10,0)</f>
        <v>6.5843999999999996</v>
      </c>
      <c r="G16" s="66">
        <f t="shared" si="1"/>
        <v>7</v>
      </c>
      <c r="H16" s="65">
        <f>VLOOKUP($A16,'Return Data'!$B$7:$R$2292,11,0)</f>
        <v>6.8075000000000001</v>
      </c>
      <c r="I16" s="66">
        <f t="shared" si="2"/>
        <v>6</v>
      </c>
      <c r="J16" s="65">
        <f>VLOOKUP($A16,'Return Data'!$B$7:$R$2292,12,0)</f>
        <v>4.9298999999999999</v>
      </c>
      <c r="K16" s="66">
        <f t="shared" si="3"/>
        <v>8</v>
      </c>
      <c r="L16" s="65">
        <f>VLOOKUP($A16,'Return Data'!$B$7:$R$2292,13,0)</f>
        <v>6.4927000000000001</v>
      </c>
      <c r="M16" s="66">
        <f t="shared" si="4"/>
        <v>7</v>
      </c>
      <c r="N16" s="65">
        <f>VLOOKUP($A16,'Return Data'!$B$7:$R$2292,17,0)</f>
        <v>8.7600999999999996</v>
      </c>
      <c r="O16" s="66">
        <f t="shared" si="5"/>
        <v>4</v>
      </c>
      <c r="P16" s="65">
        <f>VLOOKUP($A16,'Return Data'!$B$7:$R$2292,14,0)</f>
        <v>9.1872000000000007</v>
      </c>
      <c r="Q16" s="66">
        <f t="shared" si="6"/>
        <v>5</v>
      </c>
      <c r="R16" s="65">
        <f>VLOOKUP($A16,'Return Data'!$B$7:$R$2292,16,0)</f>
        <v>8.6827000000000005</v>
      </c>
      <c r="S16" s="67">
        <f t="shared" si="7"/>
        <v>6</v>
      </c>
    </row>
    <row r="17" spans="1:19" x14ac:dyDescent="0.3">
      <c r="A17" s="82" t="s">
        <v>1409</v>
      </c>
      <c r="B17" s="64">
        <f>VLOOKUP($A17,'Return Data'!$B$7:$R$2292,3,0)</f>
        <v>44467</v>
      </c>
      <c r="C17" s="65">
        <f>VLOOKUP($A17,'Return Data'!$B$7:$R$2292,4,0)</f>
        <v>34.465499999999999</v>
      </c>
      <c r="D17" s="65">
        <f>VLOOKUP($A17,'Return Data'!$B$7:$R$2292,9,0)</f>
        <v>2.8167</v>
      </c>
      <c r="E17" s="66">
        <f t="shared" si="0"/>
        <v>23</v>
      </c>
      <c r="F17" s="65">
        <f>VLOOKUP($A17,'Return Data'!$B$7:$R$2292,10,0)</f>
        <v>6.0359999999999996</v>
      </c>
      <c r="G17" s="66">
        <f t="shared" si="1"/>
        <v>15</v>
      </c>
      <c r="H17" s="65">
        <f>VLOOKUP($A17,'Return Data'!$B$7:$R$2292,11,0)</f>
        <v>6.0058999999999996</v>
      </c>
      <c r="I17" s="66">
        <f t="shared" si="2"/>
        <v>11</v>
      </c>
      <c r="J17" s="65">
        <f>VLOOKUP($A17,'Return Data'!$B$7:$R$2292,12,0)</f>
        <v>4.4531999999999998</v>
      </c>
      <c r="K17" s="66">
        <f t="shared" si="3"/>
        <v>12</v>
      </c>
      <c r="L17" s="65">
        <f>VLOOKUP($A17,'Return Data'!$B$7:$R$2292,13,0)</f>
        <v>5.5953999999999997</v>
      </c>
      <c r="M17" s="66">
        <f t="shared" si="4"/>
        <v>13</v>
      </c>
      <c r="N17" s="65">
        <f>VLOOKUP($A17,'Return Data'!$B$7:$R$2292,17,0)</f>
        <v>6.1233000000000004</v>
      </c>
      <c r="O17" s="66">
        <f t="shared" si="5"/>
        <v>22</v>
      </c>
      <c r="P17" s="65">
        <f>VLOOKUP($A17,'Return Data'!$B$7:$R$2292,14,0)</f>
        <v>4.2801</v>
      </c>
      <c r="Q17" s="66">
        <f t="shared" si="6"/>
        <v>22</v>
      </c>
      <c r="R17" s="65">
        <f>VLOOKUP($A17,'Return Data'!$B$7:$R$2292,16,0)</f>
        <v>6.8872999999999998</v>
      </c>
      <c r="S17" s="67">
        <f t="shared" si="7"/>
        <v>25</v>
      </c>
    </row>
    <row r="18" spans="1:19" x14ac:dyDescent="0.3">
      <c r="A18" s="82" t="s">
        <v>1411</v>
      </c>
      <c r="B18" s="64">
        <f>VLOOKUP($A18,'Return Data'!$B$7:$R$2292,3,0)</f>
        <v>44467</v>
      </c>
      <c r="C18" s="65">
        <f>VLOOKUP($A18,'Return Data'!$B$7:$R$2292,4,0)</f>
        <v>50.197400000000002</v>
      </c>
      <c r="D18" s="65">
        <f>VLOOKUP($A18,'Return Data'!$B$7:$R$2292,9,0)</f>
        <v>6.8003</v>
      </c>
      <c r="E18" s="66">
        <f t="shared" si="0"/>
        <v>4</v>
      </c>
      <c r="F18" s="65">
        <f>VLOOKUP($A18,'Return Data'!$B$7:$R$2292,10,0)</f>
        <v>6.5141999999999998</v>
      </c>
      <c r="G18" s="66">
        <f t="shared" si="1"/>
        <v>8</v>
      </c>
      <c r="H18" s="65">
        <f>VLOOKUP($A18,'Return Data'!$B$7:$R$2292,11,0)</f>
        <v>6.6235999999999997</v>
      </c>
      <c r="I18" s="66">
        <f t="shared" si="2"/>
        <v>7</v>
      </c>
      <c r="J18" s="65">
        <f>VLOOKUP($A18,'Return Data'!$B$7:$R$2292,12,0)</f>
        <v>5.1734</v>
      </c>
      <c r="K18" s="66">
        <f t="shared" si="3"/>
        <v>5</v>
      </c>
      <c r="L18" s="65">
        <f>VLOOKUP($A18,'Return Data'!$B$7:$R$2292,13,0)</f>
        <v>6.7167000000000003</v>
      </c>
      <c r="M18" s="66">
        <f t="shared" si="4"/>
        <v>5</v>
      </c>
      <c r="N18" s="65">
        <f>VLOOKUP($A18,'Return Data'!$B$7:$R$2292,17,0)</f>
        <v>8.9640000000000004</v>
      </c>
      <c r="O18" s="66">
        <f t="shared" si="5"/>
        <v>3</v>
      </c>
      <c r="P18" s="65">
        <f>VLOOKUP($A18,'Return Data'!$B$7:$R$2292,14,0)</f>
        <v>9.4502000000000006</v>
      </c>
      <c r="Q18" s="66">
        <f t="shared" si="6"/>
        <v>1</v>
      </c>
      <c r="R18" s="65">
        <f>VLOOKUP($A18,'Return Data'!$B$7:$R$2292,16,0)</f>
        <v>9.0993999999999993</v>
      </c>
      <c r="S18" s="67">
        <f t="shared" si="7"/>
        <v>2</v>
      </c>
    </row>
    <row r="19" spans="1:19" x14ac:dyDescent="0.3">
      <c r="A19" s="82" t="s">
        <v>1413</v>
      </c>
      <c r="B19" s="64">
        <f>VLOOKUP($A19,'Return Data'!$B$7:$R$2292,3,0)</f>
        <v>44467</v>
      </c>
      <c r="C19" s="65">
        <f>VLOOKUP($A19,'Return Data'!$B$7:$R$2292,4,0)</f>
        <v>22.001200000000001</v>
      </c>
      <c r="D19" s="65">
        <f>VLOOKUP($A19,'Return Data'!$B$7:$R$2292,9,0)</f>
        <v>6.0457999999999998</v>
      </c>
      <c r="E19" s="66">
        <f t="shared" si="0"/>
        <v>6</v>
      </c>
      <c r="F19" s="65">
        <f>VLOOKUP($A19,'Return Data'!$B$7:$R$2292,10,0)</f>
        <v>7.0960999999999999</v>
      </c>
      <c r="G19" s="66">
        <f t="shared" si="1"/>
        <v>5</v>
      </c>
      <c r="H19" s="65">
        <f>VLOOKUP($A19,'Return Data'!$B$7:$R$2292,11,0)</f>
        <v>6.3022999999999998</v>
      </c>
      <c r="I19" s="66">
        <f t="shared" si="2"/>
        <v>9</v>
      </c>
      <c r="J19" s="65">
        <f>VLOOKUP($A19,'Return Data'!$B$7:$R$2292,12,0)</f>
        <v>4.593</v>
      </c>
      <c r="K19" s="66">
        <f t="shared" si="3"/>
        <v>11</v>
      </c>
      <c r="L19" s="65">
        <f>VLOOKUP($A19,'Return Data'!$B$7:$R$2292,13,0)</f>
        <v>5.5993000000000004</v>
      </c>
      <c r="M19" s="66">
        <f t="shared" si="4"/>
        <v>12</v>
      </c>
      <c r="N19" s="65">
        <f>VLOOKUP($A19,'Return Data'!$B$7:$R$2292,17,0)</f>
        <v>6.5989000000000004</v>
      </c>
      <c r="O19" s="66">
        <f t="shared" si="5"/>
        <v>20</v>
      </c>
      <c r="P19" s="65">
        <f>VLOOKUP($A19,'Return Data'!$B$7:$R$2292,14,0)</f>
        <v>5.819</v>
      </c>
      <c r="Q19" s="66">
        <f t="shared" si="6"/>
        <v>17</v>
      </c>
      <c r="R19" s="65">
        <f>VLOOKUP($A19,'Return Data'!$B$7:$R$2292,16,0)</f>
        <v>7.4379</v>
      </c>
      <c r="S19" s="67">
        <f t="shared" si="7"/>
        <v>23</v>
      </c>
    </row>
    <row r="20" spans="1:19" x14ac:dyDescent="0.3">
      <c r="A20" s="82" t="s">
        <v>1414</v>
      </c>
      <c r="B20" s="64">
        <f>VLOOKUP($A20,'Return Data'!$B$7:$R$2292,3,0)</f>
        <v>44467</v>
      </c>
      <c r="C20" s="65">
        <f>VLOOKUP($A20,'Return Data'!$B$7:$R$2292,4,0)</f>
        <v>48.110100000000003</v>
      </c>
      <c r="D20" s="65">
        <f>VLOOKUP($A20,'Return Data'!$B$7:$R$2292,9,0)</f>
        <v>3.6389999999999998</v>
      </c>
      <c r="E20" s="66">
        <f t="shared" si="0"/>
        <v>16</v>
      </c>
      <c r="F20" s="65">
        <f>VLOOKUP($A20,'Return Data'!$B$7:$R$2292,10,0)</f>
        <v>5.7678000000000003</v>
      </c>
      <c r="G20" s="66">
        <f t="shared" si="1"/>
        <v>22</v>
      </c>
      <c r="H20" s="65">
        <f>VLOOKUP($A20,'Return Data'!$B$7:$R$2292,11,0)</f>
        <v>5.5308999999999999</v>
      </c>
      <c r="I20" s="66">
        <f t="shared" si="2"/>
        <v>20</v>
      </c>
      <c r="J20" s="65">
        <f>VLOOKUP($A20,'Return Data'!$B$7:$R$2292,12,0)</f>
        <v>4.0975999999999999</v>
      </c>
      <c r="K20" s="66">
        <f t="shared" si="3"/>
        <v>17</v>
      </c>
      <c r="L20" s="65">
        <f>VLOOKUP($A20,'Return Data'!$B$7:$R$2292,13,0)</f>
        <v>5.1451000000000002</v>
      </c>
      <c r="M20" s="66">
        <f t="shared" si="4"/>
        <v>22</v>
      </c>
      <c r="N20" s="65">
        <f>VLOOKUP($A20,'Return Data'!$B$7:$R$2292,17,0)</f>
        <v>7.7961999999999998</v>
      </c>
      <c r="O20" s="66">
        <f t="shared" si="5"/>
        <v>11</v>
      </c>
      <c r="P20" s="65">
        <f>VLOOKUP($A20,'Return Data'!$B$7:$R$2292,14,0)</f>
        <v>8.8495000000000008</v>
      </c>
      <c r="Q20" s="66">
        <f t="shared" si="6"/>
        <v>7</v>
      </c>
      <c r="R20" s="65">
        <f>VLOOKUP($A20,'Return Data'!$B$7:$R$2292,16,0)</f>
        <v>8.5004000000000008</v>
      </c>
      <c r="S20" s="67">
        <f t="shared" si="7"/>
        <v>8</v>
      </c>
    </row>
    <row r="21" spans="1:19" x14ac:dyDescent="0.3">
      <c r="A21" s="82" t="s">
        <v>1417</v>
      </c>
      <c r="B21" s="64">
        <f>VLOOKUP($A21,'Return Data'!$B$7:$R$2292,3,0)</f>
        <v>44467</v>
      </c>
      <c r="C21" s="65">
        <f>VLOOKUP($A21,'Return Data'!$B$7:$R$2292,4,0)</f>
        <v>1900.4132</v>
      </c>
      <c r="D21" s="65">
        <f>VLOOKUP($A21,'Return Data'!$B$7:$R$2292,9,0)</f>
        <v>5.1768000000000001</v>
      </c>
      <c r="E21" s="66">
        <f t="shared" si="0"/>
        <v>10</v>
      </c>
      <c r="F21" s="65">
        <f>VLOOKUP($A21,'Return Data'!$B$7:$R$2292,10,0)</f>
        <v>6.3063000000000002</v>
      </c>
      <c r="G21" s="66">
        <f t="shared" si="1"/>
        <v>10</v>
      </c>
      <c r="H21" s="65">
        <f>VLOOKUP($A21,'Return Data'!$B$7:$R$2292,11,0)</f>
        <v>5.4504999999999999</v>
      </c>
      <c r="I21" s="66">
        <f t="shared" si="2"/>
        <v>23</v>
      </c>
      <c r="J21" s="65">
        <f>VLOOKUP($A21,'Return Data'!$B$7:$R$2292,12,0)</f>
        <v>4.1302000000000003</v>
      </c>
      <c r="K21" s="66">
        <f t="shared" si="3"/>
        <v>16</v>
      </c>
      <c r="L21" s="65">
        <f>VLOOKUP($A21,'Return Data'!$B$7:$R$2292,13,0)</f>
        <v>5.7668999999999997</v>
      </c>
      <c r="M21" s="66">
        <f t="shared" si="4"/>
        <v>11</v>
      </c>
      <c r="N21" s="65">
        <f>VLOOKUP($A21,'Return Data'!$B$7:$R$2292,17,0)</f>
        <v>5.4414999999999996</v>
      </c>
      <c r="O21" s="66">
        <f t="shared" si="5"/>
        <v>23</v>
      </c>
      <c r="P21" s="65">
        <f>VLOOKUP($A21,'Return Data'!$B$7:$R$2292,14,0)</f>
        <v>6.6665999999999999</v>
      </c>
      <c r="Q21" s="66">
        <f t="shared" si="6"/>
        <v>16</v>
      </c>
      <c r="R21" s="65">
        <f>VLOOKUP($A21,'Return Data'!$B$7:$R$2292,16,0)</f>
        <v>8.2817000000000007</v>
      </c>
      <c r="S21" s="67">
        <f t="shared" si="7"/>
        <v>13</v>
      </c>
    </row>
    <row r="22" spans="1:19" x14ac:dyDescent="0.3">
      <c r="A22" s="82" t="s">
        <v>1419</v>
      </c>
      <c r="B22" s="64">
        <f>VLOOKUP($A22,'Return Data'!$B$7:$R$2292,3,0)</f>
        <v>44467</v>
      </c>
      <c r="C22" s="65">
        <f>VLOOKUP($A22,'Return Data'!$B$7:$R$2292,4,0)</f>
        <v>3111.7467000000001</v>
      </c>
      <c r="D22" s="65">
        <f>VLOOKUP($A22,'Return Data'!$B$7:$R$2292,9,0)</f>
        <v>2.7629999999999999</v>
      </c>
      <c r="E22" s="66">
        <f t="shared" si="0"/>
        <v>24</v>
      </c>
      <c r="F22" s="65">
        <f>VLOOKUP($A22,'Return Data'!$B$7:$R$2292,10,0)</f>
        <v>5.9206000000000003</v>
      </c>
      <c r="G22" s="66">
        <f t="shared" si="1"/>
        <v>17</v>
      </c>
      <c r="H22" s="65">
        <f>VLOOKUP($A22,'Return Data'!$B$7:$R$2292,11,0)</f>
        <v>5.7465999999999999</v>
      </c>
      <c r="I22" s="66">
        <f t="shared" si="2"/>
        <v>17</v>
      </c>
      <c r="J22" s="65">
        <f>VLOOKUP($A22,'Return Data'!$B$7:$R$2292,12,0)</f>
        <v>3.8555000000000001</v>
      </c>
      <c r="K22" s="66">
        <f t="shared" si="3"/>
        <v>22</v>
      </c>
      <c r="L22" s="65">
        <f>VLOOKUP($A22,'Return Data'!$B$7:$R$2292,13,0)</f>
        <v>5.3353999999999999</v>
      </c>
      <c r="M22" s="66">
        <f t="shared" si="4"/>
        <v>19</v>
      </c>
      <c r="N22" s="65">
        <f>VLOOKUP($A22,'Return Data'!$B$7:$R$2292,17,0)</f>
        <v>7.6967999999999996</v>
      </c>
      <c r="O22" s="66">
        <f t="shared" si="5"/>
        <v>13</v>
      </c>
      <c r="P22" s="65">
        <f>VLOOKUP($A22,'Return Data'!$B$7:$R$2292,14,0)</f>
        <v>8.6913999999999998</v>
      </c>
      <c r="Q22" s="66">
        <f t="shared" si="6"/>
        <v>8</v>
      </c>
      <c r="R22" s="65">
        <f>VLOOKUP($A22,'Return Data'!$B$7:$R$2292,16,0)</f>
        <v>8.1981000000000002</v>
      </c>
      <c r="S22" s="67">
        <f t="shared" si="7"/>
        <v>14</v>
      </c>
    </row>
    <row r="23" spans="1:19" x14ac:dyDescent="0.3">
      <c r="A23" s="82" t="s">
        <v>1423</v>
      </c>
      <c r="B23" s="64">
        <f>VLOOKUP($A23,'Return Data'!$B$7:$R$2292,3,0)</f>
        <v>44467</v>
      </c>
      <c r="C23" s="65">
        <f>VLOOKUP($A23,'Return Data'!$B$7:$R$2292,4,0)</f>
        <v>44.942700000000002</v>
      </c>
      <c r="D23" s="65">
        <f>VLOOKUP($A23,'Return Data'!$B$7:$R$2292,9,0)</f>
        <v>6.5137999999999998</v>
      </c>
      <c r="E23" s="66">
        <f t="shared" si="0"/>
        <v>5</v>
      </c>
      <c r="F23" s="65">
        <f>VLOOKUP($A23,'Return Data'!$B$7:$R$2292,10,0)</f>
        <v>7.2477999999999998</v>
      </c>
      <c r="G23" s="66">
        <f t="shared" si="1"/>
        <v>3</v>
      </c>
      <c r="H23" s="65">
        <f>VLOOKUP($A23,'Return Data'!$B$7:$R$2292,11,0)</f>
        <v>6.9146000000000001</v>
      </c>
      <c r="I23" s="66">
        <f t="shared" si="2"/>
        <v>5</v>
      </c>
      <c r="J23" s="65">
        <f>VLOOKUP($A23,'Return Data'!$B$7:$R$2292,12,0)</f>
        <v>4.6176000000000004</v>
      </c>
      <c r="K23" s="66">
        <f t="shared" si="3"/>
        <v>10</v>
      </c>
      <c r="L23" s="65">
        <f>VLOOKUP($A23,'Return Data'!$B$7:$R$2292,13,0)</f>
        <v>6.1395999999999997</v>
      </c>
      <c r="M23" s="66">
        <f t="shared" si="4"/>
        <v>8</v>
      </c>
      <c r="N23" s="65">
        <f>VLOOKUP($A23,'Return Data'!$B$7:$R$2292,17,0)</f>
        <v>8.3620000000000001</v>
      </c>
      <c r="O23" s="66">
        <f t="shared" si="5"/>
        <v>8</v>
      </c>
      <c r="P23" s="65">
        <f>VLOOKUP($A23,'Return Data'!$B$7:$R$2292,14,0)</f>
        <v>9.2486999999999995</v>
      </c>
      <c r="Q23" s="66">
        <f t="shared" si="6"/>
        <v>2</v>
      </c>
      <c r="R23" s="65">
        <f>VLOOKUP($A23,'Return Data'!$B$7:$R$2292,16,0)</f>
        <v>8.7128999999999994</v>
      </c>
      <c r="S23" s="67">
        <f t="shared" si="7"/>
        <v>5</v>
      </c>
    </row>
    <row r="24" spans="1:19" x14ac:dyDescent="0.3">
      <c r="A24" s="82" t="s">
        <v>1424</v>
      </c>
      <c r="B24" s="64">
        <f>VLOOKUP($A24,'Return Data'!$B$7:$R$2292,3,0)</f>
        <v>44467</v>
      </c>
      <c r="C24" s="65">
        <f>VLOOKUP($A24,'Return Data'!$B$7:$R$2292,4,0)</f>
        <v>22.251100000000001</v>
      </c>
      <c r="D24" s="65">
        <f>VLOOKUP($A24,'Return Data'!$B$7:$R$2292,9,0)</f>
        <v>3.4397000000000002</v>
      </c>
      <c r="E24" s="66">
        <f t="shared" si="0"/>
        <v>18</v>
      </c>
      <c r="F24" s="65">
        <f>VLOOKUP($A24,'Return Data'!$B$7:$R$2292,10,0)</f>
        <v>5.8036000000000003</v>
      </c>
      <c r="G24" s="66">
        <f t="shared" si="1"/>
        <v>21</v>
      </c>
      <c r="H24" s="65">
        <f>VLOOKUP($A24,'Return Data'!$B$7:$R$2292,11,0)</f>
        <v>5.5118</v>
      </c>
      <c r="I24" s="66">
        <f t="shared" si="2"/>
        <v>21</v>
      </c>
      <c r="J24" s="65">
        <f>VLOOKUP($A24,'Return Data'!$B$7:$R$2292,12,0)</f>
        <v>3.8733</v>
      </c>
      <c r="K24" s="66">
        <f t="shared" si="3"/>
        <v>20</v>
      </c>
      <c r="L24" s="65">
        <f>VLOOKUP($A24,'Return Data'!$B$7:$R$2292,13,0)</f>
        <v>5.2385000000000002</v>
      </c>
      <c r="M24" s="66">
        <f t="shared" si="4"/>
        <v>20</v>
      </c>
      <c r="N24" s="65">
        <f>VLOOKUP($A24,'Return Data'!$B$7:$R$2292,17,0)</f>
        <v>7.6470000000000002</v>
      </c>
      <c r="O24" s="66">
        <f t="shared" si="5"/>
        <v>15</v>
      </c>
      <c r="P24" s="65">
        <f>VLOOKUP($A24,'Return Data'!$B$7:$R$2292,14,0)</f>
        <v>8.5693000000000001</v>
      </c>
      <c r="Q24" s="66">
        <f t="shared" si="6"/>
        <v>11</v>
      </c>
      <c r="R24" s="65">
        <f>VLOOKUP($A24,'Return Data'!$B$7:$R$2292,16,0)</f>
        <v>8.3780000000000001</v>
      </c>
      <c r="S24" s="67">
        <f t="shared" si="7"/>
        <v>11</v>
      </c>
    </row>
    <row r="25" spans="1:19" x14ac:dyDescent="0.3">
      <c r="A25" s="82" t="s">
        <v>1426</v>
      </c>
      <c r="B25" s="64">
        <f>VLOOKUP($A25,'Return Data'!$B$7:$R$2292,3,0)</f>
        <v>44467</v>
      </c>
      <c r="C25" s="65">
        <f>VLOOKUP($A25,'Return Data'!$B$7:$R$2292,4,0)</f>
        <v>12.2986</v>
      </c>
      <c r="D25" s="65">
        <f>VLOOKUP($A25,'Return Data'!$B$7:$R$2292,9,0)</f>
        <v>4.2168000000000001</v>
      </c>
      <c r="E25" s="66">
        <f t="shared" si="0"/>
        <v>15</v>
      </c>
      <c r="F25" s="65">
        <f>VLOOKUP($A25,'Return Data'!$B$7:$R$2292,10,0)</f>
        <v>5.8529999999999998</v>
      </c>
      <c r="G25" s="66">
        <f t="shared" si="1"/>
        <v>18</v>
      </c>
      <c r="H25" s="65">
        <f>VLOOKUP($A25,'Return Data'!$B$7:$R$2292,11,0)</f>
        <v>5.4005999999999998</v>
      </c>
      <c r="I25" s="66">
        <f t="shared" si="2"/>
        <v>24</v>
      </c>
      <c r="J25" s="65">
        <f>VLOOKUP($A25,'Return Data'!$B$7:$R$2292,12,0)</f>
        <v>3.7450000000000001</v>
      </c>
      <c r="K25" s="66">
        <f t="shared" si="3"/>
        <v>23</v>
      </c>
      <c r="L25" s="65">
        <f>VLOOKUP($A25,'Return Data'!$B$7:$R$2292,13,0)</f>
        <v>5.0094000000000003</v>
      </c>
      <c r="M25" s="66">
        <f t="shared" si="4"/>
        <v>25</v>
      </c>
      <c r="N25" s="65"/>
      <c r="O25" s="66"/>
      <c r="P25" s="65"/>
      <c r="Q25" s="66"/>
      <c r="R25" s="65">
        <f>VLOOKUP($A25,'Return Data'!$B$7:$R$2292,16,0)</f>
        <v>8.0965000000000007</v>
      </c>
      <c r="S25" s="67">
        <f t="shared" si="7"/>
        <v>15</v>
      </c>
    </row>
    <row r="26" spans="1:19" x14ac:dyDescent="0.3">
      <c r="A26" s="82" t="s">
        <v>1429</v>
      </c>
      <c r="B26" s="64">
        <f>VLOOKUP($A26,'Return Data'!$B$7:$R$2292,3,0)</f>
        <v>44467</v>
      </c>
      <c r="C26" s="65">
        <f>VLOOKUP($A26,'Return Data'!$B$7:$R$2292,4,0)</f>
        <v>13.067399999999999</v>
      </c>
      <c r="D26" s="65">
        <f>VLOOKUP($A26,'Return Data'!$B$7:$R$2292,9,0)</f>
        <v>3.3969</v>
      </c>
      <c r="E26" s="66">
        <f t="shared" si="0"/>
        <v>19</v>
      </c>
      <c r="F26" s="65">
        <f>VLOOKUP($A26,'Return Data'!$B$7:$R$2292,10,0)</f>
        <v>6.3044000000000002</v>
      </c>
      <c r="G26" s="66">
        <f t="shared" si="1"/>
        <v>11</v>
      </c>
      <c r="H26" s="65">
        <f>VLOOKUP($A26,'Return Data'!$B$7:$R$2292,11,0)</f>
        <v>5.9077000000000002</v>
      </c>
      <c r="I26" s="66">
        <f t="shared" si="2"/>
        <v>12</v>
      </c>
      <c r="J26" s="65">
        <f>VLOOKUP($A26,'Return Data'!$B$7:$R$2292,12,0)</f>
        <v>4.3986999999999998</v>
      </c>
      <c r="K26" s="66">
        <f t="shared" si="3"/>
        <v>14</v>
      </c>
      <c r="L26" s="65">
        <f>VLOOKUP($A26,'Return Data'!$B$7:$R$2292,13,0)</f>
        <v>5.4903000000000004</v>
      </c>
      <c r="M26" s="66">
        <f t="shared" si="4"/>
        <v>15</v>
      </c>
      <c r="N26" s="65">
        <f>VLOOKUP($A26,'Return Data'!$B$7:$R$2292,17,0)</f>
        <v>7.3749000000000002</v>
      </c>
      <c r="O26" s="66">
        <f t="shared" ref="O26:O33" si="8">RANK(N26,N$8:N$33,0)</f>
        <v>17</v>
      </c>
      <c r="P26" s="65"/>
      <c r="Q26" s="66"/>
      <c r="R26" s="65">
        <f>VLOOKUP($A26,'Return Data'!$B$7:$R$2292,16,0)</f>
        <v>7.851</v>
      </c>
      <c r="S26" s="67">
        <f t="shared" si="7"/>
        <v>17</v>
      </c>
    </row>
    <row r="27" spans="1:19" x14ac:dyDescent="0.3">
      <c r="A27" s="82" t="s">
        <v>1431</v>
      </c>
      <c r="B27" s="64">
        <f>VLOOKUP($A27,'Return Data'!$B$7:$R$2292,3,0)</f>
        <v>44467</v>
      </c>
      <c r="C27" s="65">
        <f>VLOOKUP($A27,'Return Data'!$B$7:$R$2292,4,0)</f>
        <v>44.598799999999997</v>
      </c>
      <c r="D27" s="65">
        <f>VLOOKUP($A27,'Return Data'!$B$7:$R$2292,9,0)</f>
        <v>5.6958000000000002</v>
      </c>
      <c r="E27" s="66">
        <f t="shared" si="0"/>
        <v>8</v>
      </c>
      <c r="F27" s="65">
        <f>VLOOKUP($A27,'Return Data'!$B$7:$R$2292,10,0)</f>
        <v>7.2171000000000003</v>
      </c>
      <c r="G27" s="66">
        <f t="shared" si="1"/>
        <v>4</v>
      </c>
      <c r="H27" s="65">
        <f>VLOOKUP($A27,'Return Data'!$B$7:$R$2292,11,0)</f>
        <v>7.4943999999999997</v>
      </c>
      <c r="I27" s="66">
        <f t="shared" si="2"/>
        <v>3</v>
      </c>
      <c r="J27" s="65">
        <f>VLOOKUP($A27,'Return Data'!$B$7:$R$2292,12,0)</f>
        <v>5.9358000000000004</v>
      </c>
      <c r="K27" s="66">
        <f t="shared" si="3"/>
        <v>4</v>
      </c>
      <c r="L27" s="65">
        <f>VLOOKUP($A27,'Return Data'!$B$7:$R$2292,13,0)</f>
        <v>7.1767000000000003</v>
      </c>
      <c r="M27" s="66">
        <f t="shared" si="4"/>
        <v>4</v>
      </c>
      <c r="N27" s="65">
        <f>VLOOKUP($A27,'Return Data'!$B$7:$R$2292,17,0)</f>
        <v>8.6300000000000008</v>
      </c>
      <c r="O27" s="66">
        <f t="shared" si="8"/>
        <v>6</v>
      </c>
      <c r="P27" s="65">
        <f>VLOOKUP($A27,'Return Data'!$B$7:$R$2292,14,0)</f>
        <v>9.2478999999999996</v>
      </c>
      <c r="Q27" s="66">
        <f t="shared" ref="Q27:Q33" si="9">RANK(P27,P$8:P$33,0)</f>
        <v>3</v>
      </c>
      <c r="R27" s="65">
        <f>VLOOKUP($A27,'Return Data'!$B$7:$R$2292,16,0)</f>
        <v>8.7499000000000002</v>
      </c>
      <c r="S27" s="67">
        <f t="shared" si="7"/>
        <v>4</v>
      </c>
    </row>
    <row r="28" spans="1:19" x14ac:dyDescent="0.3">
      <c r="A28" s="82" t="s">
        <v>1433</v>
      </c>
      <c r="B28" s="64">
        <f>VLOOKUP($A28,'Return Data'!$B$7:$R$2292,3,0)</f>
        <v>44467</v>
      </c>
      <c r="C28" s="65">
        <f>VLOOKUP($A28,'Return Data'!$B$7:$R$2292,4,0)</f>
        <v>39.031700000000001</v>
      </c>
      <c r="D28" s="65">
        <f>VLOOKUP($A28,'Return Data'!$B$7:$R$2292,9,0)</f>
        <v>4.3090999999999999</v>
      </c>
      <c r="E28" s="66">
        <f t="shared" si="0"/>
        <v>14</v>
      </c>
      <c r="F28" s="65">
        <f>VLOOKUP($A28,'Return Data'!$B$7:$R$2292,10,0)</f>
        <v>5.6965000000000003</v>
      </c>
      <c r="G28" s="66">
        <f t="shared" si="1"/>
        <v>23</v>
      </c>
      <c r="H28" s="65">
        <f>VLOOKUP($A28,'Return Data'!$B$7:$R$2292,11,0)</f>
        <v>6.1421000000000001</v>
      </c>
      <c r="I28" s="66">
        <f t="shared" si="2"/>
        <v>10</v>
      </c>
      <c r="J28" s="65">
        <f>VLOOKUP($A28,'Return Data'!$B$7:$R$2292,12,0)</f>
        <v>4.3620999999999999</v>
      </c>
      <c r="K28" s="66">
        <f t="shared" si="3"/>
        <v>15</v>
      </c>
      <c r="L28" s="65">
        <f>VLOOKUP($A28,'Return Data'!$B$7:$R$2292,13,0)</f>
        <v>5.2252000000000001</v>
      </c>
      <c r="M28" s="66">
        <f t="shared" si="4"/>
        <v>21</v>
      </c>
      <c r="N28" s="65">
        <f>VLOOKUP($A28,'Return Data'!$B$7:$R$2292,17,0)</f>
        <v>6.5171000000000001</v>
      </c>
      <c r="O28" s="66">
        <f t="shared" si="8"/>
        <v>21</v>
      </c>
      <c r="P28" s="65">
        <f>VLOOKUP($A28,'Return Data'!$B$7:$R$2292,14,0)</f>
        <v>4.7939999999999996</v>
      </c>
      <c r="Q28" s="66">
        <f t="shared" si="9"/>
        <v>21</v>
      </c>
      <c r="R28" s="65">
        <f>VLOOKUP($A28,'Return Data'!$B$7:$R$2292,16,0)</f>
        <v>7.6012000000000004</v>
      </c>
      <c r="S28" s="67">
        <f t="shared" si="7"/>
        <v>19</v>
      </c>
    </row>
    <row r="29" spans="1:19" x14ac:dyDescent="0.3">
      <c r="A29" s="82" t="s">
        <v>1435</v>
      </c>
      <c r="B29" s="64">
        <f>VLOOKUP($A29,'Return Data'!$B$7:$R$2292,3,0)</f>
        <v>44467</v>
      </c>
      <c r="C29" s="65">
        <f>VLOOKUP($A29,'Return Data'!$B$7:$R$2292,4,0)</f>
        <v>37.354199999999999</v>
      </c>
      <c r="D29" s="65">
        <f>VLOOKUP($A29,'Return Data'!$B$7:$R$2292,9,0)</f>
        <v>3.4548000000000001</v>
      </c>
      <c r="E29" s="66">
        <f t="shared" si="0"/>
        <v>17</v>
      </c>
      <c r="F29" s="65">
        <f>VLOOKUP($A29,'Return Data'!$B$7:$R$2292,10,0)</f>
        <v>6.2541000000000002</v>
      </c>
      <c r="G29" s="66">
        <f t="shared" si="1"/>
        <v>12</v>
      </c>
      <c r="H29" s="65">
        <f>VLOOKUP($A29,'Return Data'!$B$7:$R$2292,11,0)</f>
        <v>5.8699000000000003</v>
      </c>
      <c r="I29" s="66">
        <f t="shared" si="2"/>
        <v>13</v>
      </c>
      <c r="J29" s="65">
        <f>VLOOKUP($A29,'Return Data'!$B$7:$R$2292,12,0)</f>
        <v>3.621</v>
      </c>
      <c r="K29" s="66">
        <f t="shared" si="3"/>
        <v>26</v>
      </c>
      <c r="L29" s="65">
        <f>VLOOKUP($A29,'Return Data'!$B$7:$R$2292,13,0)</f>
        <v>5.1167999999999996</v>
      </c>
      <c r="M29" s="66">
        <f t="shared" si="4"/>
        <v>24</v>
      </c>
      <c r="N29" s="65">
        <f>VLOOKUP($A29,'Return Data'!$B$7:$R$2292,17,0)</f>
        <v>7.6074999999999999</v>
      </c>
      <c r="O29" s="66">
        <f t="shared" si="8"/>
        <v>16</v>
      </c>
      <c r="P29" s="65">
        <f>VLOOKUP($A29,'Return Data'!$B$7:$R$2292,14,0)</f>
        <v>4.8696000000000002</v>
      </c>
      <c r="Q29" s="66">
        <f t="shared" si="9"/>
        <v>20</v>
      </c>
      <c r="R29" s="65">
        <f>VLOOKUP($A29,'Return Data'!$B$7:$R$2292,16,0)</f>
        <v>7.2743000000000002</v>
      </c>
      <c r="S29" s="67">
        <f t="shared" si="7"/>
        <v>24</v>
      </c>
    </row>
    <row r="30" spans="1:19" x14ac:dyDescent="0.3">
      <c r="A30" s="82" t="s">
        <v>1436</v>
      </c>
      <c r="B30" s="64">
        <f>VLOOKUP($A30,'Return Data'!$B$7:$R$2292,3,0)</f>
        <v>44467</v>
      </c>
      <c r="C30" s="65">
        <f>VLOOKUP($A30,'Return Data'!$B$7:$R$2292,4,0)</f>
        <v>26.774899999999999</v>
      </c>
      <c r="D30" s="65">
        <f>VLOOKUP($A30,'Return Data'!$B$7:$R$2292,9,0)</f>
        <v>4.4047999999999998</v>
      </c>
      <c r="E30" s="66">
        <f t="shared" si="0"/>
        <v>13</v>
      </c>
      <c r="F30" s="65">
        <f>VLOOKUP($A30,'Return Data'!$B$7:$R$2292,10,0)</f>
        <v>6.1864999999999997</v>
      </c>
      <c r="G30" s="66">
        <f t="shared" si="1"/>
        <v>14</v>
      </c>
      <c r="H30" s="65">
        <f>VLOOKUP($A30,'Return Data'!$B$7:$R$2292,11,0)</f>
        <v>5.7888000000000002</v>
      </c>
      <c r="I30" s="66">
        <f t="shared" si="2"/>
        <v>16</v>
      </c>
      <c r="J30" s="65">
        <f>VLOOKUP($A30,'Return Data'!$B$7:$R$2292,12,0)</f>
        <v>3.6791</v>
      </c>
      <c r="K30" s="66">
        <f t="shared" si="3"/>
        <v>25</v>
      </c>
      <c r="L30" s="65">
        <f>VLOOKUP($A30,'Return Data'!$B$7:$R$2292,13,0)</f>
        <v>5.3639999999999999</v>
      </c>
      <c r="M30" s="66">
        <f t="shared" si="4"/>
        <v>17</v>
      </c>
      <c r="N30" s="65">
        <f>VLOOKUP($A30,'Return Data'!$B$7:$R$2292,17,0)</f>
        <v>7.6901000000000002</v>
      </c>
      <c r="O30" s="66">
        <f t="shared" si="8"/>
        <v>14</v>
      </c>
      <c r="P30" s="65">
        <f>VLOOKUP($A30,'Return Data'!$B$7:$R$2292,14,0)</f>
        <v>8.6</v>
      </c>
      <c r="Q30" s="66">
        <f t="shared" si="9"/>
        <v>10</v>
      </c>
      <c r="R30" s="65">
        <f>VLOOKUP($A30,'Return Data'!$B$7:$R$2292,16,0)</f>
        <v>8.4117999999999995</v>
      </c>
      <c r="S30" s="67">
        <f t="shared" si="7"/>
        <v>10</v>
      </c>
    </row>
    <row r="31" spans="1:19" x14ac:dyDescent="0.3">
      <c r="A31" s="82" t="s">
        <v>1439</v>
      </c>
      <c r="B31" s="64">
        <f>VLOOKUP($A31,'Return Data'!$B$7:$R$2292,3,0)</f>
        <v>44467</v>
      </c>
      <c r="C31" s="65">
        <f>VLOOKUP($A31,'Return Data'!$B$7:$R$2292,4,0)</f>
        <v>37.157800000000002</v>
      </c>
      <c r="D31" s="65">
        <f>VLOOKUP($A31,'Return Data'!$B$7:$R$2292,9,0)</f>
        <v>60.802399999999999</v>
      </c>
      <c r="E31" s="66">
        <f t="shared" si="0"/>
        <v>1</v>
      </c>
      <c r="F31" s="65">
        <f>VLOOKUP($A31,'Return Data'!$B$7:$R$2292,10,0)</f>
        <v>24.983699999999999</v>
      </c>
      <c r="G31" s="66">
        <f t="shared" si="1"/>
        <v>1</v>
      </c>
      <c r="H31" s="65">
        <f>VLOOKUP($A31,'Return Data'!$B$7:$R$2292,11,0)</f>
        <v>14.7311</v>
      </c>
      <c r="I31" s="66">
        <f t="shared" si="2"/>
        <v>1</v>
      </c>
      <c r="J31" s="65">
        <f>VLOOKUP($A31,'Return Data'!$B$7:$R$2292,12,0)</f>
        <v>10.7342</v>
      </c>
      <c r="K31" s="66">
        <f t="shared" si="3"/>
        <v>1</v>
      </c>
      <c r="L31" s="65">
        <f>VLOOKUP($A31,'Return Data'!$B$7:$R$2292,13,0)</f>
        <v>9.9476999999999993</v>
      </c>
      <c r="M31" s="66">
        <f t="shared" si="4"/>
        <v>2</v>
      </c>
      <c r="N31" s="65">
        <f>VLOOKUP($A31,'Return Data'!$B$7:$R$2292,17,0)</f>
        <v>10.179500000000001</v>
      </c>
      <c r="O31" s="66">
        <f t="shared" si="8"/>
        <v>1</v>
      </c>
      <c r="P31" s="65">
        <f>VLOOKUP($A31,'Return Data'!$B$7:$R$2292,14,0)</f>
        <v>5.1957000000000004</v>
      </c>
      <c r="Q31" s="66">
        <f t="shared" si="9"/>
        <v>18</v>
      </c>
      <c r="R31" s="65">
        <f>VLOOKUP($A31,'Return Data'!$B$7:$R$2292,16,0)</f>
        <v>7.5858999999999996</v>
      </c>
      <c r="S31" s="67">
        <f t="shared" si="7"/>
        <v>20</v>
      </c>
    </row>
    <row r="32" spans="1:19" x14ac:dyDescent="0.3">
      <c r="A32" s="82" t="s">
        <v>1441</v>
      </c>
      <c r="B32" s="64">
        <f>VLOOKUP($A32,'Return Data'!$B$7:$R$2292,3,0)</f>
        <v>44467</v>
      </c>
      <c r="C32" s="65">
        <f>VLOOKUP($A32,'Return Data'!$B$7:$R$2292,4,0)</f>
        <v>41.5794</v>
      </c>
      <c r="D32" s="65">
        <f>VLOOKUP($A32,'Return Data'!$B$7:$R$2292,9,0)</f>
        <v>2.8932000000000002</v>
      </c>
      <c r="E32" s="66">
        <f t="shared" si="0"/>
        <v>22</v>
      </c>
      <c r="F32" s="65">
        <f>VLOOKUP($A32,'Return Data'!$B$7:$R$2292,10,0)</f>
        <v>5.9306999999999999</v>
      </c>
      <c r="G32" s="66">
        <f t="shared" si="1"/>
        <v>16</v>
      </c>
      <c r="H32" s="65">
        <f>VLOOKUP($A32,'Return Data'!$B$7:$R$2292,11,0)</f>
        <v>5.6738</v>
      </c>
      <c r="I32" s="66">
        <f t="shared" si="2"/>
        <v>18</v>
      </c>
      <c r="J32" s="65">
        <f>VLOOKUP($A32,'Return Data'!$B$7:$R$2292,12,0)</f>
        <v>3.8755999999999999</v>
      </c>
      <c r="K32" s="66">
        <f t="shared" si="3"/>
        <v>19</v>
      </c>
      <c r="L32" s="65">
        <f>VLOOKUP($A32,'Return Data'!$B$7:$R$2292,13,0)</f>
        <v>5.3487999999999998</v>
      </c>
      <c r="M32" s="66">
        <f t="shared" si="4"/>
        <v>18</v>
      </c>
      <c r="N32" s="65">
        <f>VLOOKUP($A32,'Return Data'!$B$7:$R$2292,17,0)</f>
        <v>7.9278000000000004</v>
      </c>
      <c r="O32" s="66">
        <f t="shared" si="8"/>
        <v>10</v>
      </c>
      <c r="P32" s="65">
        <f>VLOOKUP($A32,'Return Data'!$B$7:$R$2292,14,0)</f>
        <v>7.5974000000000004</v>
      </c>
      <c r="Q32" s="66">
        <f t="shared" si="9"/>
        <v>15</v>
      </c>
      <c r="R32" s="65">
        <f>VLOOKUP($A32,'Return Data'!$B$7:$R$2292,16,0)</f>
        <v>8.0310000000000006</v>
      </c>
      <c r="S32" s="67">
        <f t="shared" si="7"/>
        <v>16</v>
      </c>
    </row>
    <row r="33" spans="1:19" x14ac:dyDescent="0.3">
      <c r="A33" s="82" t="s">
        <v>1442</v>
      </c>
      <c r="B33" s="64">
        <f>VLOOKUP($A33,'Return Data'!$B$7:$R$2292,3,0)</f>
        <v>44467</v>
      </c>
      <c r="C33" s="65">
        <f>VLOOKUP($A33,'Return Data'!$B$7:$R$2292,4,0)</f>
        <v>25.698599999999999</v>
      </c>
      <c r="D33" s="65">
        <f>VLOOKUP($A33,'Return Data'!$B$7:$R$2292,9,0)</f>
        <v>30.627400000000002</v>
      </c>
      <c r="E33" s="66">
        <f t="shared" si="0"/>
        <v>2</v>
      </c>
      <c r="F33" s="65">
        <f>VLOOKUP($A33,'Return Data'!$B$7:$R$2292,10,0)</f>
        <v>15.550800000000001</v>
      </c>
      <c r="G33" s="66">
        <f t="shared" si="1"/>
        <v>2</v>
      </c>
      <c r="H33" s="65">
        <f>VLOOKUP($A33,'Return Data'!$B$7:$R$2292,11,0)</f>
        <v>10.979799999999999</v>
      </c>
      <c r="I33" s="66">
        <f t="shared" si="2"/>
        <v>2</v>
      </c>
      <c r="J33" s="65">
        <f>VLOOKUP($A33,'Return Data'!$B$7:$R$2292,12,0)</f>
        <v>7.8261000000000003</v>
      </c>
      <c r="K33" s="66">
        <f t="shared" si="3"/>
        <v>3</v>
      </c>
      <c r="L33" s="65">
        <f>VLOOKUP($A33,'Return Data'!$B$7:$R$2292,13,0)</f>
        <v>8.3446999999999996</v>
      </c>
      <c r="M33" s="66">
        <f t="shared" si="4"/>
        <v>3</v>
      </c>
      <c r="N33" s="65">
        <f>VLOOKUP($A33,'Return Data'!$B$7:$R$2292,17,0)</f>
        <v>9.6175999999999995</v>
      </c>
      <c r="O33" s="66">
        <f t="shared" si="8"/>
        <v>2</v>
      </c>
      <c r="P33" s="65">
        <f>VLOOKUP($A33,'Return Data'!$B$7:$R$2292,14,0)</f>
        <v>5.0534999999999997</v>
      </c>
      <c r="Q33" s="66">
        <f t="shared" si="9"/>
        <v>19</v>
      </c>
      <c r="R33" s="65">
        <f>VLOOKUP($A33,'Return Data'!$B$7:$R$2292,16,0)</f>
        <v>7.5138999999999996</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8.1588346153846167</v>
      </c>
      <c r="E35" s="88"/>
      <c r="F35" s="89">
        <f>AVERAGE(F8:F33)</f>
        <v>6.8205961538461546</v>
      </c>
      <c r="G35" s="88"/>
      <c r="H35" s="89">
        <f>AVERAGE(H8:H33)</f>
        <v>6.4721846153846156</v>
      </c>
      <c r="I35" s="88"/>
      <c r="J35" s="89">
        <f>AVERAGE(J8:J33)</f>
        <v>4.8962692307692315</v>
      </c>
      <c r="K35" s="88"/>
      <c r="L35" s="89">
        <f>AVERAGE(L8:L33)</f>
        <v>6.2314346153846154</v>
      </c>
      <c r="M35" s="88"/>
      <c r="N35" s="89">
        <f>AVERAGE(N8:N33)</f>
        <v>7.3568999999999996</v>
      </c>
      <c r="O35" s="88"/>
      <c r="P35" s="89">
        <f>AVERAGE(P8:P33)</f>
        <v>7.0006041666666663</v>
      </c>
      <c r="Q35" s="88"/>
      <c r="R35" s="89">
        <f>AVERAGE(R8:R33)</f>
        <v>8.0337346153846152</v>
      </c>
      <c r="S35" s="90"/>
    </row>
    <row r="36" spans="1:19" x14ac:dyDescent="0.3">
      <c r="A36" s="87" t="s">
        <v>28</v>
      </c>
      <c r="B36" s="88"/>
      <c r="C36" s="88"/>
      <c r="D36" s="89">
        <f>MIN(D8:D33)</f>
        <v>1.4796</v>
      </c>
      <c r="E36" s="88"/>
      <c r="F36" s="89">
        <f>MIN(F8:F33)</f>
        <v>-3.2528000000000001</v>
      </c>
      <c r="G36" s="88"/>
      <c r="H36" s="89">
        <f>MIN(H8:H33)</f>
        <v>4.4720000000000004</v>
      </c>
      <c r="I36" s="88"/>
      <c r="J36" s="89">
        <f>MIN(J8:J33)</f>
        <v>3.621</v>
      </c>
      <c r="K36" s="88"/>
      <c r="L36" s="89">
        <f>MIN(L8:L33)</f>
        <v>4.5839999999999996</v>
      </c>
      <c r="M36" s="88"/>
      <c r="N36" s="89">
        <f>MIN(N8:N33)</f>
        <v>0.89600000000000002</v>
      </c>
      <c r="O36" s="88"/>
      <c r="P36" s="89">
        <f>MIN(P8:P33)</f>
        <v>-3.0472999999999999</v>
      </c>
      <c r="Q36" s="88"/>
      <c r="R36" s="89">
        <f>MIN(R8:R33)</f>
        <v>4.6142000000000003</v>
      </c>
      <c r="S36" s="90"/>
    </row>
    <row r="37" spans="1:19" ht="15" thickBot="1" x14ac:dyDescent="0.35">
      <c r="A37" s="91" t="s">
        <v>29</v>
      </c>
      <c r="B37" s="92"/>
      <c r="C37" s="92"/>
      <c r="D37" s="93">
        <f>MAX(D8:D33)</f>
        <v>60.802399999999999</v>
      </c>
      <c r="E37" s="92"/>
      <c r="F37" s="93">
        <f>MAX(F8:F33)</f>
        <v>24.983699999999999</v>
      </c>
      <c r="G37" s="92"/>
      <c r="H37" s="93">
        <f>MAX(H8:H33)</f>
        <v>14.7311</v>
      </c>
      <c r="I37" s="92"/>
      <c r="J37" s="93">
        <f>MAX(J8:J33)</f>
        <v>10.7342</v>
      </c>
      <c r="K37" s="92"/>
      <c r="L37" s="93">
        <f>MAX(L8:L33)</f>
        <v>13.647500000000001</v>
      </c>
      <c r="M37" s="92"/>
      <c r="N37" s="93">
        <f>MAX(N8:N33)</f>
        <v>10.179500000000001</v>
      </c>
      <c r="O37" s="92"/>
      <c r="P37" s="93">
        <f>MAX(P8:P33)</f>
        <v>9.4502000000000006</v>
      </c>
      <c r="Q37" s="92"/>
      <c r="R37" s="93">
        <f>MAX(R8:R33)</f>
        <v>9.3360000000000003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44467</v>
      </c>
      <c r="C8" s="65">
        <f>VLOOKUP($A8,'Return Data'!$B$7:$R$2292,4,0)</f>
        <v>37.658000000000001</v>
      </c>
      <c r="D8" s="65">
        <f>VLOOKUP($A8,'Return Data'!$B$7:$R$2292,9,0)</f>
        <v>4.415</v>
      </c>
      <c r="E8" s="66">
        <f t="shared" ref="E8:E33" si="0">RANK(D8,D$8:D$33,0)</f>
        <v>10</v>
      </c>
      <c r="F8" s="65">
        <f>VLOOKUP($A8,'Return Data'!$B$7:$R$2292,10,0)</f>
        <v>6.2289000000000003</v>
      </c>
      <c r="G8" s="66">
        <f t="shared" ref="G8:G33" si="1">RANK(F8,F$8:F$33,0)</f>
        <v>6</v>
      </c>
      <c r="H8" s="65">
        <f>VLOOKUP($A8,'Return Data'!$B$7:$R$2292,11,0)</f>
        <v>6.2846000000000002</v>
      </c>
      <c r="I8" s="66">
        <f t="shared" ref="I8:I33" si="2">RANK(H8,H$8:H$33,0)</f>
        <v>4</v>
      </c>
      <c r="J8" s="65">
        <f>VLOOKUP($A8,'Return Data'!$B$7:$R$2292,12,0)</f>
        <v>4.4084000000000003</v>
      </c>
      <c r="K8" s="66">
        <f t="shared" ref="K8:K33" si="3">RANK(J8,J$8:J$33,0)</f>
        <v>5</v>
      </c>
      <c r="L8" s="65">
        <f>VLOOKUP($A8,'Return Data'!$B$7:$R$2292,13,0)</f>
        <v>5.8689</v>
      </c>
      <c r="M8" s="66">
        <f t="shared" ref="M8:M33" si="4">RANK(L8,L$8:L$33,0)</f>
        <v>7</v>
      </c>
      <c r="N8" s="65">
        <f>VLOOKUP($A8,'Return Data'!$B$7:$R$2292,17,0)</f>
        <v>7.9146000000000001</v>
      </c>
      <c r="O8" s="66">
        <f t="shared" ref="O8:O24" si="5">RANK(N8,N$8:N$33,0)</f>
        <v>5</v>
      </c>
      <c r="P8" s="65">
        <f>VLOOKUP($A8,'Return Data'!$B$7:$R$2292,14,0)</f>
        <v>8.4537999999999993</v>
      </c>
      <c r="Q8" s="66">
        <f t="shared" ref="Q8:Q24" si="6">RANK(P8,P$8:P$33,0)</f>
        <v>4</v>
      </c>
      <c r="R8" s="65">
        <f>VLOOKUP($A8,'Return Data'!$B$7:$R$2292,16,0)</f>
        <v>7.4711999999999996</v>
      </c>
      <c r="S8" s="67">
        <f t="shared" ref="S8:S33" si="7">RANK(R8,R$8:R$33,0)</f>
        <v>10</v>
      </c>
    </row>
    <row r="9" spans="1:19" x14ac:dyDescent="0.3">
      <c r="A9" s="82" t="s">
        <v>1386</v>
      </c>
      <c r="B9" s="64">
        <f>VLOOKUP($A9,'Return Data'!$B$7:$R$2292,3,0)</f>
        <v>44467</v>
      </c>
      <c r="C9" s="65">
        <f>VLOOKUP($A9,'Return Data'!$B$7:$R$2292,4,0)</f>
        <v>24.537600000000001</v>
      </c>
      <c r="D9" s="65">
        <f>VLOOKUP($A9,'Return Data'!$B$7:$R$2292,9,0)</f>
        <v>4.8456000000000001</v>
      </c>
      <c r="E9" s="66">
        <f t="shared" si="0"/>
        <v>9</v>
      </c>
      <c r="F9" s="65">
        <f>VLOOKUP($A9,'Return Data'!$B$7:$R$2292,10,0)</f>
        <v>5.7659000000000002</v>
      </c>
      <c r="G9" s="66">
        <f t="shared" si="1"/>
        <v>9</v>
      </c>
      <c r="H9" s="65">
        <f>VLOOKUP($A9,'Return Data'!$B$7:$R$2292,11,0)</f>
        <v>5.6059000000000001</v>
      </c>
      <c r="I9" s="66">
        <f t="shared" si="2"/>
        <v>9</v>
      </c>
      <c r="J9" s="65">
        <f>VLOOKUP($A9,'Return Data'!$B$7:$R$2292,12,0)</f>
        <v>3.9722</v>
      </c>
      <c r="K9" s="66">
        <f t="shared" si="3"/>
        <v>10</v>
      </c>
      <c r="L9" s="65">
        <f>VLOOKUP($A9,'Return Data'!$B$7:$R$2292,13,0)</f>
        <v>5.2362000000000002</v>
      </c>
      <c r="M9" s="66">
        <f t="shared" si="4"/>
        <v>10</v>
      </c>
      <c r="N9" s="65">
        <f>VLOOKUP($A9,'Return Data'!$B$7:$R$2292,17,0)</f>
        <v>7.6832000000000003</v>
      </c>
      <c r="O9" s="66">
        <f t="shared" si="5"/>
        <v>7</v>
      </c>
      <c r="P9" s="65">
        <f>VLOOKUP($A9,'Return Data'!$B$7:$R$2292,14,0)</f>
        <v>8.4634999999999998</v>
      </c>
      <c r="Q9" s="66">
        <f t="shared" si="6"/>
        <v>3</v>
      </c>
      <c r="R9" s="65">
        <f>VLOOKUP($A9,'Return Data'!$B$7:$R$2292,16,0)</f>
        <v>7.9806999999999997</v>
      </c>
      <c r="S9" s="67">
        <f t="shared" si="7"/>
        <v>4</v>
      </c>
    </row>
    <row r="10" spans="1:19" x14ac:dyDescent="0.3">
      <c r="A10" s="82" t="s">
        <v>1387</v>
      </c>
      <c r="B10" s="64">
        <f>VLOOKUP($A10,'Return Data'!$B$7:$R$2292,3,0)</f>
        <v>44467</v>
      </c>
      <c r="C10" s="65">
        <f>VLOOKUP($A10,'Return Data'!$B$7:$R$2292,4,0)</f>
        <v>23.425799999999999</v>
      </c>
      <c r="D10" s="65">
        <f>VLOOKUP($A10,'Return Data'!$B$7:$R$2292,9,0)</f>
        <v>4.09</v>
      </c>
      <c r="E10" s="66">
        <f t="shared" si="0"/>
        <v>11</v>
      </c>
      <c r="F10" s="65">
        <f>VLOOKUP($A10,'Return Data'!$B$7:$R$2292,10,0)</f>
        <v>5.1085000000000003</v>
      </c>
      <c r="G10" s="66">
        <f t="shared" si="1"/>
        <v>17</v>
      </c>
      <c r="H10" s="65">
        <f>VLOOKUP($A10,'Return Data'!$B$7:$R$2292,11,0)</f>
        <v>5.1026999999999996</v>
      </c>
      <c r="I10" s="66">
        <f t="shared" si="2"/>
        <v>15</v>
      </c>
      <c r="J10" s="65">
        <f>VLOOKUP($A10,'Return Data'!$B$7:$R$2292,12,0)</f>
        <v>4.2295999999999996</v>
      </c>
      <c r="K10" s="66">
        <f t="shared" si="3"/>
        <v>8</v>
      </c>
      <c r="L10" s="65">
        <f>VLOOKUP($A10,'Return Data'!$B$7:$R$2292,13,0)</f>
        <v>4.7773000000000003</v>
      </c>
      <c r="M10" s="66">
        <f t="shared" si="4"/>
        <v>14</v>
      </c>
      <c r="N10" s="65">
        <f>VLOOKUP($A10,'Return Data'!$B$7:$R$2292,17,0)</f>
        <v>6.4187000000000003</v>
      </c>
      <c r="O10" s="66">
        <f t="shared" si="5"/>
        <v>19</v>
      </c>
      <c r="P10" s="65">
        <f>VLOOKUP($A10,'Return Data'!$B$7:$R$2292,14,0)</f>
        <v>7.3242000000000003</v>
      </c>
      <c r="Q10" s="66">
        <f t="shared" si="6"/>
        <v>14</v>
      </c>
      <c r="R10" s="65">
        <f>VLOOKUP($A10,'Return Data'!$B$7:$R$2292,16,0)</f>
        <v>7.8567999999999998</v>
      </c>
      <c r="S10" s="67">
        <f t="shared" si="7"/>
        <v>6</v>
      </c>
    </row>
    <row r="11" spans="1:19" x14ac:dyDescent="0.3">
      <c r="A11" s="82" t="s">
        <v>1389</v>
      </c>
      <c r="B11" s="64">
        <f>VLOOKUP($A11,'Return Data'!$B$7:$R$2292,3,0)</f>
        <v>44467</v>
      </c>
      <c r="C11" s="65">
        <f>VLOOKUP($A11,'Return Data'!$B$7:$R$2292,4,0)</f>
        <v>25.142700000000001</v>
      </c>
      <c r="D11" s="65">
        <f>VLOOKUP($A11,'Return Data'!$B$7:$R$2292,9,0)</f>
        <v>2.6829000000000001</v>
      </c>
      <c r="E11" s="66">
        <f t="shared" si="0"/>
        <v>19</v>
      </c>
      <c r="F11" s="65">
        <f>VLOOKUP($A11,'Return Data'!$B$7:$R$2292,10,0)</f>
        <v>5.5132000000000003</v>
      </c>
      <c r="G11" s="66">
        <f t="shared" si="1"/>
        <v>12</v>
      </c>
      <c r="H11" s="65">
        <f>VLOOKUP($A11,'Return Data'!$B$7:$R$2292,11,0)</f>
        <v>5.1247999999999996</v>
      </c>
      <c r="I11" s="66">
        <f t="shared" si="2"/>
        <v>14</v>
      </c>
      <c r="J11" s="65">
        <f>VLOOKUP($A11,'Return Data'!$B$7:$R$2292,12,0)</f>
        <v>3.7286999999999999</v>
      </c>
      <c r="K11" s="66">
        <f t="shared" si="3"/>
        <v>12</v>
      </c>
      <c r="L11" s="65">
        <f>VLOOKUP($A11,'Return Data'!$B$7:$R$2292,13,0)</f>
        <v>5.2846000000000002</v>
      </c>
      <c r="M11" s="66">
        <f t="shared" si="4"/>
        <v>8</v>
      </c>
      <c r="N11" s="65">
        <f>VLOOKUP($A11,'Return Data'!$B$7:$R$2292,17,0)</f>
        <v>7.5574000000000003</v>
      </c>
      <c r="O11" s="66">
        <f t="shared" si="5"/>
        <v>8</v>
      </c>
      <c r="P11" s="65">
        <f>VLOOKUP($A11,'Return Data'!$B$7:$R$2292,14,0)</f>
        <v>7.4641999999999999</v>
      </c>
      <c r="Q11" s="66">
        <f t="shared" si="6"/>
        <v>12</v>
      </c>
      <c r="R11" s="65">
        <f>VLOOKUP($A11,'Return Data'!$B$7:$R$2292,16,0)</f>
        <v>5.5556999999999999</v>
      </c>
      <c r="S11" s="67">
        <f t="shared" si="7"/>
        <v>25</v>
      </c>
    </row>
    <row r="12" spans="1:19" x14ac:dyDescent="0.3">
      <c r="A12" s="82" t="s">
        <v>1392</v>
      </c>
      <c r="B12" s="64">
        <f>VLOOKUP($A12,'Return Data'!$B$7:$R$2292,3,0)</f>
        <v>44467</v>
      </c>
      <c r="C12" s="65">
        <f>VLOOKUP($A12,'Return Data'!$B$7:$R$2292,4,0)</f>
        <v>17.4087</v>
      </c>
      <c r="D12" s="65">
        <f>VLOOKUP($A12,'Return Data'!$B$7:$R$2292,9,0)</f>
        <v>1.2069000000000001</v>
      </c>
      <c r="E12" s="66">
        <f t="shared" si="0"/>
        <v>26</v>
      </c>
      <c r="F12" s="65">
        <f>VLOOKUP($A12,'Return Data'!$B$7:$R$2292,10,0)</f>
        <v>2.6406000000000001</v>
      </c>
      <c r="G12" s="66">
        <f t="shared" si="1"/>
        <v>25</v>
      </c>
      <c r="H12" s="65">
        <f>VLOOKUP($A12,'Return Data'!$B$7:$R$2292,11,0)</f>
        <v>4.1330999999999998</v>
      </c>
      <c r="I12" s="66">
        <f t="shared" si="2"/>
        <v>25</v>
      </c>
      <c r="J12" s="65">
        <f>VLOOKUP($A12,'Return Data'!$B$7:$R$2292,12,0)</f>
        <v>3.3126000000000002</v>
      </c>
      <c r="K12" s="66">
        <f t="shared" si="3"/>
        <v>18</v>
      </c>
      <c r="L12" s="65">
        <f>VLOOKUP($A12,'Return Data'!$B$7:$R$2292,13,0)</f>
        <v>4.1184000000000003</v>
      </c>
      <c r="M12" s="66">
        <f t="shared" si="4"/>
        <v>25</v>
      </c>
      <c r="N12" s="65">
        <f>VLOOKUP($A12,'Return Data'!$B$7:$R$2292,17,0)</f>
        <v>2.0148000000000001</v>
      </c>
      <c r="O12" s="66">
        <f t="shared" si="5"/>
        <v>24</v>
      </c>
      <c r="P12" s="65">
        <f>VLOOKUP($A12,'Return Data'!$B$7:$R$2292,14,0)</f>
        <v>-3.5434999999999999</v>
      </c>
      <c r="Q12" s="66">
        <f t="shared" si="6"/>
        <v>24</v>
      </c>
      <c r="R12" s="65">
        <f>VLOOKUP($A12,'Return Data'!$B$7:$R$2292,16,0)</f>
        <v>4.4310999999999998</v>
      </c>
      <c r="S12" s="67">
        <f t="shared" si="7"/>
        <v>26</v>
      </c>
    </row>
    <row r="13" spans="1:19" x14ac:dyDescent="0.3">
      <c r="A13" s="82" t="s">
        <v>1394</v>
      </c>
      <c r="B13" s="64">
        <f>VLOOKUP($A13,'Return Data'!$B$7:$R$2292,3,0)</f>
        <v>44467</v>
      </c>
      <c r="C13" s="65">
        <f>VLOOKUP($A13,'Return Data'!$B$7:$R$2292,4,0)</f>
        <v>20.705300000000001</v>
      </c>
      <c r="D13" s="65">
        <f>VLOOKUP($A13,'Return Data'!$B$7:$R$2292,9,0)</f>
        <v>2.0308999999999999</v>
      </c>
      <c r="E13" s="66">
        <f t="shared" si="0"/>
        <v>22</v>
      </c>
      <c r="F13" s="65">
        <f>VLOOKUP($A13,'Return Data'!$B$7:$R$2292,10,0)</f>
        <v>4.4507000000000003</v>
      </c>
      <c r="G13" s="66">
        <f t="shared" si="1"/>
        <v>24</v>
      </c>
      <c r="H13" s="65">
        <f>VLOOKUP($A13,'Return Data'!$B$7:$R$2292,11,0)</f>
        <v>4.2686000000000002</v>
      </c>
      <c r="I13" s="66">
        <f t="shared" si="2"/>
        <v>24</v>
      </c>
      <c r="J13" s="65">
        <f>VLOOKUP($A13,'Return Data'!$B$7:$R$2292,12,0)</f>
        <v>3.2019000000000002</v>
      </c>
      <c r="K13" s="66">
        <f t="shared" si="3"/>
        <v>21</v>
      </c>
      <c r="L13" s="65">
        <f>VLOOKUP($A13,'Return Data'!$B$7:$R$2292,13,0)</f>
        <v>4.4598000000000004</v>
      </c>
      <c r="M13" s="66">
        <f t="shared" si="4"/>
        <v>21</v>
      </c>
      <c r="N13" s="65">
        <f>VLOOKUP($A13,'Return Data'!$B$7:$R$2292,17,0)</f>
        <v>6.5541999999999998</v>
      </c>
      <c r="O13" s="66">
        <f t="shared" si="5"/>
        <v>17</v>
      </c>
      <c r="P13" s="65">
        <f>VLOOKUP($A13,'Return Data'!$B$7:$R$2292,14,0)</f>
        <v>7.4123999999999999</v>
      </c>
      <c r="Q13" s="66">
        <f t="shared" si="6"/>
        <v>13</v>
      </c>
      <c r="R13" s="65">
        <f>VLOOKUP($A13,'Return Data'!$B$7:$R$2292,16,0)</f>
        <v>7.2232000000000003</v>
      </c>
      <c r="S13" s="67">
        <f t="shared" si="7"/>
        <v>13</v>
      </c>
    </row>
    <row r="14" spans="1:19" x14ac:dyDescent="0.3">
      <c r="A14" s="82" t="s">
        <v>1396</v>
      </c>
      <c r="B14" s="64">
        <f>VLOOKUP($A14,'Return Data'!$B$7:$R$2292,3,0)</f>
        <v>44467</v>
      </c>
      <c r="C14" s="65">
        <f>VLOOKUP($A14,'Return Data'!$B$7:$R$2292,4,0)</f>
        <v>37.576900000000002</v>
      </c>
      <c r="D14" s="65">
        <f>VLOOKUP($A14,'Return Data'!$B$7:$R$2292,9,0)</f>
        <v>2.3420999999999998</v>
      </c>
      <c r="E14" s="66">
        <f t="shared" si="0"/>
        <v>21</v>
      </c>
      <c r="F14" s="65">
        <f>VLOOKUP($A14,'Return Data'!$B$7:$R$2292,10,0)</f>
        <v>5.2027999999999999</v>
      </c>
      <c r="G14" s="66">
        <f t="shared" si="1"/>
        <v>16</v>
      </c>
      <c r="H14" s="65">
        <f>VLOOKUP($A14,'Return Data'!$B$7:$R$2292,11,0)</f>
        <v>4.9025999999999996</v>
      </c>
      <c r="I14" s="66">
        <f t="shared" si="2"/>
        <v>20</v>
      </c>
      <c r="J14" s="65">
        <f>VLOOKUP($A14,'Return Data'!$B$7:$R$2292,12,0)</f>
        <v>3.2896999999999998</v>
      </c>
      <c r="K14" s="66">
        <f t="shared" si="3"/>
        <v>19</v>
      </c>
      <c r="L14" s="65">
        <f>VLOOKUP($A14,'Return Data'!$B$7:$R$2292,13,0)</f>
        <v>4.7831000000000001</v>
      </c>
      <c r="M14" s="66">
        <f t="shared" si="4"/>
        <v>13</v>
      </c>
      <c r="N14" s="65">
        <f>VLOOKUP($A14,'Return Data'!$B$7:$R$2292,17,0)</f>
        <v>7.0063000000000004</v>
      </c>
      <c r="O14" s="66">
        <f t="shared" si="5"/>
        <v>14</v>
      </c>
      <c r="P14" s="65">
        <f>VLOOKUP($A14,'Return Data'!$B$7:$R$2292,14,0)</f>
        <v>7.8691000000000004</v>
      </c>
      <c r="Q14" s="66">
        <f t="shared" si="6"/>
        <v>10</v>
      </c>
      <c r="R14" s="65">
        <f>VLOOKUP($A14,'Return Data'!$B$7:$R$2292,16,0)</f>
        <v>7.1901000000000002</v>
      </c>
      <c r="S14" s="67">
        <f t="shared" si="7"/>
        <v>14</v>
      </c>
    </row>
    <row r="15" spans="1:19" x14ac:dyDescent="0.3">
      <c r="A15" s="82" t="s">
        <v>1404</v>
      </c>
      <c r="B15" s="64">
        <f>VLOOKUP($A15,'Return Data'!$B$7:$R$2292,3,0)</f>
        <v>44467</v>
      </c>
      <c r="C15" s="65">
        <f>VLOOKUP($A15,'Return Data'!$B$7:$R$2292,4,0)</f>
        <v>4111.5092369477898</v>
      </c>
      <c r="D15" s="65">
        <f>VLOOKUP($A15,'Return Data'!$B$7:$R$2292,9,0)</f>
        <v>23.257200000000001</v>
      </c>
      <c r="E15" s="66">
        <f t="shared" si="0"/>
        <v>3</v>
      </c>
      <c r="F15" s="65">
        <f>VLOOKUP($A15,'Return Data'!$B$7:$R$2292,10,0)</f>
        <v>-3.2528000000000001</v>
      </c>
      <c r="G15" s="66">
        <f t="shared" si="1"/>
        <v>26</v>
      </c>
      <c r="H15" s="65">
        <f>VLOOKUP($A15,'Return Data'!$B$7:$R$2292,11,0)</f>
        <v>5.4759000000000002</v>
      </c>
      <c r="I15" s="66">
        <f t="shared" si="2"/>
        <v>10</v>
      </c>
      <c r="J15" s="65">
        <f>VLOOKUP($A15,'Return Data'!$B$7:$R$2292,12,0)</f>
        <v>8.4663000000000004</v>
      </c>
      <c r="K15" s="66">
        <f t="shared" si="3"/>
        <v>2</v>
      </c>
      <c r="L15" s="65">
        <f>VLOOKUP($A15,'Return Data'!$B$7:$R$2292,13,0)</f>
        <v>13.312900000000001</v>
      </c>
      <c r="M15" s="66">
        <f t="shared" si="4"/>
        <v>1</v>
      </c>
      <c r="N15" s="65">
        <f>VLOOKUP($A15,'Return Data'!$B$7:$R$2292,17,0)</f>
        <v>0.37640000000000001</v>
      </c>
      <c r="O15" s="66">
        <f t="shared" si="5"/>
        <v>25</v>
      </c>
      <c r="P15" s="65">
        <f>VLOOKUP($A15,'Return Data'!$B$7:$R$2292,14,0)</f>
        <v>2.8233999999999999</v>
      </c>
      <c r="Q15" s="66">
        <f t="shared" si="6"/>
        <v>23</v>
      </c>
      <c r="R15" s="65">
        <f>VLOOKUP($A15,'Return Data'!$B$7:$R$2292,16,0)</f>
        <v>7.4516999999999998</v>
      </c>
      <c r="S15" s="67">
        <f t="shared" si="7"/>
        <v>11</v>
      </c>
    </row>
    <row r="16" spans="1:19" x14ac:dyDescent="0.3">
      <c r="A16" s="82" t="s">
        <v>1406</v>
      </c>
      <c r="B16" s="64">
        <f>VLOOKUP($A16,'Return Data'!$B$7:$R$2292,3,0)</f>
        <v>44467</v>
      </c>
      <c r="C16" s="65">
        <f>VLOOKUP($A16,'Return Data'!$B$7:$R$2292,4,0)</f>
        <v>25.324200000000001</v>
      </c>
      <c r="D16" s="65">
        <f>VLOOKUP($A16,'Return Data'!$B$7:$R$2292,9,0)</f>
        <v>5.3806000000000003</v>
      </c>
      <c r="E16" s="66">
        <f t="shared" si="0"/>
        <v>7</v>
      </c>
      <c r="F16" s="65">
        <f>VLOOKUP($A16,'Return Data'!$B$7:$R$2292,10,0)</f>
        <v>6.0358999999999998</v>
      </c>
      <c r="G16" s="66">
        <f t="shared" si="1"/>
        <v>7</v>
      </c>
      <c r="H16" s="65">
        <f>VLOOKUP($A16,'Return Data'!$B$7:$R$2292,11,0)</f>
        <v>6.2693000000000003</v>
      </c>
      <c r="I16" s="66">
        <f t="shared" si="2"/>
        <v>5</v>
      </c>
      <c r="J16" s="65">
        <f>VLOOKUP($A16,'Return Data'!$B$7:$R$2292,12,0)</f>
        <v>4.3936999999999999</v>
      </c>
      <c r="K16" s="66">
        <f t="shared" si="3"/>
        <v>6</v>
      </c>
      <c r="L16" s="65">
        <f>VLOOKUP($A16,'Return Data'!$B$7:$R$2292,13,0)</f>
        <v>5.9439000000000002</v>
      </c>
      <c r="M16" s="66">
        <f t="shared" si="4"/>
        <v>5</v>
      </c>
      <c r="N16" s="65">
        <f>VLOOKUP($A16,'Return Data'!$B$7:$R$2292,17,0)</f>
        <v>8.3301999999999996</v>
      </c>
      <c r="O16" s="66">
        <f t="shared" si="5"/>
        <v>3</v>
      </c>
      <c r="P16" s="65">
        <f>VLOOKUP($A16,'Return Data'!$B$7:$R$2292,14,0)</f>
        <v>8.8446999999999996</v>
      </c>
      <c r="Q16" s="66">
        <f t="shared" si="6"/>
        <v>1</v>
      </c>
      <c r="R16" s="65">
        <f>VLOOKUP($A16,'Return Data'!$B$7:$R$2292,16,0)</f>
        <v>8.5952999999999999</v>
      </c>
      <c r="S16" s="67">
        <f t="shared" si="7"/>
        <v>1</v>
      </c>
    </row>
    <row r="17" spans="1:19" x14ac:dyDescent="0.3">
      <c r="A17" s="82" t="s">
        <v>1408</v>
      </c>
      <c r="B17" s="64">
        <f>VLOOKUP($A17,'Return Data'!$B$7:$R$2292,3,0)</f>
        <v>44467</v>
      </c>
      <c r="C17" s="65">
        <f>VLOOKUP($A17,'Return Data'!$B$7:$R$2292,4,0)</f>
        <v>31.793299999999999</v>
      </c>
      <c r="D17" s="65">
        <f>VLOOKUP($A17,'Return Data'!$B$7:$R$2292,9,0)</f>
        <v>1.8182</v>
      </c>
      <c r="E17" s="66">
        <f t="shared" si="0"/>
        <v>25</v>
      </c>
      <c r="F17" s="65">
        <f>VLOOKUP($A17,'Return Data'!$B$7:$R$2292,10,0)</f>
        <v>5.0038999999999998</v>
      </c>
      <c r="G17" s="66">
        <f t="shared" si="1"/>
        <v>19</v>
      </c>
      <c r="H17" s="65">
        <f>VLOOKUP($A17,'Return Data'!$B$7:$R$2292,11,0)</f>
        <v>4.9374000000000002</v>
      </c>
      <c r="I17" s="66">
        <f t="shared" si="2"/>
        <v>19</v>
      </c>
      <c r="J17" s="65">
        <f>VLOOKUP($A17,'Return Data'!$B$7:$R$2292,12,0)</f>
        <v>3.3727999999999998</v>
      </c>
      <c r="K17" s="66">
        <f t="shared" si="3"/>
        <v>17</v>
      </c>
      <c r="L17" s="65">
        <f>VLOOKUP($A17,'Return Data'!$B$7:$R$2292,13,0)</f>
        <v>4.5058999999999996</v>
      </c>
      <c r="M17" s="66">
        <f t="shared" si="4"/>
        <v>19</v>
      </c>
      <c r="N17" s="65">
        <f>VLOOKUP($A17,'Return Data'!$B$7:$R$2292,17,0)</f>
        <v>5.0601000000000003</v>
      </c>
      <c r="O17" s="66">
        <f t="shared" si="5"/>
        <v>22</v>
      </c>
      <c r="P17" s="65">
        <f>VLOOKUP($A17,'Return Data'!$B$7:$R$2292,14,0)</f>
        <v>3.2551999999999999</v>
      </c>
      <c r="Q17" s="66">
        <f t="shared" si="6"/>
        <v>22</v>
      </c>
      <c r="R17" s="65">
        <f>VLOOKUP($A17,'Return Data'!$B$7:$R$2292,16,0)</f>
        <v>6.3409000000000004</v>
      </c>
      <c r="S17" s="67">
        <f t="shared" si="7"/>
        <v>24</v>
      </c>
    </row>
    <row r="18" spans="1:19" x14ac:dyDescent="0.3">
      <c r="A18" s="82" t="s">
        <v>1410</v>
      </c>
      <c r="B18" s="64">
        <f>VLOOKUP($A18,'Return Data'!$B$7:$R$2292,3,0)</f>
        <v>44467</v>
      </c>
      <c r="C18" s="65">
        <f>VLOOKUP($A18,'Return Data'!$B$7:$R$2292,4,0)</f>
        <v>47.174100000000003</v>
      </c>
      <c r="D18" s="65">
        <f>VLOOKUP($A18,'Return Data'!$B$7:$R$2292,9,0)</f>
        <v>6.0354000000000001</v>
      </c>
      <c r="E18" s="66">
        <f t="shared" si="0"/>
        <v>4</v>
      </c>
      <c r="F18" s="65">
        <f>VLOOKUP($A18,'Return Data'!$B$7:$R$2292,10,0)</f>
        <v>5.7419000000000002</v>
      </c>
      <c r="G18" s="66">
        <f t="shared" si="1"/>
        <v>10</v>
      </c>
      <c r="H18" s="65">
        <f>VLOOKUP($A18,'Return Data'!$B$7:$R$2292,11,0)</f>
        <v>5.8399000000000001</v>
      </c>
      <c r="I18" s="66">
        <f t="shared" si="2"/>
        <v>8</v>
      </c>
      <c r="J18" s="65">
        <f>VLOOKUP($A18,'Return Data'!$B$7:$R$2292,12,0)</f>
        <v>4.3865999999999996</v>
      </c>
      <c r="K18" s="66">
        <f t="shared" si="3"/>
        <v>7</v>
      </c>
      <c r="L18" s="65">
        <f>VLOOKUP($A18,'Return Data'!$B$7:$R$2292,13,0)</f>
        <v>5.9089999999999998</v>
      </c>
      <c r="M18" s="66">
        <f t="shared" si="4"/>
        <v>6</v>
      </c>
      <c r="N18" s="65">
        <f>VLOOKUP($A18,'Return Data'!$B$7:$R$2292,17,0)</f>
        <v>8.1440999999999999</v>
      </c>
      <c r="O18" s="66">
        <f t="shared" si="5"/>
        <v>4</v>
      </c>
      <c r="P18" s="65">
        <f>VLOOKUP($A18,'Return Data'!$B$7:$R$2292,14,0)</f>
        <v>8.6326999999999998</v>
      </c>
      <c r="Q18" s="66">
        <f t="shared" si="6"/>
        <v>2</v>
      </c>
      <c r="R18" s="65">
        <f>VLOOKUP($A18,'Return Data'!$B$7:$R$2292,16,0)</f>
        <v>8.0904000000000007</v>
      </c>
      <c r="S18" s="67">
        <f t="shared" si="7"/>
        <v>2</v>
      </c>
    </row>
    <row r="19" spans="1:19" x14ac:dyDescent="0.3">
      <c r="A19" s="82" t="s">
        <v>1412</v>
      </c>
      <c r="B19" s="64">
        <f>VLOOKUP($A19,'Return Data'!$B$7:$R$2292,3,0)</f>
        <v>44467</v>
      </c>
      <c r="C19" s="65">
        <f>VLOOKUP($A19,'Return Data'!$B$7:$R$2292,4,0)</f>
        <v>20.5093</v>
      </c>
      <c r="D19" s="65">
        <f>VLOOKUP($A19,'Return Data'!$B$7:$R$2292,9,0)</f>
        <v>5.5831</v>
      </c>
      <c r="E19" s="66">
        <f t="shared" si="0"/>
        <v>6</v>
      </c>
      <c r="F19" s="65">
        <f>VLOOKUP($A19,'Return Data'!$B$7:$R$2292,10,0)</f>
        <v>6.6379999999999999</v>
      </c>
      <c r="G19" s="66">
        <f t="shared" si="1"/>
        <v>3</v>
      </c>
      <c r="H19" s="65">
        <f>VLOOKUP($A19,'Return Data'!$B$7:$R$2292,11,0)</f>
        <v>5.8438999999999997</v>
      </c>
      <c r="I19" s="66">
        <f t="shared" si="2"/>
        <v>7</v>
      </c>
      <c r="J19" s="65">
        <f>VLOOKUP($A19,'Return Data'!$B$7:$R$2292,12,0)</f>
        <v>4.1519000000000004</v>
      </c>
      <c r="K19" s="66">
        <f t="shared" si="3"/>
        <v>9</v>
      </c>
      <c r="L19" s="65">
        <f>VLOOKUP($A19,'Return Data'!$B$7:$R$2292,13,0)</f>
        <v>5.1630000000000003</v>
      </c>
      <c r="M19" s="66">
        <f t="shared" si="4"/>
        <v>11</v>
      </c>
      <c r="N19" s="65">
        <f>VLOOKUP($A19,'Return Data'!$B$7:$R$2292,17,0)</f>
        <v>6.0156000000000001</v>
      </c>
      <c r="O19" s="66">
        <f t="shared" si="5"/>
        <v>20</v>
      </c>
      <c r="P19" s="65">
        <f>VLOOKUP($A19,'Return Data'!$B$7:$R$2292,14,0)</f>
        <v>5.1477000000000004</v>
      </c>
      <c r="Q19" s="66">
        <f t="shared" si="6"/>
        <v>17</v>
      </c>
      <c r="R19" s="65">
        <f>VLOOKUP($A19,'Return Data'!$B$7:$R$2292,16,0)</f>
        <v>7.0621999999999998</v>
      </c>
      <c r="S19" s="67">
        <f t="shared" si="7"/>
        <v>17</v>
      </c>
    </row>
    <row r="20" spans="1:19" x14ac:dyDescent="0.3">
      <c r="A20" s="82" t="s">
        <v>1415</v>
      </c>
      <c r="B20" s="64">
        <f>VLOOKUP($A20,'Return Data'!$B$7:$R$2292,3,0)</f>
        <v>44467</v>
      </c>
      <c r="C20" s="65">
        <f>VLOOKUP($A20,'Return Data'!$B$7:$R$2292,4,0)</f>
        <v>45.744199999999999</v>
      </c>
      <c r="D20" s="65">
        <f>VLOOKUP($A20,'Return Data'!$B$7:$R$2292,9,0)</f>
        <v>3.153</v>
      </c>
      <c r="E20" s="66">
        <f t="shared" si="0"/>
        <v>16</v>
      </c>
      <c r="F20" s="65">
        <f>VLOOKUP($A20,'Return Data'!$B$7:$R$2292,10,0)</f>
        <v>5.2685000000000004</v>
      </c>
      <c r="G20" s="66">
        <f t="shared" si="1"/>
        <v>15</v>
      </c>
      <c r="H20" s="65">
        <f>VLOOKUP($A20,'Return Data'!$B$7:$R$2292,11,0)</f>
        <v>5.0303000000000004</v>
      </c>
      <c r="I20" s="66">
        <f t="shared" si="2"/>
        <v>17</v>
      </c>
      <c r="J20" s="65">
        <f>VLOOKUP($A20,'Return Data'!$B$7:$R$2292,12,0)</f>
        <v>3.593</v>
      </c>
      <c r="K20" s="66">
        <f t="shared" si="3"/>
        <v>14</v>
      </c>
      <c r="L20" s="65">
        <f>VLOOKUP($A20,'Return Data'!$B$7:$R$2292,13,0)</f>
        <v>4.6224999999999996</v>
      </c>
      <c r="M20" s="66">
        <f t="shared" si="4"/>
        <v>17</v>
      </c>
      <c r="N20" s="65">
        <f>VLOOKUP($A20,'Return Data'!$B$7:$R$2292,17,0)</f>
        <v>7.2521000000000004</v>
      </c>
      <c r="O20" s="66">
        <f t="shared" si="5"/>
        <v>10</v>
      </c>
      <c r="P20" s="65">
        <f>VLOOKUP($A20,'Return Data'!$B$7:$R$2292,14,0)</f>
        <v>8.3070000000000004</v>
      </c>
      <c r="Q20" s="66">
        <f t="shared" si="6"/>
        <v>7</v>
      </c>
      <c r="R20" s="65">
        <f>VLOOKUP($A20,'Return Data'!$B$7:$R$2292,16,0)</f>
        <v>7.5827999999999998</v>
      </c>
      <c r="S20" s="67">
        <f t="shared" si="7"/>
        <v>8</v>
      </c>
    </row>
    <row r="21" spans="1:19" x14ac:dyDescent="0.3">
      <c r="A21" s="82" t="s">
        <v>1416</v>
      </c>
      <c r="B21" s="64">
        <f>VLOOKUP($A21,'Return Data'!$B$7:$R$2292,3,0)</f>
        <v>44467</v>
      </c>
      <c r="C21" s="65">
        <f>VLOOKUP($A21,'Return Data'!$B$7:$R$2292,4,0)</f>
        <v>1727.6922</v>
      </c>
      <c r="D21" s="65">
        <f>VLOOKUP($A21,'Return Data'!$B$7:$R$2292,9,0)</f>
        <v>3.8721999999999999</v>
      </c>
      <c r="E21" s="66">
        <f t="shared" si="0"/>
        <v>13</v>
      </c>
      <c r="F21" s="65">
        <f>VLOOKUP($A21,'Return Data'!$B$7:$R$2292,10,0)</f>
        <v>4.9881000000000002</v>
      </c>
      <c r="G21" s="66">
        <f t="shared" si="1"/>
        <v>20</v>
      </c>
      <c r="H21" s="65">
        <f>VLOOKUP($A21,'Return Data'!$B$7:$R$2292,11,0)</f>
        <v>4.1176000000000004</v>
      </c>
      <c r="I21" s="66">
        <f t="shared" si="2"/>
        <v>26</v>
      </c>
      <c r="J21" s="65">
        <f>VLOOKUP($A21,'Return Data'!$B$7:$R$2292,12,0)</f>
        <v>2.7585000000000002</v>
      </c>
      <c r="K21" s="66">
        <f t="shared" si="3"/>
        <v>25</v>
      </c>
      <c r="L21" s="65">
        <f>VLOOKUP($A21,'Return Data'!$B$7:$R$2292,13,0)</f>
        <v>4.3718000000000004</v>
      </c>
      <c r="M21" s="66">
        <f t="shared" si="4"/>
        <v>23</v>
      </c>
      <c r="N21" s="65">
        <f>VLOOKUP($A21,'Return Data'!$B$7:$R$2292,17,0)</f>
        <v>4.1243999999999996</v>
      </c>
      <c r="O21" s="66">
        <f t="shared" si="5"/>
        <v>23</v>
      </c>
      <c r="P21" s="65">
        <f>VLOOKUP($A21,'Return Data'!$B$7:$R$2292,14,0)</f>
        <v>5.3929999999999998</v>
      </c>
      <c r="Q21" s="66">
        <f t="shared" si="6"/>
        <v>16</v>
      </c>
      <c r="R21" s="65">
        <f>VLOOKUP($A21,'Return Data'!$B$7:$R$2292,16,0)</f>
        <v>7.0315000000000003</v>
      </c>
      <c r="S21" s="67">
        <f t="shared" si="7"/>
        <v>18</v>
      </c>
    </row>
    <row r="22" spans="1:19" x14ac:dyDescent="0.3">
      <c r="A22" s="82" t="s">
        <v>1418</v>
      </c>
      <c r="B22" s="64">
        <f>VLOOKUP($A22,'Return Data'!$B$7:$R$2292,3,0)</f>
        <v>44467</v>
      </c>
      <c r="C22" s="65">
        <f>VLOOKUP($A22,'Return Data'!$B$7:$R$2292,4,0)</f>
        <v>2889.8512999999998</v>
      </c>
      <c r="D22" s="65">
        <f>VLOOKUP($A22,'Return Data'!$B$7:$R$2292,9,0)</f>
        <v>1.9109</v>
      </c>
      <c r="E22" s="66">
        <f t="shared" si="0"/>
        <v>24</v>
      </c>
      <c r="F22" s="65">
        <f>VLOOKUP($A22,'Return Data'!$B$7:$R$2292,10,0)</f>
        <v>5.0587999999999997</v>
      </c>
      <c r="G22" s="66">
        <f t="shared" si="1"/>
        <v>18</v>
      </c>
      <c r="H22" s="65">
        <f>VLOOKUP($A22,'Return Data'!$B$7:$R$2292,11,0)</f>
        <v>4.8735999999999997</v>
      </c>
      <c r="I22" s="66">
        <f t="shared" si="2"/>
        <v>21</v>
      </c>
      <c r="J22" s="65">
        <f>VLOOKUP($A22,'Return Data'!$B$7:$R$2292,12,0)</f>
        <v>2.9836999999999998</v>
      </c>
      <c r="K22" s="66">
        <f t="shared" si="3"/>
        <v>23</v>
      </c>
      <c r="L22" s="65">
        <f>VLOOKUP($A22,'Return Data'!$B$7:$R$2292,13,0)</f>
        <v>4.4439000000000002</v>
      </c>
      <c r="M22" s="66">
        <f t="shared" si="4"/>
        <v>22</v>
      </c>
      <c r="N22" s="65">
        <f>VLOOKUP($A22,'Return Data'!$B$7:$R$2292,17,0)</f>
        <v>6.7868000000000004</v>
      </c>
      <c r="O22" s="66">
        <f t="shared" si="5"/>
        <v>16</v>
      </c>
      <c r="P22" s="65">
        <f>VLOOKUP($A22,'Return Data'!$B$7:$R$2292,14,0)</f>
        <v>7.7729999999999997</v>
      </c>
      <c r="Q22" s="66">
        <f t="shared" si="6"/>
        <v>11</v>
      </c>
      <c r="R22" s="65">
        <f>VLOOKUP($A22,'Return Data'!$B$7:$R$2292,16,0)</f>
        <v>7.5789999999999997</v>
      </c>
      <c r="S22" s="67">
        <f t="shared" si="7"/>
        <v>9</v>
      </c>
    </row>
    <row r="23" spans="1:19" x14ac:dyDescent="0.3">
      <c r="A23" s="82" t="s">
        <v>1422</v>
      </c>
      <c r="B23" s="64">
        <f>VLOOKUP($A23,'Return Data'!$B$7:$R$2292,3,0)</f>
        <v>44467</v>
      </c>
      <c r="C23" s="65">
        <f>VLOOKUP($A23,'Return Data'!$B$7:$R$2292,4,0)</f>
        <v>42.059100000000001</v>
      </c>
      <c r="D23" s="65">
        <f>VLOOKUP($A23,'Return Data'!$B$7:$R$2292,9,0)</f>
        <v>5.6881000000000004</v>
      </c>
      <c r="E23" s="66">
        <f t="shared" si="0"/>
        <v>5</v>
      </c>
      <c r="F23" s="65">
        <f>VLOOKUP($A23,'Return Data'!$B$7:$R$2292,10,0)</f>
        <v>6.4107000000000003</v>
      </c>
      <c r="G23" s="66">
        <f t="shared" si="1"/>
        <v>4</v>
      </c>
      <c r="H23" s="65">
        <f>VLOOKUP($A23,'Return Data'!$B$7:$R$2292,11,0)</f>
        <v>6.0643000000000002</v>
      </c>
      <c r="I23" s="66">
        <f t="shared" si="2"/>
        <v>6</v>
      </c>
      <c r="J23" s="65">
        <f>VLOOKUP($A23,'Return Data'!$B$7:$R$2292,12,0)</f>
        <v>3.7711999999999999</v>
      </c>
      <c r="K23" s="66">
        <f t="shared" si="3"/>
        <v>11</v>
      </c>
      <c r="L23" s="65">
        <f>VLOOKUP($A23,'Return Data'!$B$7:$R$2292,13,0)</f>
        <v>5.2770000000000001</v>
      </c>
      <c r="M23" s="66">
        <f t="shared" si="4"/>
        <v>9</v>
      </c>
      <c r="N23" s="65">
        <f>VLOOKUP($A23,'Return Data'!$B$7:$R$2292,17,0)</f>
        <v>7.4817</v>
      </c>
      <c r="O23" s="66">
        <f t="shared" si="5"/>
        <v>9</v>
      </c>
      <c r="P23" s="65">
        <f>VLOOKUP($A23,'Return Data'!$B$7:$R$2292,14,0)</f>
        <v>8.3589000000000002</v>
      </c>
      <c r="Q23" s="66">
        <f t="shared" si="6"/>
        <v>6</v>
      </c>
      <c r="R23" s="65">
        <f>VLOOKUP($A23,'Return Data'!$B$7:$R$2292,16,0)</f>
        <v>7.6765999999999996</v>
      </c>
      <c r="S23" s="67">
        <f t="shared" si="7"/>
        <v>7</v>
      </c>
    </row>
    <row r="24" spans="1:19" x14ac:dyDescent="0.3">
      <c r="A24" s="82" t="s">
        <v>1425</v>
      </c>
      <c r="B24" s="64">
        <f>VLOOKUP($A24,'Return Data'!$B$7:$R$2292,3,0)</f>
        <v>44467</v>
      </c>
      <c r="C24" s="65">
        <f>VLOOKUP($A24,'Return Data'!$B$7:$R$2292,4,0)</f>
        <v>21.3675</v>
      </c>
      <c r="D24" s="65">
        <f>VLOOKUP($A24,'Return Data'!$B$7:$R$2292,9,0)</f>
        <v>2.9596</v>
      </c>
      <c r="E24" s="66">
        <f t="shared" si="0"/>
        <v>18</v>
      </c>
      <c r="F24" s="65">
        <f>VLOOKUP($A24,'Return Data'!$B$7:$R$2292,10,0)</f>
        <v>5.3174999999999999</v>
      </c>
      <c r="G24" s="66">
        <f t="shared" si="1"/>
        <v>14</v>
      </c>
      <c r="H24" s="65">
        <f>VLOOKUP($A24,'Return Data'!$B$7:$R$2292,11,0)</f>
        <v>5.0183</v>
      </c>
      <c r="I24" s="66">
        <f t="shared" si="2"/>
        <v>18</v>
      </c>
      <c r="J24" s="65">
        <f>VLOOKUP($A24,'Return Data'!$B$7:$R$2292,12,0)</f>
        <v>3.3763999999999998</v>
      </c>
      <c r="K24" s="66">
        <f t="shared" si="3"/>
        <v>16</v>
      </c>
      <c r="L24" s="65">
        <f>VLOOKUP($A24,'Return Data'!$B$7:$R$2292,13,0)</f>
        <v>4.7262000000000004</v>
      </c>
      <c r="M24" s="66">
        <f t="shared" si="4"/>
        <v>15</v>
      </c>
      <c r="N24" s="65">
        <f>VLOOKUP($A24,'Return Data'!$B$7:$R$2292,17,0)</f>
        <v>7.1234000000000002</v>
      </c>
      <c r="O24" s="66">
        <f t="shared" si="5"/>
        <v>13</v>
      </c>
      <c r="P24" s="65">
        <f>VLOOKUP($A24,'Return Data'!$B$7:$R$2292,14,0)</f>
        <v>8.0397999999999996</v>
      </c>
      <c r="Q24" s="66">
        <f t="shared" si="6"/>
        <v>9</v>
      </c>
      <c r="R24" s="65">
        <f>VLOOKUP($A24,'Return Data'!$B$7:$R$2292,16,0)</f>
        <v>8.0888000000000009</v>
      </c>
      <c r="S24" s="67">
        <f t="shared" si="7"/>
        <v>3</v>
      </c>
    </row>
    <row r="25" spans="1:19" x14ac:dyDescent="0.3">
      <c r="A25" s="82" t="s">
        <v>1427</v>
      </c>
      <c r="B25" s="64">
        <f>VLOOKUP($A25,'Return Data'!$B$7:$R$2292,3,0)</f>
        <v>44467</v>
      </c>
      <c r="C25" s="65">
        <f>VLOOKUP($A25,'Return Data'!$B$7:$R$2292,4,0)</f>
        <v>11.959300000000001</v>
      </c>
      <c r="D25" s="65">
        <f>VLOOKUP($A25,'Return Data'!$B$7:$R$2292,9,0)</f>
        <v>3.1560999999999999</v>
      </c>
      <c r="E25" s="66">
        <f t="shared" si="0"/>
        <v>15</v>
      </c>
      <c r="F25" s="65">
        <f>VLOOKUP($A25,'Return Data'!$B$7:$R$2292,10,0)</f>
        <v>4.7877000000000001</v>
      </c>
      <c r="G25" s="66">
        <f t="shared" si="1"/>
        <v>23</v>
      </c>
      <c r="H25" s="65">
        <f>VLOOKUP($A25,'Return Data'!$B$7:$R$2292,11,0)</f>
        <v>4.3250999999999999</v>
      </c>
      <c r="I25" s="66">
        <f t="shared" si="2"/>
        <v>23</v>
      </c>
      <c r="J25" s="65">
        <f>VLOOKUP($A25,'Return Data'!$B$7:$R$2292,12,0)</f>
        <v>2.6688999999999998</v>
      </c>
      <c r="K25" s="66">
        <f t="shared" si="3"/>
        <v>26</v>
      </c>
      <c r="L25" s="65">
        <f>VLOOKUP($A25,'Return Data'!$B$7:$R$2292,13,0)</f>
        <v>3.9117000000000002</v>
      </c>
      <c r="M25" s="66">
        <f t="shared" si="4"/>
        <v>26</v>
      </c>
      <c r="N25" s="65"/>
      <c r="O25" s="66"/>
      <c r="P25" s="65"/>
      <c r="Q25" s="66"/>
      <c r="R25" s="65">
        <f>VLOOKUP($A25,'Return Data'!$B$7:$R$2292,16,0)</f>
        <v>6.9645000000000001</v>
      </c>
      <c r="S25" s="67">
        <f t="shared" si="7"/>
        <v>20</v>
      </c>
    </row>
    <row r="26" spans="1:19" x14ac:dyDescent="0.3">
      <c r="A26" s="82" t="s">
        <v>1428</v>
      </c>
      <c r="B26" s="64">
        <f>VLOOKUP($A26,'Return Data'!$B$7:$R$2292,3,0)</f>
        <v>44467</v>
      </c>
      <c r="C26" s="65">
        <f>VLOOKUP($A26,'Return Data'!$B$7:$R$2292,4,0)</f>
        <v>12.709300000000001</v>
      </c>
      <c r="D26" s="65">
        <f>VLOOKUP($A26,'Return Data'!$B$7:$R$2292,9,0)</f>
        <v>2.5634999999999999</v>
      </c>
      <c r="E26" s="66">
        <f t="shared" si="0"/>
        <v>20</v>
      </c>
      <c r="F26" s="65">
        <f>VLOOKUP($A26,'Return Data'!$B$7:$R$2292,10,0)</f>
        <v>5.4686000000000003</v>
      </c>
      <c r="G26" s="66">
        <f t="shared" si="1"/>
        <v>13</v>
      </c>
      <c r="H26" s="65">
        <f>VLOOKUP($A26,'Return Data'!$B$7:$R$2292,11,0)</f>
        <v>5.0538999999999996</v>
      </c>
      <c r="I26" s="66">
        <f t="shared" si="2"/>
        <v>16</v>
      </c>
      <c r="J26" s="65">
        <f>VLOOKUP($A26,'Return Data'!$B$7:$R$2292,12,0)</f>
        <v>3.5388999999999999</v>
      </c>
      <c r="K26" s="66">
        <f t="shared" si="3"/>
        <v>15</v>
      </c>
      <c r="L26" s="65">
        <f>VLOOKUP($A26,'Return Data'!$B$7:$R$2292,13,0)</f>
        <v>4.6101999999999999</v>
      </c>
      <c r="M26" s="66">
        <f t="shared" si="4"/>
        <v>18</v>
      </c>
      <c r="N26" s="65">
        <f>VLOOKUP($A26,'Return Data'!$B$7:$R$2292,17,0)</f>
        <v>6.4985999999999997</v>
      </c>
      <c r="O26" s="66">
        <f t="shared" ref="O26:O33" si="8">RANK(N26,N$8:N$33,0)</f>
        <v>18</v>
      </c>
      <c r="P26" s="65"/>
      <c r="Q26" s="66"/>
      <c r="R26" s="65">
        <f>VLOOKUP($A26,'Return Data'!$B$7:$R$2292,16,0)</f>
        <v>7.0076999999999998</v>
      </c>
      <c r="S26" s="67">
        <f t="shared" si="7"/>
        <v>19</v>
      </c>
    </row>
    <row r="27" spans="1:19" x14ac:dyDescent="0.3">
      <c r="A27" s="82" t="s">
        <v>1430</v>
      </c>
      <c r="B27" s="64">
        <f>VLOOKUP($A27,'Return Data'!$B$7:$R$2292,3,0)</f>
        <v>44467</v>
      </c>
      <c r="C27" s="65">
        <f>VLOOKUP($A27,'Return Data'!$B$7:$R$2292,4,0)</f>
        <v>42.093299999999999</v>
      </c>
      <c r="D27" s="65">
        <f>VLOOKUP($A27,'Return Data'!$B$7:$R$2292,9,0)</f>
        <v>4.8902999999999999</v>
      </c>
      <c r="E27" s="66">
        <f t="shared" si="0"/>
        <v>8</v>
      </c>
      <c r="F27" s="65">
        <f>VLOOKUP($A27,'Return Data'!$B$7:$R$2292,10,0)</f>
        <v>6.3986000000000001</v>
      </c>
      <c r="G27" s="66">
        <f t="shared" si="1"/>
        <v>5</v>
      </c>
      <c r="H27" s="65">
        <f>VLOOKUP($A27,'Return Data'!$B$7:$R$2292,11,0)</f>
        <v>6.6675000000000004</v>
      </c>
      <c r="I27" s="66">
        <f t="shared" si="2"/>
        <v>3</v>
      </c>
      <c r="J27" s="65">
        <f>VLOOKUP($A27,'Return Data'!$B$7:$R$2292,12,0)</f>
        <v>5.0975999999999999</v>
      </c>
      <c r="K27" s="66">
        <f t="shared" si="3"/>
        <v>4</v>
      </c>
      <c r="L27" s="65">
        <f>VLOOKUP($A27,'Return Data'!$B$7:$R$2292,13,0)</f>
        <v>6.3067000000000002</v>
      </c>
      <c r="M27" s="66">
        <f t="shared" si="4"/>
        <v>4</v>
      </c>
      <c r="N27" s="65">
        <f>VLOOKUP($A27,'Return Data'!$B$7:$R$2292,17,0)</f>
        <v>7.7530000000000001</v>
      </c>
      <c r="O27" s="66">
        <f t="shared" si="8"/>
        <v>6</v>
      </c>
      <c r="P27" s="65">
        <f>VLOOKUP($A27,'Return Data'!$B$7:$R$2292,14,0)</f>
        <v>8.4032</v>
      </c>
      <c r="Q27" s="66">
        <f t="shared" ref="Q27:Q33" si="9">RANK(P27,P$8:P$33,0)</f>
        <v>5</v>
      </c>
      <c r="R27" s="65">
        <f>VLOOKUP($A27,'Return Data'!$B$7:$R$2292,16,0)</f>
        <v>7.9486999999999997</v>
      </c>
      <c r="S27" s="67">
        <f t="shared" si="7"/>
        <v>5</v>
      </c>
    </row>
    <row r="28" spans="1:19" x14ac:dyDescent="0.3">
      <c r="A28" s="82" t="s">
        <v>1432</v>
      </c>
      <c r="B28" s="64">
        <f>VLOOKUP($A28,'Return Data'!$B$7:$R$2292,3,0)</f>
        <v>44467</v>
      </c>
      <c r="C28" s="65">
        <f>VLOOKUP($A28,'Return Data'!$B$7:$R$2292,4,0)</f>
        <v>36.301900000000003</v>
      </c>
      <c r="D28" s="65">
        <f>VLOOKUP($A28,'Return Data'!$B$7:$R$2292,9,0)</f>
        <v>3.5426000000000002</v>
      </c>
      <c r="E28" s="66">
        <f t="shared" si="0"/>
        <v>14</v>
      </c>
      <c r="F28" s="65">
        <f>VLOOKUP($A28,'Return Data'!$B$7:$R$2292,10,0)</f>
        <v>4.9359999999999999</v>
      </c>
      <c r="G28" s="66">
        <f t="shared" si="1"/>
        <v>22</v>
      </c>
      <c r="H28" s="65">
        <f>VLOOKUP($A28,'Return Data'!$B$7:$R$2292,11,0)</f>
        <v>5.38</v>
      </c>
      <c r="I28" s="66">
        <f t="shared" si="2"/>
        <v>12</v>
      </c>
      <c r="J28" s="65">
        <f>VLOOKUP($A28,'Return Data'!$B$7:$R$2292,12,0)</f>
        <v>3.6122999999999998</v>
      </c>
      <c r="K28" s="66">
        <f t="shared" si="3"/>
        <v>13</v>
      </c>
      <c r="L28" s="65">
        <f>VLOOKUP($A28,'Return Data'!$B$7:$R$2292,13,0)</f>
        <v>4.4695</v>
      </c>
      <c r="M28" s="66">
        <f t="shared" si="4"/>
        <v>20</v>
      </c>
      <c r="N28" s="65">
        <f>VLOOKUP($A28,'Return Data'!$B$7:$R$2292,17,0)</f>
        <v>5.7024999999999997</v>
      </c>
      <c r="O28" s="66">
        <f t="shared" si="8"/>
        <v>21</v>
      </c>
      <c r="P28" s="65">
        <f>VLOOKUP($A28,'Return Data'!$B$7:$R$2292,14,0)</f>
        <v>3.9826000000000001</v>
      </c>
      <c r="Q28" s="66">
        <f t="shared" si="9"/>
        <v>21</v>
      </c>
      <c r="R28" s="65">
        <f>VLOOKUP($A28,'Return Data'!$B$7:$R$2292,16,0)</f>
        <v>7.1448</v>
      </c>
      <c r="S28" s="67">
        <f t="shared" si="7"/>
        <v>15</v>
      </c>
    </row>
    <row r="29" spans="1:19" x14ac:dyDescent="0.3">
      <c r="A29" s="82" t="s">
        <v>1434</v>
      </c>
      <c r="B29" s="64">
        <f>VLOOKUP($A29,'Return Data'!$B$7:$R$2292,3,0)</f>
        <v>44467</v>
      </c>
      <c r="C29" s="65">
        <f>VLOOKUP($A29,'Return Data'!$B$7:$R$2292,4,0)</f>
        <v>35.258499999999998</v>
      </c>
      <c r="D29" s="65">
        <f>VLOOKUP($A29,'Return Data'!$B$7:$R$2292,9,0)</f>
        <v>3.0621</v>
      </c>
      <c r="E29" s="66">
        <f t="shared" si="0"/>
        <v>17</v>
      </c>
      <c r="F29" s="65">
        <f>VLOOKUP($A29,'Return Data'!$B$7:$R$2292,10,0)</f>
        <v>5.8506999999999998</v>
      </c>
      <c r="G29" s="66">
        <f t="shared" si="1"/>
        <v>8</v>
      </c>
      <c r="H29" s="65">
        <f>VLOOKUP($A29,'Return Data'!$B$7:$R$2292,11,0)</f>
        <v>5.4573</v>
      </c>
      <c r="I29" s="66">
        <f t="shared" si="2"/>
        <v>11</v>
      </c>
      <c r="J29" s="65">
        <f>VLOOKUP($A29,'Return Data'!$B$7:$R$2292,12,0)</f>
        <v>3.2111000000000001</v>
      </c>
      <c r="K29" s="66">
        <f t="shared" si="3"/>
        <v>20</v>
      </c>
      <c r="L29" s="65">
        <f>VLOOKUP($A29,'Return Data'!$B$7:$R$2292,13,0)</f>
        <v>4.6898999999999997</v>
      </c>
      <c r="M29" s="66">
        <f t="shared" si="4"/>
        <v>16</v>
      </c>
      <c r="N29" s="65">
        <f>VLOOKUP($A29,'Return Data'!$B$7:$R$2292,17,0)</f>
        <v>7.1715</v>
      </c>
      <c r="O29" s="66">
        <f t="shared" si="8"/>
        <v>11</v>
      </c>
      <c r="P29" s="65">
        <f>VLOOKUP($A29,'Return Data'!$B$7:$R$2292,14,0)</f>
        <v>4.3696000000000002</v>
      </c>
      <c r="Q29" s="66">
        <f t="shared" si="9"/>
        <v>20</v>
      </c>
      <c r="R29" s="65">
        <f>VLOOKUP($A29,'Return Data'!$B$7:$R$2292,16,0)</f>
        <v>7.0829000000000004</v>
      </c>
      <c r="S29" s="67">
        <f t="shared" si="7"/>
        <v>16</v>
      </c>
    </row>
    <row r="30" spans="1:19" x14ac:dyDescent="0.3">
      <c r="A30" s="82" t="s">
        <v>1437</v>
      </c>
      <c r="B30" s="64">
        <f>VLOOKUP($A30,'Return Data'!$B$7:$R$2292,3,0)</f>
        <v>44467</v>
      </c>
      <c r="C30" s="65">
        <f>VLOOKUP($A30,'Return Data'!$B$7:$R$2292,4,0)</f>
        <v>25.675699999999999</v>
      </c>
      <c r="D30" s="65">
        <f>VLOOKUP($A30,'Return Data'!$B$7:$R$2292,9,0)</f>
        <v>3.9049</v>
      </c>
      <c r="E30" s="66">
        <f t="shared" si="0"/>
        <v>12</v>
      </c>
      <c r="F30" s="65">
        <f>VLOOKUP($A30,'Return Data'!$B$7:$R$2292,10,0)</f>
        <v>5.6783999999999999</v>
      </c>
      <c r="G30" s="66">
        <f t="shared" si="1"/>
        <v>11</v>
      </c>
      <c r="H30" s="65">
        <f>VLOOKUP($A30,'Return Data'!$B$7:$R$2292,11,0)</f>
        <v>5.2748999999999997</v>
      </c>
      <c r="I30" s="66">
        <f t="shared" si="2"/>
        <v>13</v>
      </c>
      <c r="J30" s="65">
        <f>VLOOKUP($A30,'Return Data'!$B$7:$R$2292,12,0)</f>
        <v>3.1657000000000002</v>
      </c>
      <c r="K30" s="66">
        <f t="shared" si="3"/>
        <v>22</v>
      </c>
      <c r="L30" s="65">
        <f>VLOOKUP($A30,'Return Data'!$B$7:$R$2292,13,0)</f>
        <v>4.8372999999999999</v>
      </c>
      <c r="M30" s="66">
        <f t="shared" si="4"/>
        <v>12</v>
      </c>
      <c r="N30" s="65">
        <f>VLOOKUP($A30,'Return Data'!$B$7:$R$2292,17,0)</f>
        <v>7.1523000000000003</v>
      </c>
      <c r="O30" s="66">
        <f t="shared" si="8"/>
        <v>12</v>
      </c>
      <c r="P30" s="65">
        <f>VLOOKUP($A30,'Return Data'!$B$7:$R$2292,14,0)</f>
        <v>8.0488999999999997</v>
      </c>
      <c r="Q30" s="66">
        <f t="shared" si="9"/>
        <v>8</v>
      </c>
      <c r="R30" s="65">
        <f>VLOOKUP($A30,'Return Data'!$B$7:$R$2292,16,0)</f>
        <v>6.8728999999999996</v>
      </c>
      <c r="S30" s="67">
        <f t="shared" si="7"/>
        <v>21</v>
      </c>
    </row>
    <row r="31" spans="1:19" x14ac:dyDescent="0.3">
      <c r="A31" s="82" t="s">
        <v>1438</v>
      </c>
      <c r="B31" s="64">
        <f>VLOOKUP($A31,'Return Data'!$B$7:$R$2292,3,0)</f>
        <v>44467</v>
      </c>
      <c r="C31" s="65">
        <f>VLOOKUP($A31,'Return Data'!$B$7:$R$2292,4,0)</f>
        <v>34.638800000000003</v>
      </c>
      <c r="D31" s="65">
        <f>VLOOKUP($A31,'Return Data'!$B$7:$R$2292,9,0)</f>
        <v>60.0351</v>
      </c>
      <c r="E31" s="66">
        <f t="shared" si="0"/>
        <v>1</v>
      </c>
      <c r="F31" s="65">
        <f>VLOOKUP($A31,'Return Data'!$B$7:$R$2292,10,0)</f>
        <v>24.209</v>
      </c>
      <c r="G31" s="66">
        <f t="shared" si="1"/>
        <v>1</v>
      </c>
      <c r="H31" s="65">
        <f>VLOOKUP($A31,'Return Data'!$B$7:$R$2292,11,0)</f>
        <v>14.009399999999999</v>
      </c>
      <c r="I31" s="66">
        <f t="shared" si="2"/>
        <v>1</v>
      </c>
      <c r="J31" s="65">
        <f>VLOOKUP($A31,'Return Data'!$B$7:$R$2292,12,0)</f>
        <v>9.9893000000000001</v>
      </c>
      <c r="K31" s="66">
        <f t="shared" si="3"/>
        <v>1</v>
      </c>
      <c r="L31" s="65">
        <f>VLOOKUP($A31,'Return Data'!$B$7:$R$2292,13,0)</f>
        <v>9.1797000000000004</v>
      </c>
      <c r="M31" s="66">
        <f t="shared" si="4"/>
        <v>2</v>
      </c>
      <c r="N31" s="65">
        <f>VLOOKUP($A31,'Return Data'!$B$7:$R$2292,17,0)</f>
        <v>9.4269999999999996</v>
      </c>
      <c r="O31" s="66">
        <f t="shared" si="8"/>
        <v>1</v>
      </c>
      <c r="P31" s="65">
        <f>VLOOKUP($A31,'Return Data'!$B$7:$R$2292,14,0)</f>
        <v>4.4871999999999996</v>
      </c>
      <c r="Q31" s="66">
        <f t="shared" si="9"/>
        <v>19</v>
      </c>
      <c r="R31" s="65">
        <f>VLOOKUP($A31,'Return Data'!$B$7:$R$2292,16,0)</f>
        <v>6.7282999999999999</v>
      </c>
      <c r="S31" s="67">
        <f t="shared" si="7"/>
        <v>22</v>
      </c>
    </row>
    <row r="32" spans="1:19" x14ac:dyDescent="0.3">
      <c r="A32" s="82" t="s">
        <v>1440</v>
      </c>
      <c r="B32" s="64">
        <f>VLOOKUP($A32,'Return Data'!$B$7:$R$2292,3,0)</f>
        <v>44467</v>
      </c>
      <c r="C32" s="65">
        <f>VLOOKUP($A32,'Return Data'!$B$7:$R$2292,4,0)</f>
        <v>38.778399999999998</v>
      </c>
      <c r="D32" s="65">
        <f>VLOOKUP($A32,'Return Data'!$B$7:$R$2292,9,0)</f>
        <v>1.9328000000000001</v>
      </c>
      <c r="E32" s="66">
        <f t="shared" si="0"/>
        <v>23</v>
      </c>
      <c r="F32" s="65">
        <f>VLOOKUP($A32,'Return Data'!$B$7:$R$2292,10,0)</f>
        <v>4.9775999999999998</v>
      </c>
      <c r="G32" s="66">
        <f t="shared" si="1"/>
        <v>21</v>
      </c>
      <c r="H32" s="65">
        <f>VLOOKUP($A32,'Return Data'!$B$7:$R$2292,11,0)</f>
        <v>4.7214999999999998</v>
      </c>
      <c r="I32" s="66">
        <f t="shared" si="2"/>
        <v>22</v>
      </c>
      <c r="J32" s="65">
        <f>VLOOKUP($A32,'Return Data'!$B$7:$R$2292,12,0)</f>
        <v>2.9203999999999999</v>
      </c>
      <c r="K32" s="66">
        <f t="shared" si="3"/>
        <v>24</v>
      </c>
      <c r="L32" s="65">
        <f>VLOOKUP($A32,'Return Data'!$B$7:$R$2292,13,0)</f>
        <v>4.3560999999999996</v>
      </c>
      <c r="M32" s="66">
        <f t="shared" si="4"/>
        <v>24</v>
      </c>
      <c r="N32" s="65">
        <f>VLOOKUP($A32,'Return Data'!$B$7:$R$2292,17,0)</f>
        <v>6.9194000000000004</v>
      </c>
      <c r="O32" s="66">
        <f t="shared" si="8"/>
        <v>15</v>
      </c>
      <c r="P32" s="65">
        <f>VLOOKUP($A32,'Return Data'!$B$7:$R$2292,14,0)</f>
        <v>6.6193999999999997</v>
      </c>
      <c r="Q32" s="66">
        <f t="shared" si="9"/>
        <v>15</v>
      </c>
      <c r="R32" s="65">
        <f>VLOOKUP($A32,'Return Data'!$B$7:$R$2292,16,0)</f>
        <v>7.3323</v>
      </c>
      <c r="S32" s="67">
        <f t="shared" si="7"/>
        <v>12</v>
      </c>
    </row>
    <row r="33" spans="1:19" x14ac:dyDescent="0.3">
      <c r="A33" s="82" t="s">
        <v>1443</v>
      </c>
      <c r="B33" s="64">
        <f>VLOOKUP($A33,'Return Data'!$B$7:$R$2292,3,0)</f>
        <v>44467</v>
      </c>
      <c r="C33" s="65">
        <f>VLOOKUP($A33,'Return Data'!$B$7:$R$2292,4,0)</f>
        <v>24.661100000000001</v>
      </c>
      <c r="D33" s="65">
        <f>VLOOKUP($A33,'Return Data'!$B$7:$R$2292,9,0)</f>
        <v>30.004999999999999</v>
      </c>
      <c r="E33" s="66">
        <f t="shared" si="0"/>
        <v>2</v>
      </c>
      <c r="F33" s="65">
        <f>VLOOKUP($A33,'Return Data'!$B$7:$R$2292,10,0)</f>
        <v>14.918200000000001</v>
      </c>
      <c r="G33" s="66">
        <f t="shared" si="1"/>
        <v>2</v>
      </c>
      <c r="H33" s="65">
        <f>VLOOKUP($A33,'Return Data'!$B$7:$R$2292,11,0)</f>
        <v>10.335699999999999</v>
      </c>
      <c r="I33" s="66">
        <f t="shared" si="2"/>
        <v>2</v>
      </c>
      <c r="J33" s="65">
        <f>VLOOKUP($A33,'Return Data'!$B$7:$R$2292,12,0)</f>
        <v>7.1882000000000001</v>
      </c>
      <c r="K33" s="66">
        <f t="shared" si="3"/>
        <v>3</v>
      </c>
      <c r="L33" s="65">
        <f>VLOOKUP($A33,'Return Data'!$B$7:$R$2292,13,0)</f>
        <v>7.7153</v>
      </c>
      <c r="M33" s="66">
        <f t="shared" si="4"/>
        <v>3</v>
      </c>
      <c r="N33" s="65">
        <f>VLOOKUP($A33,'Return Data'!$B$7:$R$2292,17,0)</f>
        <v>9.0732999999999997</v>
      </c>
      <c r="O33" s="66">
        <f t="shared" si="8"/>
        <v>2</v>
      </c>
      <c r="P33" s="65">
        <f>VLOOKUP($A33,'Return Data'!$B$7:$R$2292,14,0)</f>
        <v>4.5449000000000002</v>
      </c>
      <c r="Q33" s="66">
        <f t="shared" si="9"/>
        <v>18</v>
      </c>
      <c r="R33" s="65">
        <f>VLOOKUP($A33,'Return Data'!$B$7:$R$2292,16,0)</f>
        <v>6.641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7.475542307692308</v>
      </c>
      <c r="E35" s="88"/>
      <c r="F35" s="89">
        <f>AVERAGE(F8:F33)</f>
        <v>6.1286884615384629</v>
      </c>
      <c r="G35" s="88"/>
      <c r="H35" s="89">
        <f>AVERAGE(H8:H33)</f>
        <v>5.7737730769230771</v>
      </c>
      <c r="I35" s="88"/>
      <c r="J35" s="89">
        <f>AVERAGE(J8:J33)</f>
        <v>4.184215384615384</v>
      </c>
      <c r="K35" s="88"/>
      <c r="L35" s="89">
        <f>AVERAGE(L8:L33)</f>
        <v>5.4954153846153853</v>
      </c>
      <c r="M35" s="88"/>
      <c r="N35" s="89">
        <f>AVERAGE(N8:N33)</f>
        <v>6.6216639999999991</v>
      </c>
      <c r="O35" s="88"/>
      <c r="P35" s="89">
        <f>AVERAGE(P8:P33)</f>
        <v>6.2697875000000023</v>
      </c>
      <c r="Q35" s="88"/>
      <c r="R35" s="89">
        <f>AVERAGE(R8:R33)</f>
        <v>7.1896576923076907</v>
      </c>
      <c r="S35" s="90"/>
    </row>
    <row r="36" spans="1:19" x14ac:dyDescent="0.3">
      <c r="A36" s="87" t="s">
        <v>28</v>
      </c>
      <c r="B36" s="88"/>
      <c r="C36" s="88"/>
      <c r="D36" s="89">
        <f>MIN(D8:D33)</f>
        <v>1.2069000000000001</v>
      </c>
      <c r="E36" s="88"/>
      <c r="F36" s="89">
        <f>MIN(F8:F33)</f>
        <v>-3.2528000000000001</v>
      </c>
      <c r="G36" s="88"/>
      <c r="H36" s="89">
        <f>MIN(H8:H33)</f>
        <v>4.1176000000000004</v>
      </c>
      <c r="I36" s="88"/>
      <c r="J36" s="89">
        <f>MIN(J8:J33)</f>
        <v>2.6688999999999998</v>
      </c>
      <c r="K36" s="88"/>
      <c r="L36" s="89">
        <f>MIN(L8:L33)</f>
        <v>3.9117000000000002</v>
      </c>
      <c r="M36" s="88"/>
      <c r="N36" s="89">
        <f>MIN(N8:N33)</f>
        <v>0.37640000000000001</v>
      </c>
      <c r="O36" s="88"/>
      <c r="P36" s="89">
        <f>MIN(P8:P33)</f>
        <v>-3.5434999999999999</v>
      </c>
      <c r="Q36" s="88"/>
      <c r="R36" s="89">
        <f>MIN(R8:R33)</f>
        <v>4.4310999999999998</v>
      </c>
      <c r="S36" s="90"/>
    </row>
    <row r="37" spans="1:19" ht="15" thickBot="1" x14ac:dyDescent="0.35">
      <c r="A37" s="91" t="s">
        <v>29</v>
      </c>
      <c r="B37" s="92"/>
      <c r="C37" s="92"/>
      <c r="D37" s="93">
        <f>MAX(D8:D33)</f>
        <v>60.0351</v>
      </c>
      <c r="E37" s="92"/>
      <c r="F37" s="93">
        <f>MAX(F8:F33)</f>
        <v>24.209</v>
      </c>
      <c r="G37" s="92"/>
      <c r="H37" s="93">
        <f>MAX(H8:H33)</f>
        <v>14.009399999999999</v>
      </c>
      <c r="I37" s="92"/>
      <c r="J37" s="93">
        <f>MAX(J8:J33)</f>
        <v>9.9893000000000001</v>
      </c>
      <c r="K37" s="92"/>
      <c r="L37" s="93">
        <f>MAX(L8:L33)</f>
        <v>13.312900000000001</v>
      </c>
      <c r="M37" s="92"/>
      <c r="N37" s="93">
        <f>MAX(N8:N33)</f>
        <v>9.4269999999999996</v>
      </c>
      <c r="O37" s="92"/>
      <c r="P37" s="93">
        <f>MAX(P8:P33)</f>
        <v>8.8446999999999996</v>
      </c>
      <c r="Q37" s="92"/>
      <c r="R37" s="93">
        <f>MAX(R8:R33)</f>
        <v>8.5952999999999999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44467</v>
      </c>
      <c r="C8" s="65">
        <f>VLOOKUP($A8,'Return Data'!$B$7:$R$2292,4,0)</f>
        <v>26.489100000000001</v>
      </c>
      <c r="D8" s="65">
        <f>VLOOKUP($A8,'Return Data'!$B$7:$R$2292,9,0)</f>
        <v>8.5683000000000007</v>
      </c>
      <c r="E8" s="66">
        <f>RANK(D8,D$8:D$42,0)</f>
        <v>18</v>
      </c>
      <c r="F8" s="65">
        <f>VLOOKUP($A8,'Return Data'!$B$7:$R$2292,10,0)</f>
        <v>7.9458000000000002</v>
      </c>
      <c r="G8" s="66">
        <f>RANK(F8,F$8:F$42,0)</f>
        <v>21</v>
      </c>
      <c r="H8" s="65">
        <f>VLOOKUP($A8,'Return Data'!$B$7:$R$2292,11,0)</f>
        <v>8.0755999999999997</v>
      </c>
      <c r="I8" s="66">
        <f>RANK(H8,H$8:H$42,0)</f>
        <v>15</v>
      </c>
      <c r="J8" s="65">
        <f>VLOOKUP($A8,'Return Data'!$B$7:$R$2292,12,0)</f>
        <v>8.8312000000000008</v>
      </c>
      <c r="K8" s="66">
        <f>RANK(J8,J$8:J$42,0)</f>
        <v>3</v>
      </c>
      <c r="L8" s="65">
        <f>VLOOKUP($A8,'Return Data'!$B$7:$R$2292,13,0)</f>
        <v>9.2036999999999995</v>
      </c>
      <c r="M8" s="66">
        <f>RANK(L8,L$8:L$42,0)</f>
        <v>3</v>
      </c>
      <c r="N8" s="65">
        <f>VLOOKUP($A8,'Return Data'!$B$7:$R$2292,17,0)</f>
        <v>3.6934</v>
      </c>
      <c r="O8" s="66">
        <f>RANK(N8,N$8:N$42,0)</f>
        <v>28</v>
      </c>
      <c r="P8" s="65">
        <f>VLOOKUP($A8,'Return Data'!$B$7:$R$2292,14,0)</f>
        <v>4.6756000000000002</v>
      </c>
      <c r="Q8" s="66">
        <f>RANK(P8,P$8:P$42,0)</f>
        <v>24</v>
      </c>
      <c r="R8" s="65">
        <f>VLOOKUP($A8,'Return Data'!$B$7:$R$2292,16,0)</f>
        <v>8.0524000000000004</v>
      </c>
      <c r="S8" s="67">
        <f t="shared" ref="S8:S42" si="0">RANK(R8,R$8:R$42,0)</f>
        <v>19</v>
      </c>
    </row>
    <row r="9" spans="1:19" x14ac:dyDescent="0.3">
      <c r="A9" s="82" t="s">
        <v>1072</v>
      </c>
      <c r="B9" s="64">
        <f>VLOOKUP($A9,'Return Data'!$B$7:$R$2292,3,0)</f>
        <v>44467</v>
      </c>
      <c r="C9" s="65">
        <f>VLOOKUP($A9,'Return Data'!$B$7:$R$2292,4,0)</f>
        <v>1.3931</v>
      </c>
      <c r="D9" s="65"/>
      <c r="E9" s="66"/>
      <c r="F9" s="65"/>
      <c r="G9" s="66"/>
      <c r="H9" s="65"/>
      <c r="I9" s="66"/>
      <c r="J9" s="65"/>
      <c r="K9" s="66"/>
      <c r="L9" s="65"/>
      <c r="M9" s="66"/>
      <c r="N9" s="65"/>
      <c r="O9" s="66"/>
      <c r="P9" s="65"/>
      <c r="Q9" s="66"/>
      <c r="R9" s="65">
        <f>VLOOKUP($A9,'Return Data'!$B$7:$R$2292,16,0)</f>
        <v>-13.7904</v>
      </c>
      <c r="S9" s="67">
        <f t="shared" si="0"/>
        <v>34</v>
      </c>
    </row>
    <row r="10" spans="1:19" x14ac:dyDescent="0.3">
      <c r="A10" s="82" t="s">
        <v>1074</v>
      </c>
      <c r="B10" s="64">
        <f>VLOOKUP($A10,'Return Data'!$B$7:$R$2292,3,0)</f>
        <v>44467</v>
      </c>
      <c r="C10" s="65">
        <f>VLOOKUP($A10,'Return Data'!$B$7:$R$2292,4,0)</f>
        <v>23.4621</v>
      </c>
      <c r="D10" s="65">
        <f>VLOOKUP($A10,'Return Data'!$B$7:$R$2292,9,0)</f>
        <v>8.5617999999999999</v>
      </c>
      <c r="E10" s="66">
        <f t="shared" ref="E10:E42" si="1">RANK(D10,D$8:D$42,0)</f>
        <v>19</v>
      </c>
      <c r="F10" s="65">
        <f>VLOOKUP($A10,'Return Data'!$B$7:$R$2292,10,0)</f>
        <v>8.5048999999999992</v>
      </c>
      <c r="G10" s="66">
        <f t="shared" ref="G10:G42" si="2">RANK(F10,F$8:F$42,0)</f>
        <v>17</v>
      </c>
      <c r="H10" s="65">
        <f>VLOOKUP($A10,'Return Data'!$B$7:$R$2292,11,0)</f>
        <v>8.2783999999999995</v>
      </c>
      <c r="I10" s="66">
        <f t="shared" ref="I10:I42" si="3">RANK(H10,H$8:H$42,0)</f>
        <v>13</v>
      </c>
      <c r="J10" s="65">
        <f>VLOOKUP($A10,'Return Data'!$B$7:$R$2292,12,0)</f>
        <v>6.5976999999999997</v>
      </c>
      <c r="K10" s="66">
        <f t="shared" ref="K10:K19" si="4">RANK(J10,J$8:J$42,0)</f>
        <v>7</v>
      </c>
      <c r="L10" s="65">
        <f>VLOOKUP($A10,'Return Data'!$B$7:$R$2292,13,0)</f>
        <v>8.2714999999999996</v>
      </c>
      <c r="M10" s="66">
        <f t="shared" ref="M10:M19" si="5">RANK(L10,L$8:L$42,0)</f>
        <v>8</v>
      </c>
      <c r="N10" s="65">
        <f>VLOOKUP($A10,'Return Data'!$B$7:$R$2292,17,0)</f>
        <v>9.4487000000000005</v>
      </c>
      <c r="O10" s="66">
        <f t="shared" ref="O10:O19" si="6">RANK(N10,N$8:N$42,0)</f>
        <v>5</v>
      </c>
      <c r="P10" s="65">
        <f>VLOOKUP($A10,'Return Data'!$B$7:$R$2292,14,0)</f>
        <v>8.9772999999999996</v>
      </c>
      <c r="Q10" s="66">
        <f t="shared" ref="Q10:Q19" si="7">RANK(P10,P$8:P$42,0)</f>
        <v>15</v>
      </c>
      <c r="R10" s="65">
        <f>VLOOKUP($A10,'Return Data'!$B$7:$R$2292,16,0)</f>
        <v>9.2268000000000008</v>
      </c>
      <c r="S10" s="67">
        <f t="shared" si="0"/>
        <v>3</v>
      </c>
    </row>
    <row r="11" spans="1:19" x14ac:dyDescent="0.3">
      <c r="A11" s="82" t="s">
        <v>1077</v>
      </c>
      <c r="B11" s="64">
        <f>VLOOKUP($A11,'Return Data'!$B$7:$R$2292,3,0)</f>
        <v>44467</v>
      </c>
      <c r="C11" s="65">
        <f>VLOOKUP($A11,'Return Data'!$B$7:$R$2292,4,0)</f>
        <v>16.076599999999999</v>
      </c>
      <c r="D11" s="65">
        <f>VLOOKUP($A11,'Return Data'!$B$7:$R$2292,9,0)</f>
        <v>6.4214000000000002</v>
      </c>
      <c r="E11" s="66">
        <f t="shared" si="1"/>
        <v>28</v>
      </c>
      <c r="F11" s="65">
        <f>VLOOKUP($A11,'Return Data'!$B$7:$R$2292,10,0)</f>
        <v>6.7054</v>
      </c>
      <c r="G11" s="66">
        <f t="shared" si="2"/>
        <v>27</v>
      </c>
      <c r="H11" s="65">
        <f>VLOOKUP($A11,'Return Data'!$B$7:$R$2292,11,0)</f>
        <v>5.5064000000000002</v>
      </c>
      <c r="I11" s="66">
        <f t="shared" si="3"/>
        <v>30</v>
      </c>
      <c r="J11" s="65">
        <f>VLOOKUP($A11,'Return Data'!$B$7:$R$2292,12,0)</f>
        <v>3.1676000000000002</v>
      </c>
      <c r="K11" s="66">
        <f t="shared" si="4"/>
        <v>24</v>
      </c>
      <c r="L11" s="65">
        <f>VLOOKUP($A11,'Return Data'!$B$7:$R$2292,13,0)</f>
        <v>5.0682999999999998</v>
      </c>
      <c r="M11" s="66">
        <f t="shared" si="5"/>
        <v>24</v>
      </c>
      <c r="N11" s="65">
        <f>VLOOKUP($A11,'Return Data'!$B$7:$R$2292,17,0)</f>
        <v>6.1285999999999996</v>
      </c>
      <c r="O11" s="66">
        <f t="shared" si="6"/>
        <v>23</v>
      </c>
      <c r="P11" s="65">
        <f>VLOOKUP($A11,'Return Data'!$B$7:$R$2292,14,0)</f>
        <v>3.7254</v>
      </c>
      <c r="Q11" s="66">
        <f t="shared" si="7"/>
        <v>25</v>
      </c>
      <c r="R11" s="65">
        <f>VLOOKUP($A11,'Return Data'!$B$7:$R$2292,16,0)</f>
        <v>6.4615999999999998</v>
      </c>
      <c r="S11" s="67">
        <f t="shared" si="0"/>
        <v>27</v>
      </c>
    </row>
    <row r="12" spans="1:19" x14ac:dyDescent="0.3">
      <c r="A12" s="82" t="s">
        <v>1078</v>
      </c>
      <c r="B12" s="64">
        <f>VLOOKUP($A12,'Return Data'!$B$7:$R$2292,3,0)</f>
        <v>44467</v>
      </c>
      <c r="C12" s="65">
        <f>VLOOKUP($A12,'Return Data'!$B$7:$R$2292,4,0)</f>
        <v>68.451800000000006</v>
      </c>
      <c r="D12" s="65">
        <f>VLOOKUP($A12,'Return Data'!$B$7:$R$2292,9,0)</f>
        <v>8.3996999999999993</v>
      </c>
      <c r="E12" s="66">
        <f t="shared" si="1"/>
        <v>22</v>
      </c>
      <c r="F12" s="65">
        <f>VLOOKUP($A12,'Return Data'!$B$7:$R$2292,10,0)</f>
        <v>6.2594000000000003</v>
      </c>
      <c r="G12" s="66">
        <f t="shared" si="2"/>
        <v>30</v>
      </c>
      <c r="H12" s="65">
        <f>VLOOKUP($A12,'Return Data'!$B$7:$R$2292,11,0)</f>
        <v>6.1722999999999999</v>
      </c>
      <c r="I12" s="66">
        <f t="shared" si="3"/>
        <v>26</v>
      </c>
      <c r="J12" s="65">
        <f>VLOOKUP($A12,'Return Data'!$B$7:$R$2292,12,0)</f>
        <v>4.1543999999999999</v>
      </c>
      <c r="K12" s="66">
        <f t="shared" si="4"/>
        <v>16</v>
      </c>
      <c r="L12" s="65">
        <f>VLOOKUP($A12,'Return Data'!$B$7:$R$2292,13,0)</f>
        <v>5.7904</v>
      </c>
      <c r="M12" s="66">
        <f t="shared" si="5"/>
        <v>17</v>
      </c>
      <c r="N12" s="65">
        <f>VLOOKUP($A12,'Return Data'!$B$7:$R$2292,17,0)</f>
        <v>7.7167000000000003</v>
      </c>
      <c r="O12" s="66">
        <f t="shared" si="6"/>
        <v>18</v>
      </c>
      <c r="P12" s="65">
        <f>VLOOKUP($A12,'Return Data'!$B$7:$R$2292,14,0)</f>
        <v>6.1516000000000002</v>
      </c>
      <c r="Q12" s="66">
        <f t="shared" si="7"/>
        <v>21</v>
      </c>
      <c r="R12" s="65">
        <f>VLOOKUP($A12,'Return Data'!$B$7:$R$2292,16,0)</f>
        <v>7.4396000000000004</v>
      </c>
      <c r="S12" s="67">
        <f t="shared" si="0"/>
        <v>24</v>
      </c>
    </row>
    <row r="13" spans="1:19" x14ac:dyDescent="0.3">
      <c r="A13" s="82" t="s">
        <v>1083</v>
      </c>
      <c r="B13" s="64">
        <f>VLOOKUP($A13,'Return Data'!$B$7:$R$2292,3,0)</f>
        <v>44467</v>
      </c>
      <c r="C13" s="65">
        <f>VLOOKUP($A13,'Return Data'!$B$7:$R$2292,4,0)</f>
        <v>26.275500000000001</v>
      </c>
      <c r="D13" s="65">
        <f>VLOOKUP($A13,'Return Data'!$B$7:$R$2292,9,0)</f>
        <v>21.3688</v>
      </c>
      <c r="E13" s="66">
        <f t="shared" si="1"/>
        <v>4</v>
      </c>
      <c r="F13" s="65">
        <f>VLOOKUP($A13,'Return Data'!$B$7:$R$2292,10,0)</f>
        <v>13.010400000000001</v>
      </c>
      <c r="G13" s="66">
        <f t="shared" si="2"/>
        <v>4</v>
      </c>
      <c r="H13" s="65">
        <f>VLOOKUP($A13,'Return Data'!$B$7:$R$2292,11,0)</f>
        <v>16.112300000000001</v>
      </c>
      <c r="I13" s="66">
        <f t="shared" si="3"/>
        <v>2</v>
      </c>
      <c r="J13" s="65">
        <f>VLOOKUP($A13,'Return Data'!$B$7:$R$2292,12,0)</f>
        <v>17.195</v>
      </c>
      <c r="K13" s="66">
        <f t="shared" si="4"/>
        <v>2</v>
      </c>
      <c r="L13" s="65">
        <f>VLOOKUP($A13,'Return Data'!$B$7:$R$2292,13,0)</f>
        <v>21.796399999999998</v>
      </c>
      <c r="M13" s="66">
        <f t="shared" si="5"/>
        <v>1</v>
      </c>
      <c r="N13" s="65">
        <f>VLOOKUP($A13,'Return Data'!$B$7:$R$2292,17,0)</f>
        <v>4.7285000000000004</v>
      </c>
      <c r="O13" s="66">
        <f t="shared" si="6"/>
        <v>26</v>
      </c>
      <c r="P13" s="65">
        <f>VLOOKUP($A13,'Return Data'!$B$7:$R$2292,14,0)</f>
        <v>5.9478999999999997</v>
      </c>
      <c r="Q13" s="66">
        <f t="shared" si="7"/>
        <v>22</v>
      </c>
      <c r="R13" s="65">
        <f>VLOOKUP($A13,'Return Data'!$B$7:$R$2292,16,0)</f>
        <v>8.4077000000000002</v>
      </c>
      <c r="S13" s="67">
        <f t="shared" si="0"/>
        <v>17</v>
      </c>
    </row>
    <row r="14" spans="1:19" x14ac:dyDescent="0.3">
      <c r="A14" s="82" t="s">
        <v>1085</v>
      </c>
      <c r="B14" s="64">
        <f>VLOOKUP($A14,'Return Data'!$B$7:$R$2292,3,0)</f>
        <v>44467</v>
      </c>
      <c r="C14" s="65">
        <f>VLOOKUP($A14,'Return Data'!$B$7:$R$2292,4,0)</f>
        <v>47.651800000000001</v>
      </c>
      <c r="D14" s="65">
        <f>VLOOKUP($A14,'Return Data'!$B$7:$R$2292,9,0)</f>
        <v>8.5588999999999995</v>
      </c>
      <c r="E14" s="66">
        <f t="shared" si="1"/>
        <v>20</v>
      </c>
      <c r="F14" s="65">
        <f>VLOOKUP($A14,'Return Data'!$B$7:$R$2292,10,0)</f>
        <v>8.6189999999999998</v>
      </c>
      <c r="G14" s="66">
        <f t="shared" si="2"/>
        <v>16</v>
      </c>
      <c r="H14" s="65">
        <f>VLOOKUP($A14,'Return Data'!$B$7:$R$2292,11,0)</f>
        <v>8.7640999999999991</v>
      </c>
      <c r="I14" s="66">
        <f t="shared" si="3"/>
        <v>10</v>
      </c>
      <c r="J14" s="65">
        <f>VLOOKUP($A14,'Return Data'!$B$7:$R$2292,12,0)</f>
        <v>6.601</v>
      </c>
      <c r="K14" s="66">
        <f t="shared" si="4"/>
        <v>6</v>
      </c>
      <c r="L14" s="65">
        <f>VLOOKUP($A14,'Return Data'!$B$7:$R$2292,13,0)</f>
        <v>8.6219999999999999</v>
      </c>
      <c r="M14" s="66">
        <f t="shared" si="5"/>
        <v>6</v>
      </c>
      <c r="N14" s="65">
        <f>VLOOKUP($A14,'Return Data'!$B$7:$R$2292,17,0)</f>
        <v>9.2109000000000005</v>
      </c>
      <c r="O14" s="66">
        <f t="shared" si="6"/>
        <v>8</v>
      </c>
      <c r="P14" s="65">
        <f>VLOOKUP($A14,'Return Data'!$B$7:$R$2292,14,0)</f>
        <v>9.5226000000000006</v>
      </c>
      <c r="Q14" s="66">
        <f t="shared" si="7"/>
        <v>10</v>
      </c>
      <c r="R14" s="65">
        <f>VLOOKUP($A14,'Return Data'!$B$7:$R$2292,16,0)</f>
        <v>8.8611000000000004</v>
      </c>
      <c r="S14" s="67">
        <f t="shared" si="0"/>
        <v>7</v>
      </c>
    </row>
    <row r="15" spans="1:19" x14ac:dyDescent="0.3">
      <c r="A15" s="82" t="s">
        <v>1087</v>
      </c>
      <c r="B15" s="64">
        <f>VLOOKUP($A15,'Return Data'!$B$7:$R$2292,3,0)</f>
        <v>44467</v>
      </c>
      <c r="C15" s="65">
        <f>VLOOKUP($A15,'Return Data'!$B$7:$R$2292,4,0)</f>
        <v>37.719900000000003</v>
      </c>
      <c r="D15" s="65">
        <f>VLOOKUP($A15,'Return Data'!$B$7:$R$2292,9,0)</f>
        <v>8.5058000000000007</v>
      </c>
      <c r="E15" s="66">
        <f t="shared" si="1"/>
        <v>21</v>
      </c>
      <c r="F15" s="65">
        <f>VLOOKUP($A15,'Return Data'!$B$7:$R$2292,10,0)</f>
        <v>7.9718999999999998</v>
      </c>
      <c r="G15" s="66">
        <f t="shared" si="2"/>
        <v>19</v>
      </c>
      <c r="H15" s="65">
        <f>VLOOKUP($A15,'Return Data'!$B$7:$R$2292,11,0)</f>
        <v>8.2550000000000008</v>
      </c>
      <c r="I15" s="66">
        <f t="shared" si="3"/>
        <v>14</v>
      </c>
      <c r="J15" s="65">
        <f>VLOOKUP($A15,'Return Data'!$B$7:$R$2292,12,0)</f>
        <v>7.0388999999999999</v>
      </c>
      <c r="K15" s="66">
        <f t="shared" si="4"/>
        <v>5</v>
      </c>
      <c r="L15" s="65">
        <f>VLOOKUP($A15,'Return Data'!$B$7:$R$2292,13,0)</f>
        <v>8.4631000000000007</v>
      </c>
      <c r="M15" s="66">
        <f t="shared" si="5"/>
        <v>7</v>
      </c>
      <c r="N15" s="65">
        <f>VLOOKUP($A15,'Return Data'!$B$7:$R$2292,17,0)</f>
        <v>9.8539999999999992</v>
      </c>
      <c r="O15" s="66">
        <f t="shared" si="6"/>
        <v>2</v>
      </c>
      <c r="P15" s="65">
        <f>VLOOKUP($A15,'Return Data'!$B$7:$R$2292,14,0)</f>
        <v>9.4742999999999995</v>
      </c>
      <c r="Q15" s="66">
        <f t="shared" si="7"/>
        <v>11</v>
      </c>
      <c r="R15" s="65">
        <f>VLOOKUP($A15,'Return Data'!$B$7:$R$2292,16,0)</f>
        <v>9.1163000000000007</v>
      </c>
      <c r="S15" s="67">
        <f t="shared" si="0"/>
        <v>5</v>
      </c>
    </row>
    <row r="16" spans="1:19" x14ac:dyDescent="0.3">
      <c r="A16" s="82" t="s">
        <v>1088</v>
      </c>
      <c r="B16" s="64">
        <f>VLOOKUP($A16,'Return Data'!$B$7:$R$2292,3,0)</f>
        <v>44467</v>
      </c>
      <c r="C16" s="65">
        <f>VLOOKUP($A16,'Return Data'!$B$7:$R$2292,4,0)</f>
        <v>39.847299999999997</v>
      </c>
      <c r="D16" s="65">
        <f>VLOOKUP($A16,'Return Data'!$B$7:$R$2292,9,0)</f>
        <v>5.0545999999999998</v>
      </c>
      <c r="E16" s="66">
        <f t="shared" si="1"/>
        <v>32</v>
      </c>
      <c r="F16" s="65">
        <f>VLOOKUP($A16,'Return Data'!$B$7:$R$2292,10,0)</f>
        <v>6.1544999999999996</v>
      </c>
      <c r="G16" s="66">
        <f t="shared" si="2"/>
        <v>31</v>
      </c>
      <c r="H16" s="65">
        <f>VLOOKUP($A16,'Return Data'!$B$7:$R$2292,11,0)</f>
        <v>6.2172999999999998</v>
      </c>
      <c r="I16" s="66">
        <f t="shared" si="3"/>
        <v>25</v>
      </c>
      <c r="J16" s="65">
        <f>VLOOKUP($A16,'Return Data'!$B$7:$R$2292,12,0)</f>
        <v>3.3033000000000001</v>
      </c>
      <c r="K16" s="66">
        <f t="shared" si="4"/>
        <v>22</v>
      </c>
      <c r="L16" s="65">
        <f>VLOOKUP($A16,'Return Data'!$B$7:$R$2292,13,0)</f>
        <v>5.4077999999999999</v>
      </c>
      <c r="M16" s="66">
        <f t="shared" si="5"/>
        <v>22</v>
      </c>
      <c r="N16" s="65">
        <f>VLOOKUP($A16,'Return Data'!$B$7:$R$2292,17,0)</f>
        <v>7.8170999999999999</v>
      </c>
      <c r="O16" s="66">
        <f t="shared" si="6"/>
        <v>16</v>
      </c>
      <c r="P16" s="65">
        <f>VLOOKUP($A16,'Return Data'!$B$7:$R$2292,14,0)</f>
        <v>9.0037000000000003</v>
      </c>
      <c r="Q16" s="66">
        <f t="shared" si="7"/>
        <v>14</v>
      </c>
      <c r="R16" s="65">
        <f>VLOOKUP($A16,'Return Data'!$B$7:$R$2292,16,0)</f>
        <v>8.4076000000000004</v>
      </c>
      <c r="S16" s="67">
        <f t="shared" si="0"/>
        <v>18</v>
      </c>
    </row>
    <row r="17" spans="1:19" x14ac:dyDescent="0.3">
      <c r="A17" s="82" t="s">
        <v>1093</v>
      </c>
      <c r="B17" s="64">
        <f>VLOOKUP($A17,'Return Data'!$B$7:$R$2292,3,0)</f>
        <v>44467</v>
      </c>
      <c r="C17" s="65">
        <f>VLOOKUP($A17,'Return Data'!$B$7:$R$2292,4,0)</f>
        <v>19.317900000000002</v>
      </c>
      <c r="D17" s="65">
        <f>VLOOKUP($A17,'Return Data'!$B$7:$R$2292,9,0)</f>
        <v>8.3385999999999996</v>
      </c>
      <c r="E17" s="66">
        <f t="shared" si="1"/>
        <v>23</v>
      </c>
      <c r="F17" s="65">
        <f>VLOOKUP($A17,'Return Data'!$B$7:$R$2292,10,0)</f>
        <v>9.2363</v>
      </c>
      <c r="G17" s="66">
        <f t="shared" si="2"/>
        <v>10</v>
      </c>
      <c r="H17" s="65">
        <f>VLOOKUP($A17,'Return Data'!$B$7:$R$2292,11,0)</f>
        <v>9.2800999999999991</v>
      </c>
      <c r="I17" s="66">
        <f t="shared" si="3"/>
        <v>8</v>
      </c>
      <c r="J17" s="65">
        <f>VLOOKUP($A17,'Return Data'!$B$7:$R$2292,12,0)</f>
        <v>6.3375000000000004</v>
      </c>
      <c r="K17" s="66">
        <f t="shared" si="4"/>
        <v>10</v>
      </c>
      <c r="L17" s="65">
        <f>VLOOKUP($A17,'Return Data'!$B$7:$R$2292,13,0)</f>
        <v>8.6336999999999993</v>
      </c>
      <c r="M17" s="66">
        <f t="shared" si="5"/>
        <v>5</v>
      </c>
      <c r="N17" s="65">
        <f>VLOOKUP($A17,'Return Data'!$B$7:$R$2292,17,0)</f>
        <v>8.6476000000000006</v>
      </c>
      <c r="O17" s="66">
        <f t="shared" si="6"/>
        <v>12</v>
      </c>
      <c r="P17" s="65">
        <f>VLOOKUP($A17,'Return Data'!$B$7:$R$2292,14,0)</f>
        <v>8.2548999999999992</v>
      </c>
      <c r="Q17" s="66">
        <f t="shared" si="7"/>
        <v>19</v>
      </c>
      <c r="R17" s="65">
        <f>VLOOKUP($A17,'Return Data'!$B$7:$R$2292,16,0)</f>
        <v>9.1395999999999997</v>
      </c>
      <c r="S17" s="67">
        <f t="shared" si="0"/>
        <v>4</v>
      </c>
    </row>
    <row r="18" spans="1:19" x14ac:dyDescent="0.3">
      <c r="A18" s="82" t="s">
        <v>1094</v>
      </c>
      <c r="B18" s="64">
        <f>VLOOKUP($A18,'Return Data'!$B$7:$R$2292,3,0)</f>
        <v>44467</v>
      </c>
      <c r="C18" s="65">
        <f>VLOOKUP($A18,'Return Data'!$B$7:$R$2292,4,0)</f>
        <v>17.273800000000001</v>
      </c>
      <c r="D18" s="65">
        <f>VLOOKUP($A18,'Return Data'!$B$7:$R$2292,9,0)</f>
        <v>6.2275999999999998</v>
      </c>
      <c r="E18" s="66">
        <f t="shared" si="1"/>
        <v>29</v>
      </c>
      <c r="F18" s="65">
        <f>VLOOKUP($A18,'Return Data'!$B$7:$R$2292,10,0)</f>
        <v>8.0471000000000004</v>
      </c>
      <c r="G18" s="66">
        <f t="shared" si="2"/>
        <v>18</v>
      </c>
      <c r="H18" s="65">
        <f>VLOOKUP($A18,'Return Data'!$B$7:$R$2292,11,0)</f>
        <v>7.2849000000000004</v>
      </c>
      <c r="I18" s="66">
        <f t="shared" si="3"/>
        <v>18</v>
      </c>
      <c r="J18" s="65">
        <f>VLOOKUP($A18,'Return Data'!$B$7:$R$2292,12,0)</f>
        <v>6.3122999999999996</v>
      </c>
      <c r="K18" s="66">
        <f t="shared" si="4"/>
        <v>11</v>
      </c>
      <c r="L18" s="65">
        <f>VLOOKUP($A18,'Return Data'!$B$7:$R$2292,13,0)</f>
        <v>8.9479000000000006</v>
      </c>
      <c r="M18" s="66">
        <f t="shared" si="5"/>
        <v>4</v>
      </c>
      <c r="N18" s="65">
        <f>VLOOKUP($A18,'Return Data'!$B$7:$R$2292,17,0)</f>
        <v>9.1178000000000008</v>
      </c>
      <c r="O18" s="66">
        <f t="shared" si="6"/>
        <v>9</v>
      </c>
      <c r="P18" s="65">
        <f>VLOOKUP($A18,'Return Data'!$B$7:$R$2292,14,0)</f>
        <v>8.7447999999999997</v>
      </c>
      <c r="Q18" s="66">
        <f t="shared" si="7"/>
        <v>16</v>
      </c>
      <c r="R18" s="65">
        <f>VLOOKUP($A18,'Return Data'!$B$7:$R$2292,16,0)</f>
        <v>8.5568000000000008</v>
      </c>
      <c r="S18" s="67">
        <f t="shared" si="0"/>
        <v>15</v>
      </c>
    </row>
    <row r="19" spans="1:19" x14ac:dyDescent="0.3">
      <c r="A19" s="82" t="s">
        <v>1097</v>
      </c>
      <c r="B19" s="64">
        <f>VLOOKUP($A19,'Return Data'!$B$7:$R$2292,3,0)</f>
        <v>44467</v>
      </c>
      <c r="C19" s="65">
        <f>VLOOKUP($A19,'Return Data'!$B$7:$R$2292,4,0)</f>
        <v>13.2258</v>
      </c>
      <c r="D19" s="65">
        <f>VLOOKUP($A19,'Return Data'!$B$7:$R$2292,9,0)</f>
        <v>6.0080999999999998</v>
      </c>
      <c r="E19" s="66">
        <f t="shared" si="1"/>
        <v>30</v>
      </c>
      <c r="F19" s="65">
        <f>VLOOKUP($A19,'Return Data'!$B$7:$R$2292,10,0)</f>
        <v>61.719099999999997</v>
      </c>
      <c r="G19" s="66">
        <f t="shared" si="2"/>
        <v>1</v>
      </c>
      <c r="H19" s="65">
        <f>VLOOKUP($A19,'Return Data'!$B$7:$R$2292,11,0)</f>
        <v>33.398899999999998</v>
      </c>
      <c r="I19" s="66">
        <f t="shared" si="3"/>
        <v>1</v>
      </c>
      <c r="J19" s="65">
        <f>VLOOKUP($A19,'Return Data'!$B$7:$R$2292,12,0)</f>
        <v>23.3886</v>
      </c>
      <c r="K19" s="66">
        <f t="shared" si="4"/>
        <v>1</v>
      </c>
      <c r="L19" s="65">
        <f>VLOOKUP($A19,'Return Data'!$B$7:$R$2292,13,0)</f>
        <v>21.186399999999999</v>
      </c>
      <c r="M19" s="66">
        <f t="shared" si="5"/>
        <v>2</v>
      </c>
      <c r="N19" s="65">
        <f>VLOOKUP($A19,'Return Data'!$B$7:$R$2292,17,0)</f>
        <v>-5.0357000000000003</v>
      </c>
      <c r="O19" s="66">
        <f t="shared" si="6"/>
        <v>30</v>
      </c>
      <c r="P19" s="65">
        <f>VLOOKUP($A19,'Return Data'!$B$7:$R$2292,14,0)</f>
        <v>-3.4447999999999999</v>
      </c>
      <c r="Q19" s="66">
        <f t="shared" si="7"/>
        <v>29</v>
      </c>
      <c r="R19" s="65">
        <f>VLOOKUP($A19,'Return Data'!$B$7:$R$2292,16,0)</f>
        <v>3.9245000000000001</v>
      </c>
      <c r="S19" s="67">
        <f t="shared" si="0"/>
        <v>30</v>
      </c>
    </row>
    <row r="20" spans="1:19" x14ac:dyDescent="0.3">
      <c r="A20" s="82" t="s">
        <v>1099</v>
      </c>
      <c r="B20" s="64">
        <f>VLOOKUP($A20,'Return Data'!$B$7:$R$2292,3,0)</f>
        <v>44467</v>
      </c>
      <c r="C20" s="65">
        <f>VLOOKUP($A20,'Return Data'!$B$7:$R$2292,4,0)</f>
        <v>4.6199999999999998E-2</v>
      </c>
      <c r="D20" s="65">
        <f>VLOOKUP($A20,'Return Data'!$B$7:$R$2292,9,0)</f>
        <v>12.4795</v>
      </c>
      <c r="E20" s="66">
        <f t="shared" si="1"/>
        <v>8</v>
      </c>
      <c r="F20" s="65">
        <f>VLOOKUP($A20,'Return Data'!$B$7:$R$2292,10,0)</f>
        <v>11.4869</v>
      </c>
      <c r="G20" s="66">
        <f t="shared" si="2"/>
        <v>6</v>
      </c>
      <c r="H20" s="65">
        <f>VLOOKUP($A20,'Return Data'!$B$7:$R$2292,11,0)</f>
        <v>11.2263</v>
      </c>
      <c r="I20" s="66">
        <f t="shared" si="3"/>
        <v>6</v>
      </c>
      <c r="J20" s="65"/>
      <c r="K20" s="66"/>
      <c r="L20" s="65"/>
      <c r="M20" s="66"/>
      <c r="N20" s="65"/>
      <c r="O20" s="66"/>
      <c r="P20" s="65"/>
      <c r="Q20" s="66"/>
      <c r="R20" s="65">
        <f>VLOOKUP($A20,'Return Data'!$B$7:$R$2292,16,0)</f>
        <v>-10.038500000000001</v>
      </c>
      <c r="S20" s="67">
        <f t="shared" si="0"/>
        <v>33</v>
      </c>
    </row>
    <row r="21" spans="1:19" x14ac:dyDescent="0.3">
      <c r="A21" s="82" t="s">
        <v>1102</v>
      </c>
      <c r="B21" s="64">
        <f>VLOOKUP($A21,'Return Data'!$B$7:$R$2292,3,0)</f>
        <v>44467</v>
      </c>
      <c r="C21" s="65">
        <f>VLOOKUP($A21,'Return Data'!$B$7:$R$2292,4,0)</f>
        <v>43.022500000000001</v>
      </c>
      <c r="D21" s="65">
        <f>VLOOKUP($A21,'Return Data'!$B$7:$R$2292,9,0)</f>
        <v>7.2331000000000003</v>
      </c>
      <c r="E21" s="66">
        <f t="shared" si="1"/>
        <v>25</v>
      </c>
      <c r="F21" s="65">
        <f>VLOOKUP($A21,'Return Data'!$B$7:$R$2292,10,0)</f>
        <v>7.2625999999999999</v>
      </c>
      <c r="G21" s="66">
        <f t="shared" si="2"/>
        <v>24</v>
      </c>
      <c r="H21" s="65">
        <f>VLOOKUP($A21,'Return Data'!$B$7:$R$2292,11,0)</f>
        <v>7.4511000000000003</v>
      </c>
      <c r="I21" s="66">
        <f t="shared" si="3"/>
        <v>17</v>
      </c>
      <c r="J21" s="65">
        <f>VLOOKUP($A21,'Return Data'!$B$7:$R$2292,12,0)</f>
        <v>4.9589999999999996</v>
      </c>
      <c r="K21" s="66">
        <f>RANK(J21,J$8:J$42,0)</f>
        <v>13</v>
      </c>
      <c r="L21" s="65">
        <f>VLOOKUP($A21,'Return Data'!$B$7:$R$2292,13,0)</f>
        <v>7.3052000000000001</v>
      </c>
      <c r="M21" s="66">
        <f>RANK(L21,L$8:L$42,0)</f>
        <v>12</v>
      </c>
      <c r="N21" s="65">
        <f>VLOOKUP($A21,'Return Data'!$B$7:$R$2292,17,0)</f>
        <v>9.7212999999999994</v>
      </c>
      <c r="O21" s="66">
        <f>RANK(N21,N$8:N$42,0)</f>
        <v>4</v>
      </c>
      <c r="P21" s="65">
        <f>VLOOKUP($A21,'Return Data'!$B$7:$R$2292,14,0)</f>
        <v>10.305999999999999</v>
      </c>
      <c r="Q21" s="66">
        <f>RANK(P21,P$8:P$42,0)</f>
        <v>6</v>
      </c>
      <c r="R21" s="65">
        <f>VLOOKUP($A21,'Return Data'!$B$7:$R$2292,16,0)</f>
        <v>9.9262999999999995</v>
      </c>
      <c r="S21" s="67">
        <f t="shared" si="0"/>
        <v>2</v>
      </c>
    </row>
    <row r="22" spans="1:19" x14ac:dyDescent="0.3">
      <c r="A22" s="82" t="s">
        <v>1105</v>
      </c>
      <c r="B22" s="64">
        <f>VLOOKUP($A22,'Return Data'!$B$7:$R$2292,3,0)</f>
        <v>44467</v>
      </c>
      <c r="C22" s="65">
        <f>VLOOKUP($A22,'Return Data'!$B$7:$R$2292,4,0)</f>
        <v>63.651200000000003</v>
      </c>
      <c r="D22" s="65">
        <f>VLOOKUP($A22,'Return Data'!$B$7:$R$2292,9,0)</f>
        <v>7.1679000000000004</v>
      </c>
      <c r="E22" s="66">
        <f t="shared" si="1"/>
        <v>26</v>
      </c>
      <c r="F22" s="65">
        <f>VLOOKUP($A22,'Return Data'!$B$7:$R$2292,10,0)</f>
        <v>6.5804</v>
      </c>
      <c r="G22" s="66">
        <f t="shared" si="2"/>
        <v>28</v>
      </c>
      <c r="H22" s="65">
        <f>VLOOKUP($A22,'Return Data'!$B$7:$R$2292,11,0)</f>
        <v>5.7259000000000002</v>
      </c>
      <c r="I22" s="66">
        <f t="shared" si="3"/>
        <v>29</v>
      </c>
      <c r="J22" s="65">
        <f>VLOOKUP($A22,'Return Data'!$B$7:$R$2292,12,0)</f>
        <v>3.4051999999999998</v>
      </c>
      <c r="K22" s="66">
        <f>RANK(J22,J$8:J$42,0)</f>
        <v>20</v>
      </c>
      <c r="L22" s="65">
        <f>VLOOKUP($A22,'Return Data'!$B$7:$R$2292,13,0)</f>
        <v>4.5937000000000001</v>
      </c>
      <c r="M22" s="66">
        <f>RANK(L22,L$8:L$42,0)</f>
        <v>27</v>
      </c>
      <c r="N22" s="65">
        <f>VLOOKUP($A22,'Return Data'!$B$7:$R$2292,17,0)</f>
        <v>5.89</v>
      </c>
      <c r="O22" s="66">
        <f>RANK(N22,N$8:N$42,0)</f>
        <v>24</v>
      </c>
      <c r="P22" s="65">
        <f>VLOOKUP($A22,'Return Data'!$B$7:$R$2292,14,0)</f>
        <v>7.1410999999999998</v>
      </c>
      <c r="Q22" s="66">
        <f>RANK(P22,P$8:P$42,0)</f>
        <v>20</v>
      </c>
      <c r="R22" s="65">
        <f>VLOOKUP($A22,'Return Data'!$B$7:$R$2292,16,0)</f>
        <v>7.6775000000000002</v>
      </c>
      <c r="S22" s="67">
        <f t="shared" si="0"/>
        <v>21</v>
      </c>
    </row>
    <row r="23" spans="1:19" x14ac:dyDescent="0.3">
      <c r="A23" s="82" t="s">
        <v>1106</v>
      </c>
      <c r="B23" s="64">
        <f>VLOOKUP($A23,'Return Data'!$B$7:$R$2292,3,0)</f>
        <v>44467</v>
      </c>
      <c r="C23" s="65">
        <f>VLOOKUP($A23,'Return Data'!$B$7:$R$2292,4,0)</f>
        <v>31.914899999999999</v>
      </c>
      <c r="D23" s="65">
        <f>VLOOKUP($A23,'Return Data'!$B$7:$R$2292,9,0)</f>
        <v>8.7949000000000002</v>
      </c>
      <c r="E23" s="66">
        <f t="shared" si="1"/>
        <v>17</v>
      </c>
      <c r="F23" s="65">
        <f>VLOOKUP($A23,'Return Data'!$B$7:$R$2292,10,0)</f>
        <v>9.0541999999999998</v>
      </c>
      <c r="G23" s="66">
        <f t="shared" si="2"/>
        <v>11</v>
      </c>
      <c r="H23" s="65">
        <f>VLOOKUP($A23,'Return Data'!$B$7:$R$2292,11,0)</f>
        <v>8.9405999999999999</v>
      </c>
      <c r="I23" s="66">
        <f t="shared" si="3"/>
        <v>9</v>
      </c>
      <c r="J23" s="65">
        <f>VLOOKUP($A23,'Return Data'!$B$7:$R$2292,12,0)</f>
        <v>6.5926999999999998</v>
      </c>
      <c r="K23" s="66">
        <f>RANK(J23,J$8:J$42,0)</f>
        <v>8</v>
      </c>
      <c r="L23" s="65">
        <f>VLOOKUP($A23,'Return Data'!$B$7:$R$2292,13,0)</f>
        <v>7.8921000000000001</v>
      </c>
      <c r="M23" s="66">
        <f>RANK(L23,L$8:L$42,0)</f>
        <v>10</v>
      </c>
      <c r="N23" s="65">
        <f>VLOOKUP($A23,'Return Data'!$B$7:$R$2292,17,0)</f>
        <v>9.8325999999999993</v>
      </c>
      <c r="O23" s="66">
        <f>RANK(N23,N$8:N$42,0)</f>
        <v>3</v>
      </c>
      <c r="P23" s="65">
        <f>VLOOKUP($A23,'Return Data'!$B$7:$R$2292,14,0)</f>
        <v>3.5727000000000002</v>
      </c>
      <c r="Q23" s="66">
        <f>RANK(P23,P$8:P$42,0)</f>
        <v>26</v>
      </c>
      <c r="R23" s="65">
        <f>VLOOKUP($A23,'Return Data'!$B$7:$R$2292,16,0)</f>
        <v>6.8674999999999997</v>
      </c>
      <c r="S23" s="67">
        <f t="shared" si="0"/>
        <v>25</v>
      </c>
    </row>
    <row r="24" spans="1:19" x14ac:dyDescent="0.3">
      <c r="A24" s="82" t="s">
        <v>1107</v>
      </c>
      <c r="B24" s="64">
        <f>VLOOKUP($A24,'Return Data'!$B$7:$R$2292,3,0)</f>
        <v>44467</v>
      </c>
      <c r="C24" s="65">
        <f>VLOOKUP($A24,'Return Data'!$B$7:$R$2292,4,0)</f>
        <v>0.83730000000000004</v>
      </c>
      <c r="D24" s="65">
        <f>VLOOKUP($A24,'Return Data'!$B$7:$R$2292,9,0)</f>
        <v>0</v>
      </c>
      <c r="E24" s="66">
        <f t="shared" si="1"/>
        <v>34</v>
      </c>
      <c r="F24" s="65">
        <f>VLOOKUP($A24,'Return Data'!$B$7:$R$2292,10,0)</f>
        <v>0</v>
      </c>
      <c r="G24" s="66">
        <f t="shared" si="2"/>
        <v>34</v>
      </c>
      <c r="H24" s="65">
        <f>VLOOKUP($A24,'Return Data'!$B$7:$R$2292,11,0)</f>
        <v>0</v>
      </c>
      <c r="I24" s="66">
        <f t="shared" si="3"/>
        <v>34</v>
      </c>
      <c r="J24" s="65">
        <f>VLOOKUP($A24,'Return Data'!$B$7:$R$2292,12,0)</f>
        <v>0</v>
      </c>
      <c r="K24" s="66">
        <f>RANK(J24,J$8:J$42,0)</f>
        <v>31</v>
      </c>
      <c r="L24" s="65">
        <f>VLOOKUP($A24,'Return Data'!$B$7:$R$2292,13,0)</f>
        <v>0</v>
      </c>
      <c r="M24" s="66">
        <f>RANK(L24,L$8:L$42,0)</f>
        <v>31</v>
      </c>
      <c r="N24" s="65"/>
      <c r="O24" s="66"/>
      <c r="P24" s="65"/>
      <c r="Q24" s="66"/>
      <c r="R24" s="65">
        <f>VLOOKUP($A24,'Return Data'!$B$7:$R$2292,16,0)</f>
        <v>-20.1511</v>
      </c>
      <c r="S24" s="67">
        <f t="shared" si="0"/>
        <v>35</v>
      </c>
    </row>
    <row r="25" spans="1:19" x14ac:dyDescent="0.3">
      <c r="A25" s="82" t="s">
        <v>1112</v>
      </c>
      <c r="B25" s="64">
        <f>VLOOKUP($A25,'Return Data'!$B$7:$R$2292,3,0)</f>
        <v>44467</v>
      </c>
      <c r="C25" s="65">
        <f>VLOOKUP($A25,'Return Data'!$B$7:$R$2292,4,0)</f>
        <v>8.9899999999999994E-2</v>
      </c>
      <c r="D25" s="65">
        <f>VLOOKUP($A25,'Return Data'!$B$7:$R$2292,9,0)</f>
        <v>10.241300000000001</v>
      </c>
      <c r="E25" s="66">
        <f t="shared" si="1"/>
        <v>13</v>
      </c>
      <c r="F25" s="65">
        <f>VLOOKUP($A25,'Return Data'!$B$7:$R$2292,10,0)</f>
        <v>10.882</v>
      </c>
      <c r="G25" s="66">
        <f t="shared" si="2"/>
        <v>8</v>
      </c>
      <c r="H25" s="65">
        <f>VLOOKUP($A25,'Return Data'!$B$7:$R$2292,11,0)</f>
        <v>11.3125</v>
      </c>
      <c r="I25" s="66">
        <f t="shared" si="3"/>
        <v>4</v>
      </c>
      <c r="J25" s="65"/>
      <c r="K25" s="66"/>
      <c r="L25" s="65"/>
      <c r="M25" s="66"/>
      <c r="N25" s="65"/>
      <c r="O25" s="66"/>
      <c r="P25" s="65"/>
      <c r="Q25" s="66"/>
      <c r="R25" s="65">
        <f>VLOOKUP($A25,'Return Data'!$B$7:$R$2292,16,0)</f>
        <v>-7.3014000000000001</v>
      </c>
      <c r="S25" s="67">
        <f t="shared" si="0"/>
        <v>32</v>
      </c>
    </row>
    <row r="26" spans="1:19" x14ac:dyDescent="0.3">
      <c r="A26" s="82" t="s">
        <v>1114</v>
      </c>
      <c r="B26" s="64">
        <f>VLOOKUP($A26,'Return Data'!$B$7:$R$2292,3,0)</f>
        <v>44467</v>
      </c>
      <c r="C26" s="65">
        <f>VLOOKUP($A26,'Return Data'!$B$7:$R$2292,4,0)</f>
        <v>15.334099999999999</v>
      </c>
      <c r="D26" s="65">
        <f>VLOOKUP($A26,'Return Data'!$B$7:$R$2292,9,0)</f>
        <v>24.310500000000001</v>
      </c>
      <c r="E26" s="66">
        <f t="shared" si="1"/>
        <v>3</v>
      </c>
      <c r="F26" s="65">
        <f>VLOOKUP($A26,'Return Data'!$B$7:$R$2292,10,0)</f>
        <v>14.425800000000001</v>
      </c>
      <c r="G26" s="66">
        <f t="shared" si="2"/>
        <v>3</v>
      </c>
      <c r="H26" s="65">
        <f>VLOOKUP($A26,'Return Data'!$B$7:$R$2292,11,0)</f>
        <v>9.6060999999999996</v>
      </c>
      <c r="I26" s="66">
        <f t="shared" si="3"/>
        <v>7</v>
      </c>
      <c r="J26" s="65">
        <f>VLOOKUP($A26,'Return Data'!$B$7:$R$2292,12,0)</f>
        <v>6.3558000000000003</v>
      </c>
      <c r="K26" s="66">
        <f t="shared" ref="K26:K38" si="8">RANK(J26,J$8:J$42,0)</f>
        <v>9</v>
      </c>
      <c r="L26" s="65">
        <f>VLOOKUP($A26,'Return Data'!$B$7:$R$2292,13,0)</f>
        <v>7.3319999999999999</v>
      </c>
      <c r="M26" s="66">
        <f t="shared" ref="M26:M38" si="9">RANK(L26,L$8:L$42,0)</f>
        <v>11</v>
      </c>
      <c r="N26" s="65">
        <f>VLOOKUP($A26,'Return Data'!$B$7:$R$2292,17,0)</f>
        <v>3.5188999999999999</v>
      </c>
      <c r="O26" s="66">
        <f t="shared" ref="O26:O38" si="10">RANK(N26,N$8:N$42,0)</f>
        <v>29</v>
      </c>
      <c r="P26" s="65">
        <f>VLOOKUP($A26,'Return Data'!$B$7:$R$2292,14,0)</f>
        <v>4.8250000000000002</v>
      </c>
      <c r="Q26" s="66">
        <f t="shared" ref="Q26:Q38" si="11">RANK(P26,P$8:P$42,0)</f>
        <v>23</v>
      </c>
      <c r="R26" s="65">
        <f>VLOOKUP($A26,'Return Data'!$B$7:$R$2292,16,0)</f>
        <v>6.7964000000000002</v>
      </c>
      <c r="S26" s="67">
        <f t="shared" si="0"/>
        <v>26</v>
      </c>
    </row>
    <row r="27" spans="1:19" x14ac:dyDescent="0.3">
      <c r="A27" s="82" t="s">
        <v>1119</v>
      </c>
      <c r="B27" s="64">
        <f>VLOOKUP($A27,'Return Data'!$B$7:$R$2292,3,0)</f>
        <v>44467</v>
      </c>
      <c r="C27" s="65">
        <f>VLOOKUP($A27,'Return Data'!$B$7:$R$2292,4,0)</f>
        <v>107.53579999999999</v>
      </c>
      <c r="D27" s="65">
        <f>VLOOKUP($A27,'Return Data'!$B$7:$R$2292,9,0)</f>
        <v>10.4504</v>
      </c>
      <c r="E27" s="66">
        <f t="shared" si="1"/>
        <v>11</v>
      </c>
      <c r="F27" s="65">
        <f>VLOOKUP($A27,'Return Data'!$B$7:$R$2292,10,0)</f>
        <v>8.8844999999999992</v>
      </c>
      <c r="G27" s="66">
        <f t="shared" si="2"/>
        <v>14</v>
      </c>
      <c r="H27" s="65">
        <f>VLOOKUP($A27,'Return Data'!$B$7:$R$2292,11,0)</f>
        <v>8.3918999999999997</v>
      </c>
      <c r="I27" s="66">
        <f t="shared" si="3"/>
        <v>12</v>
      </c>
      <c r="J27" s="65">
        <f>VLOOKUP($A27,'Return Data'!$B$7:$R$2292,12,0)</f>
        <v>4.9481000000000002</v>
      </c>
      <c r="K27" s="66">
        <f t="shared" si="8"/>
        <v>14</v>
      </c>
      <c r="L27" s="65">
        <f>VLOOKUP($A27,'Return Data'!$B$7:$R$2292,13,0)</f>
        <v>7.2958999999999996</v>
      </c>
      <c r="M27" s="66">
        <f t="shared" si="9"/>
        <v>13</v>
      </c>
      <c r="N27" s="65">
        <f>VLOOKUP($A27,'Return Data'!$B$7:$R$2292,17,0)</f>
        <v>9.2837999999999994</v>
      </c>
      <c r="O27" s="66">
        <f t="shared" si="10"/>
        <v>6</v>
      </c>
      <c r="P27" s="65">
        <f>VLOOKUP($A27,'Return Data'!$B$7:$R$2292,14,0)</f>
        <v>10.7005</v>
      </c>
      <c r="Q27" s="66">
        <f t="shared" si="11"/>
        <v>1</v>
      </c>
      <c r="R27" s="65">
        <f>VLOOKUP($A27,'Return Data'!$B$7:$R$2292,16,0)</f>
        <v>8.6910000000000007</v>
      </c>
      <c r="S27" s="67">
        <f t="shared" si="0"/>
        <v>11</v>
      </c>
    </row>
    <row r="28" spans="1:19" x14ac:dyDescent="0.3">
      <c r="A28" s="82" t="s">
        <v>1120</v>
      </c>
      <c r="B28" s="64">
        <f>VLOOKUP($A28,'Return Data'!$B$7:$R$2292,3,0)</f>
        <v>44467</v>
      </c>
      <c r="C28" s="65">
        <f>VLOOKUP($A28,'Return Data'!$B$7:$R$2292,4,0)</f>
        <v>49.79</v>
      </c>
      <c r="D28" s="65">
        <f>VLOOKUP($A28,'Return Data'!$B$7:$R$2292,9,0)</f>
        <v>7.68</v>
      </c>
      <c r="E28" s="66">
        <f t="shared" si="1"/>
        <v>24</v>
      </c>
      <c r="F28" s="65">
        <f>VLOOKUP($A28,'Return Data'!$B$7:$R$2292,10,0)</f>
        <v>7.1374000000000004</v>
      </c>
      <c r="G28" s="66">
        <f t="shared" si="2"/>
        <v>26</v>
      </c>
      <c r="H28" s="65">
        <f>VLOOKUP($A28,'Return Data'!$B$7:$R$2292,11,0)</f>
        <v>6.5205000000000002</v>
      </c>
      <c r="I28" s="66">
        <f t="shared" si="3"/>
        <v>22</v>
      </c>
      <c r="J28" s="65">
        <f>VLOOKUP($A28,'Return Data'!$B$7:$R$2292,12,0)</f>
        <v>3.8656000000000001</v>
      </c>
      <c r="K28" s="66">
        <f t="shared" si="8"/>
        <v>18</v>
      </c>
      <c r="L28" s="65">
        <f>VLOOKUP($A28,'Return Data'!$B$7:$R$2292,13,0)</f>
        <v>5.7641999999999998</v>
      </c>
      <c r="M28" s="66">
        <f t="shared" si="9"/>
        <v>18</v>
      </c>
      <c r="N28" s="65">
        <f>VLOOKUP($A28,'Return Data'!$B$7:$R$2292,17,0)</f>
        <v>7.9288999999999996</v>
      </c>
      <c r="O28" s="66">
        <f t="shared" si="10"/>
        <v>14</v>
      </c>
      <c r="P28" s="65">
        <f>VLOOKUP($A28,'Return Data'!$B$7:$R$2292,14,0)</f>
        <v>9.6853999999999996</v>
      </c>
      <c r="Q28" s="66">
        <f t="shared" si="11"/>
        <v>9</v>
      </c>
      <c r="R28" s="65">
        <f>VLOOKUP($A28,'Return Data'!$B$7:$R$2292,16,0)</f>
        <v>8.6273</v>
      </c>
      <c r="S28" s="67">
        <f t="shared" si="0"/>
        <v>13</v>
      </c>
    </row>
    <row r="29" spans="1:19" x14ac:dyDescent="0.3">
      <c r="A29" s="82" t="s">
        <v>1123</v>
      </c>
      <c r="B29" s="64">
        <f>VLOOKUP($A29,'Return Data'!$B$7:$R$2292,3,0)</f>
        <v>44467</v>
      </c>
      <c r="C29" s="65">
        <f>VLOOKUP($A29,'Return Data'!$B$7:$R$2292,4,0)</f>
        <v>50.878999999999998</v>
      </c>
      <c r="D29" s="65">
        <f>VLOOKUP($A29,'Return Data'!$B$7:$R$2292,9,0)</f>
        <v>8.9131999999999998</v>
      </c>
      <c r="E29" s="66">
        <f t="shared" si="1"/>
        <v>15</v>
      </c>
      <c r="F29" s="65">
        <f>VLOOKUP($A29,'Return Data'!$B$7:$R$2292,10,0)</f>
        <v>7.1912000000000003</v>
      </c>
      <c r="G29" s="66">
        <f t="shared" si="2"/>
        <v>25</v>
      </c>
      <c r="H29" s="65">
        <f>VLOOKUP($A29,'Return Data'!$B$7:$R$2292,11,0)</f>
        <v>6.3738999999999999</v>
      </c>
      <c r="I29" s="66">
        <f t="shared" si="3"/>
        <v>24</v>
      </c>
      <c r="J29" s="65">
        <f>VLOOKUP($A29,'Return Data'!$B$7:$R$2292,12,0)</f>
        <v>3.6444999999999999</v>
      </c>
      <c r="K29" s="66">
        <f t="shared" si="8"/>
        <v>19</v>
      </c>
      <c r="L29" s="65">
        <f>VLOOKUP($A29,'Return Data'!$B$7:$R$2292,13,0)</f>
        <v>5.5960000000000001</v>
      </c>
      <c r="M29" s="66">
        <f t="shared" si="9"/>
        <v>19</v>
      </c>
      <c r="N29" s="65">
        <f>VLOOKUP($A29,'Return Data'!$B$7:$R$2292,17,0)</f>
        <v>7.3426</v>
      </c>
      <c r="O29" s="66">
        <f t="shared" si="10"/>
        <v>20</v>
      </c>
      <c r="P29" s="65">
        <f>VLOOKUP($A29,'Return Data'!$B$7:$R$2292,14,0)</f>
        <v>8.3337000000000003</v>
      </c>
      <c r="Q29" s="66">
        <f t="shared" si="11"/>
        <v>18</v>
      </c>
      <c r="R29" s="65">
        <f>VLOOKUP($A29,'Return Data'!$B$7:$R$2292,16,0)</f>
        <v>7.7573999999999996</v>
      </c>
      <c r="S29" s="67">
        <f t="shared" si="0"/>
        <v>20</v>
      </c>
    </row>
    <row r="30" spans="1:19" x14ac:dyDescent="0.3">
      <c r="A30" s="82" t="s">
        <v>1125</v>
      </c>
      <c r="B30" s="64">
        <f>VLOOKUP($A30,'Return Data'!$B$7:$R$2292,3,0)</f>
        <v>44467</v>
      </c>
      <c r="C30" s="65">
        <f>VLOOKUP($A30,'Return Data'!$B$7:$R$2292,4,0)</f>
        <v>37.857199999999999</v>
      </c>
      <c r="D30" s="65">
        <f>VLOOKUP($A30,'Return Data'!$B$7:$R$2292,9,0)</f>
        <v>9.3468999999999998</v>
      </c>
      <c r="E30" s="66">
        <f t="shared" si="1"/>
        <v>14</v>
      </c>
      <c r="F30" s="65">
        <f>VLOOKUP($A30,'Return Data'!$B$7:$R$2292,10,0)</f>
        <v>8.9162999999999997</v>
      </c>
      <c r="G30" s="66">
        <f t="shared" si="2"/>
        <v>13</v>
      </c>
      <c r="H30" s="65">
        <f>VLOOKUP($A30,'Return Data'!$B$7:$R$2292,11,0)</f>
        <v>7.1558000000000002</v>
      </c>
      <c r="I30" s="66">
        <f t="shared" si="3"/>
        <v>19</v>
      </c>
      <c r="J30" s="65">
        <f>VLOOKUP($A30,'Return Data'!$B$7:$R$2292,12,0)</f>
        <v>2.7616999999999998</v>
      </c>
      <c r="K30" s="66">
        <f t="shared" si="8"/>
        <v>26</v>
      </c>
      <c r="L30" s="65">
        <f>VLOOKUP($A30,'Return Data'!$B$7:$R$2292,13,0)</f>
        <v>5.2638999999999996</v>
      </c>
      <c r="M30" s="66">
        <f t="shared" si="9"/>
        <v>23</v>
      </c>
      <c r="N30" s="65">
        <f>VLOOKUP($A30,'Return Data'!$B$7:$R$2292,17,0)</f>
        <v>6.8704000000000001</v>
      </c>
      <c r="O30" s="66">
        <f t="shared" si="10"/>
        <v>21</v>
      </c>
      <c r="P30" s="65">
        <f>VLOOKUP($A30,'Return Data'!$B$7:$R$2292,14,0)</f>
        <v>9.327</v>
      </c>
      <c r="Q30" s="66">
        <f t="shared" si="11"/>
        <v>13</v>
      </c>
      <c r="R30" s="65">
        <f>VLOOKUP($A30,'Return Data'!$B$7:$R$2292,16,0)</f>
        <v>7.5606</v>
      </c>
      <c r="S30" s="67">
        <f t="shared" si="0"/>
        <v>22</v>
      </c>
    </row>
    <row r="31" spans="1:19" x14ac:dyDescent="0.3">
      <c r="A31" s="82" t="s">
        <v>1127</v>
      </c>
      <c r="B31" s="64">
        <f>VLOOKUP($A31,'Return Data'!$B$7:$R$2292,3,0)</f>
        <v>44467</v>
      </c>
      <c r="C31" s="65">
        <f>VLOOKUP($A31,'Return Data'!$B$7:$R$2292,4,0)</f>
        <v>33.080500000000001</v>
      </c>
      <c r="D31" s="65">
        <f>VLOOKUP($A31,'Return Data'!$B$7:$R$2292,9,0)</f>
        <v>11.75</v>
      </c>
      <c r="E31" s="66">
        <f t="shared" si="1"/>
        <v>9</v>
      </c>
      <c r="F31" s="65">
        <f>VLOOKUP($A31,'Return Data'!$B$7:$R$2292,10,0)</f>
        <v>7.9381000000000004</v>
      </c>
      <c r="G31" s="66">
        <f t="shared" si="2"/>
        <v>22</v>
      </c>
      <c r="H31" s="65">
        <f>VLOOKUP($A31,'Return Data'!$B$7:$R$2292,11,0)</f>
        <v>6.7732000000000001</v>
      </c>
      <c r="I31" s="66">
        <f t="shared" si="3"/>
        <v>21</v>
      </c>
      <c r="J31" s="65">
        <f>VLOOKUP($A31,'Return Data'!$B$7:$R$2292,12,0)</f>
        <v>4.1947999999999999</v>
      </c>
      <c r="K31" s="66">
        <f t="shared" si="8"/>
        <v>15</v>
      </c>
      <c r="L31" s="65">
        <f>VLOOKUP($A31,'Return Data'!$B$7:$R$2292,13,0)</f>
        <v>6.0776000000000003</v>
      </c>
      <c r="M31" s="66">
        <f t="shared" si="9"/>
        <v>16</v>
      </c>
      <c r="N31" s="65">
        <f>VLOOKUP($A31,'Return Data'!$B$7:$R$2292,17,0)</f>
        <v>8.9789999999999992</v>
      </c>
      <c r="O31" s="66">
        <f t="shared" si="10"/>
        <v>10</v>
      </c>
      <c r="P31" s="65">
        <f>VLOOKUP($A31,'Return Data'!$B$7:$R$2292,14,0)</f>
        <v>9.9644999999999992</v>
      </c>
      <c r="Q31" s="66">
        <f t="shared" si="11"/>
        <v>8</v>
      </c>
      <c r="R31" s="65">
        <f>VLOOKUP($A31,'Return Data'!$B$7:$R$2292,16,0)</f>
        <v>8.7848000000000006</v>
      </c>
      <c r="S31" s="67">
        <f t="shared" si="0"/>
        <v>10</v>
      </c>
    </row>
    <row r="32" spans="1:19" x14ac:dyDescent="0.3">
      <c r="A32" s="82" t="s">
        <v>1128</v>
      </c>
      <c r="B32" s="64">
        <f>VLOOKUP($A32,'Return Data'!$B$7:$R$2292,3,0)</f>
        <v>44467</v>
      </c>
      <c r="C32" s="65">
        <f>VLOOKUP($A32,'Return Data'!$B$7:$R$2292,4,0)</f>
        <v>57.952199999999998</v>
      </c>
      <c r="D32" s="65">
        <f>VLOOKUP($A32,'Return Data'!$B$7:$R$2292,9,0)</f>
        <v>5.5278</v>
      </c>
      <c r="E32" s="66">
        <f t="shared" si="1"/>
        <v>31</v>
      </c>
      <c r="F32" s="65">
        <f>VLOOKUP($A32,'Return Data'!$B$7:$R$2292,10,0)</f>
        <v>6.1329000000000002</v>
      </c>
      <c r="G32" s="66">
        <f t="shared" si="2"/>
        <v>32</v>
      </c>
      <c r="H32" s="65">
        <f>VLOOKUP($A32,'Return Data'!$B$7:$R$2292,11,0)</f>
        <v>6.1052999999999997</v>
      </c>
      <c r="I32" s="66">
        <f t="shared" si="3"/>
        <v>28</v>
      </c>
      <c r="J32" s="65">
        <f>VLOOKUP($A32,'Return Data'!$B$7:$R$2292,12,0)</f>
        <v>2.0749</v>
      </c>
      <c r="K32" s="66">
        <f t="shared" si="8"/>
        <v>27</v>
      </c>
      <c r="L32" s="65">
        <f>VLOOKUP($A32,'Return Data'!$B$7:$R$2292,13,0)</f>
        <v>4.8090999999999999</v>
      </c>
      <c r="M32" s="66">
        <f t="shared" si="9"/>
        <v>26</v>
      </c>
      <c r="N32" s="65">
        <f>VLOOKUP($A32,'Return Data'!$B$7:$R$2292,17,0)</f>
        <v>7.7556000000000003</v>
      </c>
      <c r="O32" s="66">
        <f t="shared" si="10"/>
        <v>17</v>
      </c>
      <c r="P32" s="65">
        <f>VLOOKUP($A32,'Return Data'!$B$7:$R$2292,14,0)</f>
        <v>9.9705999999999992</v>
      </c>
      <c r="Q32" s="66">
        <f t="shared" si="11"/>
        <v>7</v>
      </c>
      <c r="R32" s="65">
        <f>VLOOKUP($A32,'Return Data'!$B$7:$R$2292,16,0)</f>
        <v>8.8529999999999998</v>
      </c>
      <c r="S32" s="67">
        <f t="shared" si="0"/>
        <v>8</v>
      </c>
    </row>
    <row r="33" spans="1:19" x14ac:dyDescent="0.3">
      <c r="A33" s="82" t="s">
        <v>1131</v>
      </c>
      <c r="B33" s="64">
        <f>VLOOKUP($A33,'Return Data'!$B$7:$R$2292,3,0)</f>
        <v>44467</v>
      </c>
      <c r="C33" s="65">
        <f>VLOOKUP($A33,'Return Data'!$B$7:$R$2292,4,0)</f>
        <v>55.5929</v>
      </c>
      <c r="D33" s="65">
        <f>VLOOKUP($A33,'Return Data'!$B$7:$R$2292,9,0)</f>
        <v>7.0791000000000004</v>
      </c>
      <c r="E33" s="66">
        <f t="shared" si="1"/>
        <v>27</v>
      </c>
      <c r="F33" s="65">
        <f>VLOOKUP($A33,'Return Data'!$B$7:$R$2292,10,0)</f>
        <v>8.6870999999999992</v>
      </c>
      <c r="G33" s="66">
        <f t="shared" si="2"/>
        <v>15</v>
      </c>
      <c r="H33" s="65">
        <f>VLOOKUP($A33,'Return Data'!$B$7:$R$2292,11,0)</f>
        <v>6.4985999999999997</v>
      </c>
      <c r="I33" s="66">
        <f t="shared" si="3"/>
        <v>23</v>
      </c>
      <c r="J33" s="65">
        <f>VLOOKUP($A33,'Return Data'!$B$7:$R$2292,12,0)</f>
        <v>2.9117999999999999</v>
      </c>
      <c r="K33" s="66">
        <f t="shared" si="8"/>
        <v>25</v>
      </c>
      <c r="L33" s="65">
        <f>VLOOKUP($A33,'Return Data'!$B$7:$R$2292,13,0)</f>
        <v>4.4230999999999998</v>
      </c>
      <c r="M33" s="66">
        <f t="shared" si="9"/>
        <v>28</v>
      </c>
      <c r="N33" s="65">
        <f>VLOOKUP($A33,'Return Data'!$B$7:$R$2292,17,0)</f>
        <v>5.3274999999999997</v>
      </c>
      <c r="O33" s="66">
        <f t="shared" si="10"/>
        <v>25</v>
      </c>
      <c r="P33" s="65">
        <f>VLOOKUP($A33,'Return Data'!$B$7:$R$2292,14,0)</f>
        <v>3.2696000000000001</v>
      </c>
      <c r="Q33" s="66">
        <f t="shared" si="11"/>
        <v>27</v>
      </c>
      <c r="R33" s="65">
        <f>VLOOKUP($A33,'Return Data'!$B$7:$R$2292,16,0)</f>
        <v>5.7157999999999998</v>
      </c>
      <c r="S33" s="67">
        <f t="shared" si="0"/>
        <v>29</v>
      </c>
    </row>
    <row r="34" spans="1:19" x14ac:dyDescent="0.3">
      <c r="A34" s="82" t="s">
        <v>1132</v>
      </c>
      <c r="B34" s="64">
        <f>VLOOKUP($A34,'Return Data'!$B$7:$R$2292,3,0)</f>
        <v>44467</v>
      </c>
      <c r="C34" s="65">
        <f>VLOOKUP($A34,'Return Data'!$B$7:$R$2292,4,0)</f>
        <v>67.520799999999994</v>
      </c>
      <c r="D34" s="65">
        <f>VLOOKUP($A34,'Return Data'!$B$7:$R$2292,9,0)</f>
        <v>12.950200000000001</v>
      </c>
      <c r="E34" s="66">
        <f t="shared" si="1"/>
        <v>7</v>
      </c>
      <c r="F34" s="65">
        <f>VLOOKUP($A34,'Return Data'!$B$7:$R$2292,10,0)</f>
        <v>9.6813000000000002</v>
      </c>
      <c r="G34" s="66">
        <f t="shared" si="2"/>
        <v>9</v>
      </c>
      <c r="H34" s="65">
        <f>VLOOKUP($A34,'Return Data'!$B$7:$R$2292,11,0)</f>
        <v>8.6527999999999992</v>
      </c>
      <c r="I34" s="66">
        <f t="shared" si="3"/>
        <v>11</v>
      </c>
      <c r="J34" s="65">
        <f>VLOOKUP($A34,'Return Data'!$B$7:$R$2292,12,0)</f>
        <v>4.1218000000000004</v>
      </c>
      <c r="K34" s="66">
        <f t="shared" si="8"/>
        <v>17</v>
      </c>
      <c r="L34" s="65">
        <f>VLOOKUP($A34,'Return Data'!$B$7:$R$2292,13,0)</f>
        <v>7.2817999999999996</v>
      </c>
      <c r="M34" s="66">
        <f t="shared" si="9"/>
        <v>14</v>
      </c>
      <c r="N34" s="65">
        <f>VLOOKUP($A34,'Return Data'!$B$7:$R$2292,17,0)</f>
        <v>9.2683999999999997</v>
      </c>
      <c r="O34" s="66">
        <f t="shared" si="10"/>
        <v>7</v>
      </c>
      <c r="P34" s="65">
        <f>VLOOKUP($A34,'Return Data'!$B$7:$R$2292,14,0)</f>
        <v>10.5503</v>
      </c>
      <c r="Q34" s="66">
        <f t="shared" si="11"/>
        <v>3</v>
      </c>
      <c r="R34" s="65">
        <f>VLOOKUP($A34,'Return Data'!$B$7:$R$2292,16,0)</f>
        <v>8.4130000000000003</v>
      </c>
      <c r="S34" s="67">
        <f t="shared" si="0"/>
        <v>16</v>
      </c>
    </row>
    <row r="35" spans="1:19" x14ac:dyDescent="0.3">
      <c r="A35" s="82" t="s">
        <v>1135</v>
      </c>
      <c r="B35" s="64">
        <f>VLOOKUP($A35,'Return Data'!$B$7:$R$2292,3,0)</f>
        <v>44467</v>
      </c>
      <c r="C35" s="65">
        <f>VLOOKUP($A35,'Return Data'!$B$7:$R$2292,4,0)</f>
        <v>60.568100000000001</v>
      </c>
      <c r="D35" s="65">
        <f>VLOOKUP($A35,'Return Data'!$B$7:$R$2292,9,0)</f>
        <v>2.8431999999999999</v>
      </c>
      <c r="E35" s="66">
        <f t="shared" si="1"/>
        <v>33</v>
      </c>
      <c r="F35" s="65">
        <f>VLOOKUP($A35,'Return Data'!$B$7:$R$2292,10,0)</f>
        <v>3.7524999999999999</v>
      </c>
      <c r="G35" s="66">
        <f t="shared" si="2"/>
        <v>33</v>
      </c>
      <c r="H35" s="65">
        <f>VLOOKUP($A35,'Return Data'!$B$7:$R$2292,11,0)</f>
        <v>3.8923000000000001</v>
      </c>
      <c r="I35" s="66">
        <f t="shared" si="3"/>
        <v>33</v>
      </c>
      <c r="J35" s="65">
        <f>VLOOKUP($A35,'Return Data'!$B$7:$R$2292,12,0)</f>
        <v>1.7517</v>
      </c>
      <c r="K35" s="66">
        <f t="shared" si="8"/>
        <v>28</v>
      </c>
      <c r="L35" s="65">
        <f>VLOOKUP($A35,'Return Data'!$B$7:$R$2292,13,0)</f>
        <v>3.8075999999999999</v>
      </c>
      <c r="M35" s="66">
        <f t="shared" si="9"/>
        <v>30</v>
      </c>
      <c r="N35" s="65">
        <f>VLOOKUP($A35,'Return Data'!$B$7:$R$2292,17,0)</f>
        <v>6.4255000000000004</v>
      </c>
      <c r="O35" s="66">
        <f t="shared" si="10"/>
        <v>22</v>
      </c>
      <c r="P35" s="65">
        <f>VLOOKUP($A35,'Return Data'!$B$7:$R$2292,14,0)</f>
        <v>8.5009999999999994</v>
      </c>
      <c r="Q35" s="66">
        <f t="shared" si="11"/>
        <v>17</v>
      </c>
      <c r="R35" s="65">
        <f>VLOOKUP($A35,'Return Data'!$B$7:$R$2292,16,0)</f>
        <v>7.4728000000000003</v>
      </c>
      <c r="S35" s="67">
        <f t="shared" si="0"/>
        <v>23</v>
      </c>
    </row>
    <row r="36" spans="1:19" x14ac:dyDescent="0.3">
      <c r="A36" s="82" t="s">
        <v>1137</v>
      </c>
      <c r="B36" s="64">
        <f>VLOOKUP($A36,'Return Data'!$B$7:$R$2292,3,0)</f>
        <v>44467</v>
      </c>
      <c r="C36" s="65">
        <f>VLOOKUP($A36,'Return Data'!$B$7:$R$2292,4,0)</f>
        <v>78.137900000000002</v>
      </c>
      <c r="D36" s="65">
        <f>VLOOKUP($A36,'Return Data'!$B$7:$R$2292,9,0)</f>
        <v>14.357100000000001</v>
      </c>
      <c r="E36" s="66">
        <f t="shared" si="1"/>
        <v>6</v>
      </c>
      <c r="F36" s="65">
        <f>VLOOKUP($A36,'Return Data'!$B$7:$R$2292,10,0)</f>
        <v>9.0386000000000006</v>
      </c>
      <c r="G36" s="66">
        <f t="shared" si="2"/>
        <v>12</v>
      </c>
      <c r="H36" s="65">
        <f>VLOOKUP($A36,'Return Data'!$B$7:$R$2292,11,0)</f>
        <v>6.9208999999999996</v>
      </c>
      <c r="I36" s="66">
        <f t="shared" si="3"/>
        <v>20</v>
      </c>
      <c r="J36" s="65">
        <f>VLOOKUP($A36,'Return Data'!$B$7:$R$2292,12,0)</f>
        <v>3.4007000000000001</v>
      </c>
      <c r="K36" s="66">
        <f t="shared" si="8"/>
        <v>21</v>
      </c>
      <c r="L36" s="65">
        <f>VLOOKUP($A36,'Return Data'!$B$7:$R$2292,13,0)</f>
        <v>5.5778999999999996</v>
      </c>
      <c r="M36" s="66">
        <f t="shared" si="9"/>
        <v>20</v>
      </c>
      <c r="N36" s="65">
        <f>VLOOKUP($A36,'Return Data'!$B$7:$R$2292,17,0)</f>
        <v>7.923</v>
      </c>
      <c r="O36" s="66">
        <f t="shared" si="10"/>
        <v>15</v>
      </c>
      <c r="P36" s="65">
        <f>VLOOKUP($A36,'Return Data'!$B$7:$R$2292,14,0)</f>
        <v>10.329800000000001</v>
      </c>
      <c r="Q36" s="66">
        <f t="shared" si="11"/>
        <v>5</v>
      </c>
      <c r="R36" s="65">
        <f>VLOOKUP($A36,'Return Data'!$B$7:$R$2292,16,0)</f>
        <v>8.6313999999999993</v>
      </c>
      <c r="S36" s="67">
        <f t="shared" si="0"/>
        <v>12</v>
      </c>
    </row>
    <row r="37" spans="1:19" x14ac:dyDescent="0.3">
      <c r="A37" s="82" t="s">
        <v>1138</v>
      </c>
      <c r="B37" s="64">
        <f>VLOOKUP($A37,'Return Data'!$B$7:$R$2292,3,0)</f>
        <v>44467</v>
      </c>
      <c r="C37" s="65">
        <f>VLOOKUP($A37,'Return Data'!$B$7:$R$2292,4,0)</f>
        <v>59.570300000000003</v>
      </c>
      <c r="D37" s="65">
        <f>VLOOKUP($A37,'Return Data'!$B$7:$R$2292,9,0)</f>
        <v>8.8336000000000006</v>
      </c>
      <c r="E37" s="66">
        <f t="shared" si="1"/>
        <v>16</v>
      </c>
      <c r="F37" s="65">
        <f>VLOOKUP($A37,'Return Data'!$B$7:$R$2292,10,0)</f>
        <v>7.9718999999999998</v>
      </c>
      <c r="G37" s="66">
        <f t="shared" si="2"/>
        <v>19</v>
      </c>
      <c r="H37" s="65">
        <f>VLOOKUP($A37,'Return Data'!$B$7:$R$2292,11,0)</f>
        <v>7.5696000000000003</v>
      </c>
      <c r="I37" s="66">
        <f t="shared" si="3"/>
        <v>16</v>
      </c>
      <c r="J37" s="65">
        <f>VLOOKUP($A37,'Return Data'!$B$7:$R$2292,12,0)</f>
        <v>5.2649999999999997</v>
      </c>
      <c r="K37" s="66">
        <f t="shared" si="8"/>
        <v>12</v>
      </c>
      <c r="L37" s="65">
        <f>VLOOKUP($A37,'Return Data'!$B$7:$R$2292,13,0)</f>
        <v>7.1989000000000001</v>
      </c>
      <c r="M37" s="66">
        <f t="shared" si="9"/>
        <v>15</v>
      </c>
      <c r="N37" s="65">
        <f>VLOOKUP($A37,'Return Data'!$B$7:$R$2292,17,0)</f>
        <v>10.095599999999999</v>
      </c>
      <c r="O37" s="66">
        <f t="shared" si="10"/>
        <v>1</v>
      </c>
      <c r="P37" s="65">
        <f>VLOOKUP($A37,'Return Data'!$B$7:$R$2292,14,0)</f>
        <v>10.6714</v>
      </c>
      <c r="Q37" s="66">
        <f t="shared" si="11"/>
        <v>2</v>
      </c>
      <c r="R37" s="65">
        <f>VLOOKUP($A37,'Return Data'!$B$7:$R$2292,16,0)</f>
        <v>8.8419000000000008</v>
      </c>
      <c r="S37" s="67">
        <f t="shared" si="0"/>
        <v>9</v>
      </c>
    </row>
    <row r="38" spans="1:19" x14ac:dyDescent="0.3">
      <c r="A38" s="82" t="s">
        <v>1140</v>
      </c>
      <c r="B38" s="64">
        <f>VLOOKUP($A38,'Return Data'!$B$7:$R$2292,3,0)</f>
        <v>44467</v>
      </c>
      <c r="C38" s="65">
        <f>VLOOKUP($A38,'Return Data'!$B$7:$R$2292,4,0)</f>
        <v>71.634399999999999</v>
      </c>
      <c r="D38" s="65">
        <f>VLOOKUP($A38,'Return Data'!$B$7:$R$2292,9,0)</f>
        <v>10.447900000000001</v>
      </c>
      <c r="E38" s="66">
        <f t="shared" si="1"/>
        <v>12</v>
      </c>
      <c r="F38" s="65">
        <f>VLOOKUP($A38,'Return Data'!$B$7:$R$2292,10,0)</f>
        <v>6.4455999999999998</v>
      </c>
      <c r="G38" s="66">
        <f t="shared" si="2"/>
        <v>29</v>
      </c>
      <c r="H38" s="65">
        <f>VLOOKUP($A38,'Return Data'!$B$7:$R$2292,11,0)</f>
        <v>6.1121999999999996</v>
      </c>
      <c r="I38" s="66">
        <f t="shared" si="3"/>
        <v>27</v>
      </c>
      <c r="J38" s="65">
        <f>VLOOKUP($A38,'Return Data'!$B$7:$R$2292,12,0)</f>
        <v>3.294</v>
      </c>
      <c r="K38" s="66">
        <f t="shared" si="8"/>
        <v>23</v>
      </c>
      <c r="L38" s="65">
        <f>VLOOKUP($A38,'Return Data'!$B$7:$R$2292,13,0)</f>
        <v>5.5576999999999996</v>
      </c>
      <c r="M38" s="66">
        <f t="shared" si="9"/>
        <v>21</v>
      </c>
      <c r="N38" s="65">
        <f>VLOOKUP($A38,'Return Data'!$B$7:$R$2292,17,0)</f>
        <v>8.5867000000000004</v>
      </c>
      <c r="O38" s="66">
        <f t="shared" si="10"/>
        <v>13</v>
      </c>
      <c r="P38" s="65">
        <f>VLOOKUP($A38,'Return Data'!$B$7:$R$2292,14,0)</f>
        <v>9.4291</v>
      </c>
      <c r="Q38" s="66">
        <f t="shared" si="11"/>
        <v>12</v>
      </c>
      <c r="R38" s="65">
        <f>VLOOKUP($A38,'Return Data'!$B$7:$R$2292,16,0)</f>
        <v>8.5833999999999993</v>
      </c>
      <c r="S38" s="67">
        <f t="shared" si="0"/>
        <v>14</v>
      </c>
    </row>
    <row r="39" spans="1:19" x14ac:dyDescent="0.3">
      <c r="A39" s="82" t="s">
        <v>1142</v>
      </c>
      <c r="B39" s="64">
        <f>VLOOKUP($A39,'Return Data'!$B$7:$R$2292,3,0)</f>
        <v>44467</v>
      </c>
      <c r="C39" s="65">
        <f>VLOOKUP($A39,'Return Data'!$B$7:$R$2292,4,0)</f>
        <v>1.8043</v>
      </c>
      <c r="D39" s="65">
        <f>VLOOKUP($A39,'Return Data'!$B$7:$R$2292,9,0)</f>
        <v>10.7203</v>
      </c>
      <c r="E39" s="66">
        <f t="shared" si="1"/>
        <v>10</v>
      </c>
      <c r="F39" s="65">
        <f>VLOOKUP($A39,'Return Data'!$B$7:$R$2292,10,0)</f>
        <v>10.9358</v>
      </c>
      <c r="G39" s="66">
        <f t="shared" si="2"/>
        <v>7</v>
      </c>
      <c r="H39" s="65">
        <f>VLOOKUP($A39,'Return Data'!$B$7:$R$2292,11,0)</f>
        <v>11.2585</v>
      </c>
      <c r="I39" s="66">
        <f t="shared" si="3"/>
        <v>5</v>
      </c>
      <c r="J39" s="65"/>
      <c r="K39" s="66"/>
      <c r="L39" s="65"/>
      <c r="M39" s="66"/>
      <c r="N39" s="65"/>
      <c r="O39" s="66"/>
      <c r="P39" s="65"/>
      <c r="Q39" s="66"/>
      <c r="R39" s="65">
        <f>VLOOKUP($A39,'Return Data'!$B$7:$R$2292,16,0)</f>
        <v>-7.2923999999999998</v>
      </c>
      <c r="S39" s="67">
        <f t="shared" si="0"/>
        <v>31</v>
      </c>
    </row>
    <row r="40" spans="1:19" x14ac:dyDescent="0.3">
      <c r="A40" s="82" t="s">
        <v>1144</v>
      </c>
      <c r="B40" s="64">
        <f>VLOOKUP($A40,'Return Data'!$B$7:$R$2292,3,0)</f>
        <v>44467</v>
      </c>
      <c r="C40" s="65">
        <f>VLOOKUP($A40,'Return Data'!$B$7:$R$2292,4,0)</f>
        <v>57.514200000000002</v>
      </c>
      <c r="D40" s="65">
        <f>VLOOKUP($A40,'Return Data'!$B$7:$R$2292,9,0)</f>
        <v>48.8279</v>
      </c>
      <c r="E40" s="66">
        <f t="shared" si="1"/>
        <v>1</v>
      </c>
      <c r="F40" s="65">
        <f>VLOOKUP($A40,'Return Data'!$B$7:$R$2292,10,0)</f>
        <v>20.6373</v>
      </c>
      <c r="G40" s="66">
        <f t="shared" si="2"/>
        <v>2</v>
      </c>
      <c r="H40" s="65">
        <f>VLOOKUP($A40,'Return Data'!$B$7:$R$2292,11,0)</f>
        <v>12.3535</v>
      </c>
      <c r="I40" s="66">
        <f t="shared" si="3"/>
        <v>3</v>
      </c>
      <c r="J40" s="65">
        <f>VLOOKUP($A40,'Return Data'!$B$7:$R$2292,12,0)</f>
        <v>7.8968999999999996</v>
      </c>
      <c r="K40" s="66">
        <f>RANK(J40,J$8:J$42,0)</f>
        <v>4</v>
      </c>
      <c r="L40" s="65">
        <f>VLOOKUP($A40,'Return Data'!$B$7:$R$2292,13,0)</f>
        <v>8.2406000000000006</v>
      </c>
      <c r="M40" s="66">
        <f>RANK(L40,L$8:L$42,0)</f>
        <v>9</v>
      </c>
      <c r="N40" s="65">
        <f>VLOOKUP($A40,'Return Data'!$B$7:$R$2292,17,0)</f>
        <v>4.1166</v>
      </c>
      <c r="O40" s="66">
        <f>RANK(N40,N$8:N$42,0)</f>
        <v>27</v>
      </c>
      <c r="P40" s="65">
        <f>VLOOKUP($A40,'Return Data'!$B$7:$R$2292,14,0)</f>
        <v>1.54</v>
      </c>
      <c r="Q40" s="66">
        <f>RANK(P40,P$8:P$42,0)</f>
        <v>28</v>
      </c>
      <c r="R40" s="65">
        <f>VLOOKUP($A40,'Return Data'!$B$7:$R$2292,16,0)</f>
        <v>6.1407999999999996</v>
      </c>
      <c r="S40" s="67">
        <f t="shared" si="0"/>
        <v>28</v>
      </c>
    </row>
    <row r="41" spans="1:19" x14ac:dyDescent="0.3">
      <c r="A41" s="82" t="s">
        <v>1007</v>
      </c>
      <c r="B41" s="64">
        <f>VLOOKUP($A41,'Return Data'!$B$7:$R$2292,3,0)</f>
        <v>44467</v>
      </c>
      <c r="C41" s="65">
        <f>VLOOKUP($A41,'Return Data'!$B$7:$R$2292,4,0)</f>
        <v>77.597300000000004</v>
      </c>
      <c r="D41" s="65">
        <f>VLOOKUP($A41,'Return Data'!$B$7:$R$2292,9,0)</f>
        <v>16.194500000000001</v>
      </c>
      <c r="E41" s="66">
        <f t="shared" si="1"/>
        <v>5</v>
      </c>
      <c r="F41" s="65">
        <f>VLOOKUP($A41,'Return Data'!$B$7:$R$2292,10,0)</f>
        <v>7.2946999999999997</v>
      </c>
      <c r="G41" s="66">
        <f t="shared" si="2"/>
        <v>23</v>
      </c>
      <c r="H41" s="65">
        <f>VLOOKUP($A41,'Return Data'!$B$7:$R$2292,11,0)</f>
        <v>5.3647</v>
      </c>
      <c r="I41" s="66">
        <f t="shared" si="3"/>
        <v>31</v>
      </c>
      <c r="J41" s="65">
        <f>VLOOKUP($A41,'Return Data'!$B$7:$R$2292,12,0)</f>
        <v>1.4711000000000001</v>
      </c>
      <c r="K41" s="66">
        <f>RANK(J41,J$8:J$42,0)</f>
        <v>29</v>
      </c>
      <c r="L41" s="65">
        <f>VLOOKUP($A41,'Return Data'!$B$7:$R$2292,13,0)</f>
        <v>4.1214000000000004</v>
      </c>
      <c r="M41" s="66">
        <f>RANK(L41,L$8:L$42,0)</f>
        <v>29</v>
      </c>
      <c r="N41" s="65">
        <f>VLOOKUP($A41,'Return Data'!$B$7:$R$2292,17,0)</f>
        <v>7.6048</v>
      </c>
      <c r="O41" s="66">
        <f>RANK(N41,N$8:N$42,0)</f>
        <v>19</v>
      </c>
      <c r="P41" s="65">
        <f>VLOOKUP($A41,'Return Data'!$B$7:$R$2292,14,0)</f>
        <v>10.3849</v>
      </c>
      <c r="Q41" s="66">
        <f>RANK(P41,P$8:P$42,0)</f>
        <v>4</v>
      </c>
      <c r="R41" s="65">
        <f>VLOOKUP($A41,'Return Data'!$B$7:$R$2292,16,0)</f>
        <v>9.0317000000000007</v>
      </c>
      <c r="S41" s="67">
        <f t="shared" si="0"/>
        <v>6</v>
      </c>
    </row>
    <row r="42" spans="1:19" x14ac:dyDescent="0.3">
      <c r="A42" s="82" t="s">
        <v>1009</v>
      </c>
      <c r="B42" s="64">
        <f>VLOOKUP($A42,'Return Data'!$B$7:$R$2292,3,0)</f>
        <v>44467</v>
      </c>
      <c r="C42" s="65">
        <f>VLOOKUP($A42,'Return Data'!$B$7:$R$2292,4,0)</f>
        <v>14.197900000000001</v>
      </c>
      <c r="D42" s="65">
        <f>VLOOKUP($A42,'Return Data'!$B$7:$R$2292,9,0)</f>
        <v>26.1999</v>
      </c>
      <c r="E42" s="66">
        <f t="shared" si="1"/>
        <v>2</v>
      </c>
      <c r="F42" s="65">
        <f>VLOOKUP($A42,'Return Data'!$B$7:$R$2292,10,0)</f>
        <v>12.263199999999999</v>
      </c>
      <c r="G42" s="66">
        <f t="shared" si="2"/>
        <v>5</v>
      </c>
      <c r="H42" s="65">
        <f>VLOOKUP($A42,'Return Data'!$B$7:$R$2292,11,0)</f>
        <v>4.2416999999999998</v>
      </c>
      <c r="I42" s="66">
        <f t="shared" si="3"/>
        <v>32</v>
      </c>
      <c r="J42" s="65">
        <f>VLOOKUP($A42,'Return Data'!$B$7:$R$2292,12,0)</f>
        <v>1.4416</v>
      </c>
      <c r="K42" s="66">
        <f>RANK(J42,J$8:J$42,0)</f>
        <v>30</v>
      </c>
      <c r="L42" s="65">
        <f>VLOOKUP($A42,'Return Data'!$B$7:$R$2292,13,0)</f>
        <v>4.9558</v>
      </c>
      <c r="M42" s="66">
        <f>RANK(L42,L$8:L$42,0)</f>
        <v>25</v>
      </c>
      <c r="N42" s="65">
        <f>VLOOKUP($A42,'Return Data'!$B$7:$R$2292,17,0)</f>
        <v>8.8971</v>
      </c>
      <c r="O42" s="66">
        <f>RANK(N42,N$8:N$42,0)</f>
        <v>11</v>
      </c>
      <c r="P42" s="65"/>
      <c r="Q42" s="66"/>
      <c r="R42" s="65">
        <f>VLOOKUP($A42,'Return Data'!$B$7:$R$2292,16,0)</f>
        <v>11.451599999999999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11.128317647058823</v>
      </c>
      <c r="E44" s="88"/>
      <c r="F44" s="89">
        <f>AVERAGE(F8:F42)</f>
        <v>10.199238235294118</v>
      </c>
      <c r="G44" s="88"/>
      <c r="H44" s="89">
        <f>AVERAGE(H8:H42)</f>
        <v>8.4056823529411773</v>
      </c>
      <c r="I44" s="88"/>
      <c r="J44" s="89">
        <f>AVERAGE(J8:J42)</f>
        <v>5.396270967741934</v>
      </c>
      <c r="K44" s="88"/>
      <c r="L44" s="89">
        <f>AVERAGE(L8:L42)</f>
        <v>7.2414741935483873</v>
      </c>
      <c r="M44" s="88"/>
      <c r="N44" s="89">
        <f>AVERAGE(N8:N42)</f>
        <v>7.2231966666666656</v>
      </c>
      <c r="O44" s="88"/>
      <c r="P44" s="89">
        <f>AVERAGE(P8:P42)</f>
        <v>7.5702034482758611</v>
      </c>
      <c r="Q44" s="88"/>
      <c r="R44" s="89">
        <f>AVERAGE(R8:R42)</f>
        <v>5.2812685714285736</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-5.0357000000000003</v>
      </c>
      <c r="O45" s="88"/>
      <c r="P45" s="89">
        <f>MIN(P8:P42)</f>
        <v>-3.4447999999999999</v>
      </c>
      <c r="Q45" s="88"/>
      <c r="R45" s="89">
        <f>MIN(R8:R42)</f>
        <v>-20.1511</v>
      </c>
      <c r="S45" s="90"/>
    </row>
    <row r="46" spans="1:19" ht="15" thickBot="1" x14ac:dyDescent="0.35">
      <c r="A46" s="91" t="s">
        <v>29</v>
      </c>
      <c r="B46" s="92"/>
      <c r="C46" s="92"/>
      <c r="D46" s="93">
        <f>MAX(D8:D42)</f>
        <v>48.8279</v>
      </c>
      <c r="E46" s="92"/>
      <c r="F46" s="93">
        <f>MAX(F8:F42)</f>
        <v>61.719099999999997</v>
      </c>
      <c r="G46" s="92"/>
      <c r="H46" s="93">
        <f>MAX(H8:H42)</f>
        <v>33.398899999999998</v>
      </c>
      <c r="I46" s="92"/>
      <c r="J46" s="93">
        <f>MAX(J8:J42)</f>
        <v>23.3886</v>
      </c>
      <c r="K46" s="92"/>
      <c r="L46" s="93">
        <f>MAX(L8:L42)</f>
        <v>21.796399999999998</v>
      </c>
      <c r="M46" s="92"/>
      <c r="N46" s="93">
        <f>MAX(N8:N42)</f>
        <v>10.095599999999999</v>
      </c>
      <c r="O46" s="92"/>
      <c r="P46" s="93">
        <f>MAX(P8:P42)</f>
        <v>10.7005</v>
      </c>
      <c r="Q46" s="92"/>
      <c r="R46" s="93">
        <f>MAX(R8:R42)</f>
        <v>11.451599999999999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44467</v>
      </c>
      <c r="C8" s="65">
        <f>VLOOKUP($A8,'Return Data'!$B$7:$R$2292,4,0)</f>
        <v>25.023800000000001</v>
      </c>
      <c r="D8" s="65">
        <f>VLOOKUP($A8,'Return Data'!$B$7:$R$2292,9,0)</f>
        <v>7.9173999999999998</v>
      </c>
      <c r="E8" s="66">
        <f>RANK(D8,D$8:D$42,0)</f>
        <v>18</v>
      </c>
      <c r="F8" s="65">
        <f>VLOOKUP($A8,'Return Data'!$B$7:$R$2292,10,0)</f>
        <v>7.2831999999999999</v>
      </c>
      <c r="G8" s="66">
        <f>RANK(F8,F$8:F$42,0)</f>
        <v>21</v>
      </c>
      <c r="H8" s="65">
        <f>VLOOKUP($A8,'Return Data'!$B$7:$R$2292,11,0)</f>
        <v>7.5068999999999999</v>
      </c>
      <c r="I8" s="66">
        <f>RANK(H8,H$8:H$42,0)</f>
        <v>15</v>
      </c>
      <c r="J8" s="65">
        <f>VLOOKUP($A8,'Return Data'!$B$7:$R$2292,12,0)</f>
        <v>8.2836999999999996</v>
      </c>
      <c r="K8" s="66">
        <f>RANK(J8,J$8:J$42,0)</f>
        <v>3</v>
      </c>
      <c r="L8" s="65">
        <f>VLOOKUP($A8,'Return Data'!$B$7:$R$2292,13,0)</f>
        <v>8.6310000000000002</v>
      </c>
      <c r="M8" s="66">
        <f>RANK(L8,L$8:L$42,0)</f>
        <v>3</v>
      </c>
      <c r="N8" s="65">
        <f>VLOOKUP($A8,'Return Data'!$B$7:$R$2292,17,0)</f>
        <v>3.0066000000000002</v>
      </c>
      <c r="O8" s="66">
        <f>RANK(N8,N$8:N$42,0)</f>
        <v>28</v>
      </c>
      <c r="P8" s="65">
        <f>VLOOKUP($A8,'Return Data'!$B$7:$R$2292,14,0)</f>
        <v>3.9861</v>
      </c>
      <c r="Q8" s="66">
        <f>RANK(P8,P$8:P$42,0)</f>
        <v>24</v>
      </c>
      <c r="R8" s="65">
        <f>VLOOKUP($A8,'Return Data'!$B$7:$R$2292,16,0)</f>
        <v>7.6009000000000002</v>
      </c>
      <c r="S8" s="67">
        <f t="shared" ref="S8:S42" si="0">RANK(R8,R$8:R$42,0)</f>
        <v>22</v>
      </c>
    </row>
    <row r="9" spans="1:19" x14ac:dyDescent="0.3">
      <c r="A9" s="82" t="s">
        <v>1073</v>
      </c>
      <c r="B9" s="64">
        <f>VLOOKUP($A9,'Return Data'!$B$7:$R$2292,3,0)</f>
        <v>44467</v>
      </c>
      <c r="C9" s="65">
        <f>VLOOKUP($A9,'Return Data'!$B$7:$R$2292,4,0)</f>
        <v>1.3322000000000001</v>
      </c>
      <c r="D9" s="65"/>
      <c r="E9" s="66"/>
      <c r="F9" s="65"/>
      <c r="G9" s="66"/>
      <c r="H9" s="65"/>
      <c r="I9" s="66"/>
      <c r="J9" s="65"/>
      <c r="K9" s="66"/>
      <c r="L9" s="65"/>
      <c r="M9" s="66"/>
      <c r="N9" s="65"/>
      <c r="O9" s="66"/>
      <c r="P9" s="65"/>
      <c r="Q9" s="66"/>
      <c r="R9" s="65">
        <f>VLOOKUP($A9,'Return Data'!$B$7:$R$2292,16,0)</f>
        <v>-13.7921</v>
      </c>
      <c r="S9" s="67">
        <f t="shared" si="0"/>
        <v>34</v>
      </c>
    </row>
    <row r="10" spans="1:19" x14ac:dyDescent="0.3">
      <c r="A10" s="82" t="s">
        <v>1075</v>
      </c>
      <c r="B10" s="64">
        <f>VLOOKUP($A10,'Return Data'!$B$7:$R$2292,3,0)</f>
        <v>44467</v>
      </c>
      <c r="C10" s="65">
        <f>VLOOKUP($A10,'Return Data'!$B$7:$R$2292,4,0)</f>
        <v>21.8978</v>
      </c>
      <c r="D10" s="65">
        <f>VLOOKUP($A10,'Return Data'!$B$7:$R$2292,9,0)</f>
        <v>7.8460999999999999</v>
      </c>
      <c r="E10" s="66">
        <f t="shared" ref="E10:E42" si="1">RANK(D10,D$8:D$42,0)</f>
        <v>19</v>
      </c>
      <c r="F10" s="65">
        <f>VLOOKUP($A10,'Return Data'!$B$7:$R$2292,10,0)</f>
        <v>7.7789999999999999</v>
      </c>
      <c r="G10" s="66">
        <f t="shared" ref="G10:G42" si="2">RANK(F10,F$8:F$42,0)</f>
        <v>16</v>
      </c>
      <c r="H10" s="65">
        <f>VLOOKUP($A10,'Return Data'!$B$7:$R$2292,11,0)</f>
        <v>7.5415000000000001</v>
      </c>
      <c r="I10" s="66">
        <f t="shared" ref="I10:I42" si="3">RANK(H10,H$8:H$42,0)</f>
        <v>14</v>
      </c>
      <c r="J10" s="65">
        <f>VLOOKUP($A10,'Return Data'!$B$7:$R$2292,12,0)</f>
        <v>5.8554000000000004</v>
      </c>
      <c r="K10" s="66">
        <f t="shared" ref="K10:K19" si="4">RANK(J10,J$8:J$42,0)</f>
        <v>6</v>
      </c>
      <c r="L10" s="65">
        <f>VLOOKUP($A10,'Return Data'!$B$7:$R$2292,13,0)</f>
        <v>7.5061</v>
      </c>
      <c r="M10" s="66">
        <f t="shared" ref="M10:M19" si="5">RANK(L10,L$8:L$42,0)</f>
        <v>9</v>
      </c>
      <c r="N10" s="65">
        <f>VLOOKUP($A10,'Return Data'!$B$7:$R$2292,17,0)</f>
        <v>8.6867000000000001</v>
      </c>
      <c r="O10" s="66">
        <f t="shared" ref="O10:O19" si="6">RANK(N10,N$8:N$42,0)</f>
        <v>6</v>
      </c>
      <c r="P10" s="65">
        <f>VLOOKUP($A10,'Return Data'!$B$7:$R$2292,14,0)</f>
        <v>8.2350999999999992</v>
      </c>
      <c r="Q10" s="66">
        <f t="shared" ref="Q10:Q19" si="7">RANK(P10,P$8:P$42,0)</f>
        <v>15</v>
      </c>
      <c r="R10" s="65">
        <f>VLOOKUP($A10,'Return Data'!$B$7:$R$2292,16,0)</f>
        <v>8.5914000000000001</v>
      </c>
      <c r="S10" s="67">
        <f t="shared" si="0"/>
        <v>7</v>
      </c>
    </row>
    <row r="11" spans="1:19" x14ac:dyDescent="0.3">
      <c r="A11" s="82" t="s">
        <v>1076</v>
      </c>
      <c r="B11" s="64">
        <f>VLOOKUP($A11,'Return Data'!$B$7:$R$2292,3,0)</f>
        <v>44467</v>
      </c>
      <c r="C11" s="65">
        <f>VLOOKUP($A11,'Return Data'!$B$7:$R$2292,4,0)</f>
        <v>15.2203</v>
      </c>
      <c r="D11" s="65">
        <f>VLOOKUP($A11,'Return Data'!$B$7:$R$2292,9,0)</f>
        <v>5.8528000000000002</v>
      </c>
      <c r="E11" s="66">
        <f t="shared" si="1"/>
        <v>28</v>
      </c>
      <c r="F11" s="65">
        <f>VLOOKUP($A11,'Return Data'!$B$7:$R$2292,10,0)</f>
        <v>6.1276000000000002</v>
      </c>
      <c r="G11" s="66">
        <f t="shared" si="2"/>
        <v>26</v>
      </c>
      <c r="H11" s="65">
        <f>VLOOKUP($A11,'Return Data'!$B$7:$R$2292,11,0)</f>
        <v>4.9191000000000003</v>
      </c>
      <c r="I11" s="66">
        <f t="shared" si="3"/>
        <v>29</v>
      </c>
      <c r="J11" s="65">
        <f>VLOOKUP($A11,'Return Data'!$B$7:$R$2292,12,0)</f>
        <v>2.5802</v>
      </c>
      <c r="K11" s="66">
        <f t="shared" si="4"/>
        <v>21</v>
      </c>
      <c r="L11" s="65">
        <f>VLOOKUP($A11,'Return Data'!$B$7:$R$2292,13,0)</f>
        <v>4.4825999999999997</v>
      </c>
      <c r="M11" s="66">
        <f t="shared" si="5"/>
        <v>23</v>
      </c>
      <c r="N11" s="65">
        <f>VLOOKUP($A11,'Return Data'!$B$7:$R$2292,17,0)</f>
        <v>5.5566000000000004</v>
      </c>
      <c r="O11" s="66">
        <f t="shared" si="6"/>
        <v>23</v>
      </c>
      <c r="P11" s="65">
        <f>VLOOKUP($A11,'Return Data'!$B$7:$R$2292,14,0)</f>
        <v>3.1206999999999998</v>
      </c>
      <c r="Q11" s="66">
        <f t="shared" si="7"/>
        <v>25</v>
      </c>
      <c r="R11" s="65">
        <f>VLOOKUP($A11,'Return Data'!$B$7:$R$2292,16,0)</f>
        <v>5.6951000000000001</v>
      </c>
      <c r="S11" s="67">
        <f t="shared" si="0"/>
        <v>29</v>
      </c>
    </row>
    <row r="12" spans="1:19" x14ac:dyDescent="0.3">
      <c r="A12" s="82" t="s">
        <v>1079</v>
      </c>
      <c r="B12" s="64">
        <f>VLOOKUP($A12,'Return Data'!$B$7:$R$2292,3,0)</f>
        <v>44467</v>
      </c>
      <c r="C12" s="65">
        <f>VLOOKUP($A12,'Return Data'!$B$7:$R$2292,4,0)</f>
        <v>65.321399999999997</v>
      </c>
      <c r="D12" s="65">
        <f>VLOOKUP($A12,'Return Data'!$B$7:$R$2292,9,0)</f>
        <v>8.0380000000000003</v>
      </c>
      <c r="E12" s="66">
        <f t="shared" si="1"/>
        <v>16</v>
      </c>
      <c r="F12" s="65">
        <f>VLOOKUP($A12,'Return Data'!$B$7:$R$2292,10,0)</f>
        <v>5.8895</v>
      </c>
      <c r="G12" s="66">
        <f t="shared" si="2"/>
        <v>28</v>
      </c>
      <c r="H12" s="65">
        <f>VLOOKUP($A12,'Return Data'!$B$7:$R$2292,11,0)</f>
        <v>5.7766999999999999</v>
      </c>
      <c r="I12" s="66">
        <f t="shared" si="3"/>
        <v>21</v>
      </c>
      <c r="J12" s="65">
        <f>VLOOKUP($A12,'Return Data'!$B$7:$R$2292,12,0)</f>
        <v>3.7530000000000001</v>
      </c>
      <c r="K12" s="66">
        <f t="shared" si="4"/>
        <v>15</v>
      </c>
      <c r="L12" s="65">
        <f>VLOOKUP($A12,'Return Data'!$B$7:$R$2292,13,0)</f>
        <v>5.3909000000000002</v>
      </c>
      <c r="M12" s="66">
        <f t="shared" si="5"/>
        <v>17</v>
      </c>
      <c r="N12" s="65">
        <f>VLOOKUP($A12,'Return Data'!$B$7:$R$2292,17,0)</f>
        <v>7.3056999999999999</v>
      </c>
      <c r="O12" s="66">
        <f t="shared" si="6"/>
        <v>14</v>
      </c>
      <c r="P12" s="65">
        <f>VLOOKUP($A12,'Return Data'!$B$7:$R$2292,14,0)</f>
        <v>5.7206999999999999</v>
      </c>
      <c r="Q12" s="66">
        <f t="shared" si="7"/>
        <v>21</v>
      </c>
      <c r="R12" s="65">
        <f>VLOOKUP($A12,'Return Data'!$B$7:$R$2292,16,0)</f>
        <v>7.9839000000000002</v>
      </c>
      <c r="S12" s="67">
        <f t="shared" si="0"/>
        <v>14</v>
      </c>
    </row>
    <row r="13" spans="1:19" x14ac:dyDescent="0.3">
      <c r="A13" s="82" t="s">
        <v>1082</v>
      </c>
      <c r="B13" s="64">
        <f>VLOOKUP($A13,'Return Data'!$B$7:$R$2292,3,0)</f>
        <v>44467</v>
      </c>
      <c r="C13" s="65">
        <f>VLOOKUP($A13,'Return Data'!$B$7:$R$2292,4,0)</f>
        <v>24.651900000000001</v>
      </c>
      <c r="D13" s="65">
        <f>VLOOKUP($A13,'Return Data'!$B$7:$R$2292,9,0)</f>
        <v>21.366700000000002</v>
      </c>
      <c r="E13" s="66">
        <f t="shared" si="1"/>
        <v>4</v>
      </c>
      <c r="F13" s="65">
        <f>VLOOKUP($A13,'Return Data'!$B$7:$R$2292,10,0)</f>
        <v>13.009600000000001</v>
      </c>
      <c r="G13" s="66">
        <f t="shared" si="2"/>
        <v>4</v>
      </c>
      <c r="H13" s="65">
        <f>VLOOKUP($A13,'Return Data'!$B$7:$R$2292,11,0)</f>
        <v>16.112300000000001</v>
      </c>
      <c r="I13" s="66">
        <f t="shared" si="3"/>
        <v>2</v>
      </c>
      <c r="J13" s="65">
        <f>VLOOKUP($A13,'Return Data'!$B$7:$R$2292,12,0)</f>
        <v>16.973600000000001</v>
      </c>
      <c r="K13" s="66">
        <f t="shared" si="4"/>
        <v>2</v>
      </c>
      <c r="L13" s="65">
        <f>VLOOKUP($A13,'Return Data'!$B$7:$R$2292,13,0)</f>
        <v>21.411000000000001</v>
      </c>
      <c r="M13" s="66">
        <f t="shared" si="5"/>
        <v>1</v>
      </c>
      <c r="N13" s="65">
        <f>VLOOKUP($A13,'Return Data'!$B$7:$R$2292,17,0)</f>
        <v>4.1669</v>
      </c>
      <c r="O13" s="66">
        <f t="shared" si="6"/>
        <v>26</v>
      </c>
      <c r="P13" s="65">
        <f>VLOOKUP($A13,'Return Data'!$B$7:$R$2292,14,0)</f>
        <v>5.2845000000000004</v>
      </c>
      <c r="Q13" s="66">
        <f t="shared" si="7"/>
        <v>22</v>
      </c>
      <c r="R13" s="65">
        <f>VLOOKUP($A13,'Return Data'!$B$7:$R$2292,16,0)</f>
        <v>7.9424000000000001</v>
      </c>
      <c r="S13" s="67">
        <f t="shared" si="0"/>
        <v>16</v>
      </c>
    </row>
    <row r="14" spans="1:19" x14ac:dyDescent="0.3">
      <c r="A14" s="82" t="s">
        <v>1084</v>
      </c>
      <c r="B14" s="64">
        <f>VLOOKUP($A14,'Return Data'!$B$7:$R$2292,3,0)</f>
        <v>44467</v>
      </c>
      <c r="C14" s="65">
        <f>VLOOKUP($A14,'Return Data'!$B$7:$R$2292,4,0)</f>
        <v>45.059699999999999</v>
      </c>
      <c r="D14" s="65">
        <f>VLOOKUP($A14,'Return Data'!$B$7:$R$2292,9,0)</f>
        <v>7.8143000000000002</v>
      </c>
      <c r="E14" s="66">
        <f t="shared" si="1"/>
        <v>21</v>
      </c>
      <c r="F14" s="65">
        <f>VLOOKUP($A14,'Return Data'!$B$7:$R$2292,10,0)</f>
        <v>7.8521000000000001</v>
      </c>
      <c r="G14" s="66">
        <f t="shared" si="2"/>
        <v>15</v>
      </c>
      <c r="H14" s="65">
        <f>VLOOKUP($A14,'Return Data'!$B$7:$R$2292,11,0)</f>
        <v>7.9508999999999999</v>
      </c>
      <c r="I14" s="66">
        <f t="shared" si="3"/>
        <v>11</v>
      </c>
      <c r="J14" s="65">
        <f>VLOOKUP($A14,'Return Data'!$B$7:$R$2292,12,0)</f>
        <v>5.7718999999999996</v>
      </c>
      <c r="K14" s="66">
        <f t="shared" si="4"/>
        <v>7</v>
      </c>
      <c r="L14" s="65">
        <f>VLOOKUP($A14,'Return Data'!$B$7:$R$2292,13,0)</f>
        <v>7.7602000000000002</v>
      </c>
      <c r="M14" s="66">
        <f t="shared" si="5"/>
        <v>6</v>
      </c>
      <c r="N14" s="65">
        <f>VLOOKUP($A14,'Return Data'!$B$7:$R$2292,17,0)</f>
        <v>8.3348999999999993</v>
      </c>
      <c r="O14" s="66">
        <f t="shared" si="6"/>
        <v>9</v>
      </c>
      <c r="P14" s="65">
        <f>VLOOKUP($A14,'Return Data'!$B$7:$R$2292,14,0)</f>
        <v>8.6468000000000007</v>
      </c>
      <c r="Q14" s="66">
        <f t="shared" si="7"/>
        <v>10</v>
      </c>
      <c r="R14" s="65">
        <f>VLOOKUP($A14,'Return Data'!$B$7:$R$2292,16,0)</f>
        <v>7.9602000000000004</v>
      </c>
      <c r="S14" s="67">
        <f t="shared" si="0"/>
        <v>15</v>
      </c>
    </row>
    <row r="15" spans="1:19" x14ac:dyDescent="0.3">
      <c r="A15" s="82" t="s">
        <v>1086</v>
      </c>
      <c r="B15" s="64">
        <f>VLOOKUP($A15,'Return Data'!$B$7:$R$2292,3,0)</f>
        <v>44467</v>
      </c>
      <c r="C15" s="65">
        <f>VLOOKUP($A15,'Return Data'!$B$7:$R$2292,4,0)</f>
        <v>35.209299999999999</v>
      </c>
      <c r="D15" s="65">
        <f>VLOOKUP($A15,'Return Data'!$B$7:$R$2292,9,0)</f>
        <v>7.8019999999999996</v>
      </c>
      <c r="E15" s="66">
        <f t="shared" si="1"/>
        <v>22</v>
      </c>
      <c r="F15" s="65">
        <f>VLOOKUP($A15,'Return Data'!$B$7:$R$2292,10,0)</f>
        <v>7.2866</v>
      </c>
      <c r="G15" s="66">
        <f t="shared" si="2"/>
        <v>19</v>
      </c>
      <c r="H15" s="65">
        <f>VLOOKUP($A15,'Return Data'!$B$7:$R$2292,11,0)</f>
        <v>7.5575000000000001</v>
      </c>
      <c r="I15" s="66">
        <f t="shared" si="3"/>
        <v>13</v>
      </c>
      <c r="J15" s="65">
        <f>VLOOKUP($A15,'Return Data'!$B$7:$R$2292,12,0)</f>
        <v>6.3014000000000001</v>
      </c>
      <c r="K15" s="66">
        <f t="shared" si="4"/>
        <v>5</v>
      </c>
      <c r="L15" s="65">
        <f>VLOOKUP($A15,'Return Data'!$B$7:$R$2292,13,0)</f>
        <v>7.7050000000000001</v>
      </c>
      <c r="M15" s="66">
        <f t="shared" si="5"/>
        <v>7</v>
      </c>
      <c r="N15" s="65">
        <f>VLOOKUP($A15,'Return Data'!$B$7:$R$2292,17,0)</f>
        <v>9.1513000000000009</v>
      </c>
      <c r="O15" s="66">
        <f t="shared" si="6"/>
        <v>3</v>
      </c>
      <c r="P15" s="65">
        <f>VLOOKUP($A15,'Return Data'!$B$7:$R$2292,14,0)</f>
        <v>8.7471999999999994</v>
      </c>
      <c r="Q15" s="66">
        <f t="shared" si="7"/>
        <v>9</v>
      </c>
      <c r="R15" s="65">
        <f>VLOOKUP($A15,'Return Data'!$B$7:$R$2292,16,0)</f>
        <v>7.6635</v>
      </c>
      <c r="S15" s="67">
        <f t="shared" si="0"/>
        <v>20</v>
      </c>
    </row>
    <row r="16" spans="1:19" x14ac:dyDescent="0.3">
      <c r="A16" s="82" t="s">
        <v>1089</v>
      </c>
      <c r="B16" s="64">
        <f>VLOOKUP($A16,'Return Data'!$B$7:$R$2292,3,0)</f>
        <v>44467</v>
      </c>
      <c r="C16" s="65">
        <f>VLOOKUP($A16,'Return Data'!$B$7:$R$2292,4,0)</f>
        <v>37.553199999999997</v>
      </c>
      <c r="D16" s="65">
        <f>VLOOKUP($A16,'Return Data'!$B$7:$R$2292,9,0)</f>
        <v>4.3600000000000003</v>
      </c>
      <c r="E16" s="66">
        <f t="shared" si="1"/>
        <v>32</v>
      </c>
      <c r="F16" s="65">
        <f>VLOOKUP($A16,'Return Data'!$B$7:$R$2292,10,0)</f>
        <v>5.4492000000000003</v>
      </c>
      <c r="G16" s="66">
        <f t="shared" si="2"/>
        <v>32</v>
      </c>
      <c r="H16" s="65">
        <f>VLOOKUP($A16,'Return Data'!$B$7:$R$2292,11,0)</f>
        <v>5.5015000000000001</v>
      </c>
      <c r="I16" s="66">
        <f t="shared" si="3"/>
        <v>23</v>
      </c>
      <c r="J16" s="65">
        <f>VLOOKUP($A16,'Return Data'!$B$7:$R$2292,12,0)</f>
        <v>2.5988000000000002</v>
      </c>
      <c r="K16" s="66">
        <f t="shared" si="4"/>
        <v>20</v>
      </c>
      <c r="L16" s="65">
        <f>VLOOKUP($A16,'Return Data'!$B$7:$R$2292,13,0)</f>
        <v>4.6883999999999997</v>
      </c>
      <c r="M16" s="66">
        <f t="shared" si="5"/>
        <v>20</v>
      </c>
      <c r="N16" s="65">
        <f>VLOOKUP($A16,'Return Data'!$B$7:$R$2292,17,0)</f>
        <v>7.0895000000000001</v>
      </c>
      <c r="O16" s="66">
        <f t="shared" si="6"/>
        <v>15</v>
      </c>
      <c r="P16" s="65">
        <f>VLOOKUP($A16,'Return Data'!$B$7:$R$2292,14,0)</f>
        <v>8.2837999999999994</v>
      </c>
      <c r="Q16" s="66">
        <f t="shared" si="7"/>
        <v>14</v>
      </c>
      <c r="R16" s="65">
        <f>VLOOKUP($A16,'Return Data'!$B$7:$R$2292,16,0)</f>
        <v>7.5244999999999997</v>
      </c>
      <c r="S16" s="67">
        <f t="shared" si="0"/>
        <v>23</v>
      </c>
    </row>
    <row r="17" spans="1:19" x14ac:dyDescent="0.3">
      <c r="A17" s="82" t="s">
        <v>1092</v>
      </c>
      <c r="B17" s="64">
        <f>VLOOKUP($A17,'Return Data'!$B$7:$R$2292,3,0)</f>
        <v>44467</v>
      </c>
      <c r="C17" s="65">
        <f>VLOOKUP($A17,'Return Data'!$B$7:$R$2292,4,0)</f>
        <v>18.048400000000001</v>
      </c>
      <c r="D17" s="65">
        <f>VLOOKUP($A17,'Return Data'!$B$7:$R$2292,9,0)</f>
        <v>7.3848000000000003</v>
      </c>
      <c r="E17" s="66">
        <f t="shared" si="1"/>
        <v>23</v>
      </c>
      <c r="F17" s="65">
        <f>VLOOKUP($A17,'Return Data'!$B$7:$R$2292,10,0)</f>
        <v>8.2324999999999999</v>
      </c>
      <c r="G17" s="66">
        <f t="shared" si="2"/>
        <v>11</v>
      </c>
      <c r="H17" s="65">
        <f>VLOOKUP($A17,'Return Data'!$B$7:$R$2292,11,0)</f>
        <v>8.2716999999999992</v>
      </c>
      <c r="I17" s="66">
        <f t="shared" si="3"/>
        <v>8</v>
      </c>
      <c r="J17" s="65">
        <f>VLOOKUP($A17,'Return Data'!$B$7:$R$2292,12,0)</f>
        <v>5.3383000000000003</v>
      </c>
      <c r="K17" s="66">
        <f t="shared" si="4"/>
        <v>11</v>
      </c>
      <c r="L17" s="65">
        <f>VLOOKUP($A17,'Return Data'!$B$7:$R$2292,13,0)</f>
        <v>7.5801999999999996</v>
      </c>
      <c r="M17" s="66">
        <f t="shared" si="5"/>
        <v>8</v>
      </c>
      <c r="N17" s="65">
        <f>VLOOKUP($A17,'Return Data'!$B$7:$R$2292,17,0)</f>
        <v>7.6478999999999999</v>
      </c>
      <c r="O17" s="66">
        <f t="shared" si="6"/>
        <v>13</v>
      </c>
      <c r="P17" s="65">
        <f>VLOOKUP($A17,'Return Data'!$B$7:$R$2292,14,0)</f>
        <v>7.2976000000000001</v>
      </c>
      <c r="Q17" s="66">
        <f t="shared" si="7"/>
        <v>19</v>
      </c>
      <c r="R17" s="65">
        <f>VLOOKUP($A17,'Return Data'!$B$7:$R$2292,16,0)</f>
        <v>8.1585999999999999</v>
      </c>
      <c r="S17" s="67">
        <f t="shared" si="0"/>
        <v>10</v>
      </c>
    </row>
    <row r="18" spans="1:19" x14ac:dyDescent="0.3">
      <c r="A18" s="82" t="s">
        <v>1095</v>
      </c>
      <c r="B18" s="64">
        <f>VLOOKUP($A18,'Return Data'!$B$7:$R$2292,3,0)</f>
        <v>44467</v>
      </c>
      <c r="C18" s="65">
        <f>VLOOKUP($A18,'Return Data'!$B$7:$R$2292,4,0)</f>
        <v>16.288699999999999</v>
      </c>
      <c r="D18" s="65">
        <f>VLOOKUP($A18,'Return Data'!$B$7:$R$2292,9,0)</f>
        <v>5.3186</v>
      </c>
      <c r="E18" s="66">
        <f t="shared" si="1"/>
        <v>30</v>
      </c>
      <c r="F18" s="65">
        <f>VLOOKUP($A18,'Return Data'!$B$7:$R$2292,10,0)</f>
        <v>7.1334</v>
      </c>
      <c r="G18" s="66">
        <f t="shared" si="2"/>
        <v>22</v>
      </c>
      <c r="H18" s="65">
        <f>VLOOKUP($A18,'Return Data'!$B$7:$R$2292,11,0)</f>
        <v>6.3555999999999999</v>
      </c>
      <c r="I18" s="66">
        <f t="shared" si="3"/>
        <v>18</v>
      </c>
      <c r="J18" s="65">
        <f>VLOOKUP($A18,'Return Data'!$B$7:$R$2292,12,0)</f>
        <v>5.3719000000000001</v>
      </c>
      <c r="K18" s="66">
        <f t="shared" si="4"/>
        <v>10</v>
      </c>
      <c r="L18" s="65">
        <f>VLOOKUP($A18,'Return Data'!$B$7:$R$2292,13,0)</f>
        <v>7.9287000000000001</v>
      </c>
      <c r="M18" s="66">
        <f t="shared" si="5"/>
        <v>4</v>
      </c>
      <c r="N18" s="65">
        <f>VLOOKUP($A18,'Return Data'!$B$7:$R$2292,17,0)</f>
        <v>8.1165000000000003</v>
      </c>
      <c r="O18" s="66">
        <f t="shared" si="6"/>
        <v>10</v>
      </c>
      <c r="P18" s="65">
        <f>VLOOKUP($A18,'Return Data'!$B$7:$R$2292,14,0)</f>
        <v>7.7732999999999999</v>
      </c>
      <c r="Q18" s="66">
        <f t="shared" si="7"/>
        <v>17</v>
      </c>
      <c r="R18" s="65">
        <f>VLOOKUP($A18,'Return Data'!$B$7:$R$2292,16,0)</f>
        <v>7.6035000000000004</v>
      </c>
      <c r="S18" s="67">
        <f t="shared" si="0"/>
        <v>21</v>
      </c>
    </row>
    <row r="19" spans="1:19" x14ac:dyDescent="0.3">
      <c r="A19" s="82" t="s">
        <v>1096</v>
      </c>
      <c r="B19" s="64">
        <f>VLOOKUP($A19,'Return Data'!$B$7:$R$2292,3,0)</f>
        <v>44467</v>
      </c>
      <c r="C19" s="65">
        <f>VLOOKUP($A19,'Return Data'!$B$7:$R$2292,4,0)</f>
        <v>12.465</v>
      </c>
      <c r="D19" s="65">
        <f>VLOOKUP($A19,'Return Data'!$B$7:$R$2292,9,0)</f>
        <v>5.4523000000000001</v>
      </c>
      <c r="E19" s="66">
        <f t="shared" si="1"/>
        <v>29</v>
      </c>
      <c r="F19" s="65">
        <f>VLOOKUP($A19,'Return Data'!$B$7:$R$2292,10,0)</f>
        <v>61.087600000000002</v>
      </c>
      <c r="G19" s="66">
        <f t="shared" si="2"/>
        <v>1</v>
      </c>
      <c r="H19" s="65">
        <f>VLOOKUP($A19,'Return Data'!$B$7:$R$2292,11,0)</f>
        <v>32.759399999999999</v>
      </c>
      <c r="I19" s="66">
        <f t="shared" si="3"/>
        <v>1</v>
      </c>
      <c r="J19" s="65">
        <f>VLOOKUP($A19,'Return Data'!$B$7:$R$2292,12,0)</f>
        <v>22.746200000000002</v>
      </c>
      <c r="K19" s="66">
        <f t="shared" si="4"/>
        <v>1</v>
      </c>
      <c r="L19" s="65">
        <f>VLOOKUP($A19,'Return Data'!$B$7:$R$2292,13,0)</f>
        <v>20.5244</v>
      </c>
      <c r="M19" s="66">
        <f t="shared" si="5"/>
        <v>2</v>
      </c>
      <c r="N19" s="65">
        <f>VLOOKUP($A19,'Return Data'!$B$7:$R$2292,17,0)</f>
        <v>-5.6162000000000001</v>
      </c>
      <c r="O19" s="66">
        <f t="shared" si="6"/>
        <v>30</v>
      </c>
      <c r="P19" s="65">
        <f>VLOOKUP($A19,'Return Data'!$B$7:$R$2292,14,0)</f>
        <v>-4.1237000000000004</v>
      </c>
      <c r="Q19" s="66">
        <f t="shared" si="7"/>
        <v>29</v>
      </c>
      <c r="R19" s="65">
        <f>VLOOKUP($A19,'Return Data'!$B$7:$R$2292,16,0)</f>
        <v>3.0802</v>
      </c>
      <c r="S19" s="67">
        <f t="shared" si="0"/>
        <v>30</v>
      </c>
    </row>
    <row r="20" spans="1:19" x14ac:dyDescent="0.3">
      <c r="A20" s="82" t="s">
        <v>1098</v>
      </c>
      <c r="B20" s="64">
        <f>VLOOKUP($A20,'Return Data'!$B$7:$R$2292,3,0)</f>
        <v>44467</v>
      </c>
      <c r="C20" s="65">
        <f>VLOOKUP($A20,'Return Data'!$B$7:$R$2292,4,0)</f>
        <v>4.3900000000000002E-2</v>
      </c>
      <c r="D20" s="65">
        <f>VLOOKUP($A20,'Return Data'!$B$7:$R$2292,9,0)</f>
        <v>10.4885</v>
      </c>
      <c r="E20" s="66">
        <f t="shared" si="1"/>
        <v>11</v>
      </c>
      <c r="F20" s="65">
        <f>VLOOKUP($A20,'Return Data'!$B$7:$R$2292,10,0)</f>
        <v>11.1496</v>
      </c>
      <c r="G20" s="66">
        <f t="shared" si="2"/>
        <v>6</v>
      </c>
      <c r="H20" s="65">
        <f>VLOOKUP($A20,'Return Data'!$B$7:$R$2292,11,0)</f>
        <v>11.348599999999999</v>
      </c>
      <c r="I20" s="66">
        <f t="shared" si="3"/>
        <v>4</v>
      </c>
      <c r="J20" s="65"/>
      <c r="K20" s="66"/>
      <c r="L20" s="65"/>
      <c r="M20" s="66"/>
      <c r="N20" s="65"/>
      <c r="O20" s="66"/>
      <c r="P20" s="65"/>
      <c r="Q20" s="66"/>
      <c r="R20" s="65">
        <f>VLOOKUP($A20,'Return Data'!$B$7:$R$2292,16,0)</f>
        <v>-10.0686</v>
      </c>
      <c r="S20" s="67">
        <f t="shared" si="0"/>
        <v>33</v>
      </c>
    </row>
    <row r="21" spans="1:19" x14ac:dyDescent="0.3">
      <c r="A21" s="82" t="s">
        <v>1103</v>
      </c>
      <c r="B21" s="64">
        <f>VLOOKUP($A21,'Return Data'!$B$7:$R$2292,3,0)</f>
        <v>44467</v>
      </c>
      <c r="C21" s="65">
        <f>VLOOKUP($A21,'Return Data'!$B$7:$R$2292,4,0)</f>
        <v>40.599200000000003</v>
      </c>
      <c r="D21" s="65">
        <f>VLOOKUP($A21,'Return Data'!$B$7:$R$2292,9,0)</f>
        <v>6.6976000000000004</v>
      </c>
      <c r="E21" s="66">
        <f t="shared" si="1"/>
        <v>24</v>
      </c>
      <c r="F21" s="65">
        <f>VLOOKUP($A21,'Return Data'!$B$7:$R$2292,10,0)</f>
        <v>6.7228000000000003</v>
      </c>
      <c r="G21" s="66">
        <f t="shared" si="2"/>
        <v>23</v>
      </c>
      <c r="H21" s="65">
        <f>VLOOKUP($A21,'Return Data'!$B$7:$R$2292,11,0)</f>
        <v>6.8879000000000001</v>
      </c>
      <c r="I21" s="66">
        <f t="shared" si="3"/>
        <v>16</v>
      </c>
      <c r="J21" s="65">
        <f>VLOOKUP($A21,'Return Data'!$B$7:$R$2292,12,0)</f>
        <v>4.3865999999999996</v>
      </c>
      <c r="K21" s="66">
        <f>RANK(J21,J$8:J$42,0)</f>
        <v>14</v>
      </c>
      <c r="L21" s="65">
        <f>VLOOKUP($A21,'Return Data'!$B$7:$R$2292,13,0)</f>
        <v>6.7203999999999997</v>
      </c>
      <c r="M21" s="66">
        <f>RANK(L21,L$8:L$42,0)</f>
        <v>12</v>
      </c>
      <c r="N21" s="65">
        <f>VLOOKUP($A21,'Return Data'!$B$7:$R$2292,17,0)</f>
        <v>9.1959</v>
      </c>
      <c r="O21" s="66">
        <f>RANK(N21,N$8:N$42,0)</f>
        <v>2</v>
      </c>
      <c r="P21" s="65">
        <f>VLOOKUP($A21,'Return Data'!$B$7:$R$2292,14,0)</f>
        <v>9.8056000000000001</v>
      </c>
      <c r="Q21" s="66">
        <f>RANK(P21,P$8:P$42,0)</f>
        <v>3</v>
      </c>
      <c r="R21" s="65">
        <f>VLOOKUP($A21,'Return Data'!$B$7:$R$2292,16,0)</f>
        <v>8.1377000000000006</v>
      </c>
      <c r="S21" s="67">
        <f t="shared" si="0"/>
        <v>11</v>
      </c>
    </row>
    <row r="22" spans="1:19" x14ac:dyDescent="0.3">
      <c r="A22" s="82" t="s">
        <v>1104</v>
      </c>
      <c r="B22" s="64">
        <f>VLOOKUP($A22,'Return Data'!$B$7:$R$2292,3,0)</f>
        <v>44467</v>
      </c>
      <c r="C22" s="65">
        <f>VLOOKUP($A22,'Return Data'!$B$7:$R$2292,4,0)</f>
        <v>58.982700000000001</v>
      </c>
      <c r="D22" s="65">
        <f>VLOOKUP($A22,'Return Data'!$B$7:$R$2292,9,0)</f>
        <v>6.1516000000000002</v>
      </c>
      <c r="E22" s="66">
        <f t="shared" si="1"/>
        <v>26</v>
      </c>
      <c r="F22" s="65">
        <f>VLOOKUP($A22,'Return Data'!$B$7:$R$2292,10,0)</f>
        <v>5.5545999999999998</v>
      </c>
      <c r="G22" s="66">
        <f t="shared" si="2"/>
        <v>30</v>
      </c>
      <c r="H22" s="65">
        <f>VLOOKUP($A22,'Return Data'!$B$7:$R$2292,11,0)</f>
        <v>4.5814000000000004</v>
      </c>
      <c r="I22" s="66">
        <f t="shared" si="3"/>
        <v>31</v>
      </c>
      <c r="J22" s="65">
        <f>VLOOKUP($A22,'Return Data'!$B$7:$R$2292,12,0)</f>
        <v>2.3485999999999998</v>
      </c>
      <c r="K22" s="66">
        <f>RANK(J22,J$8:J$42,0)</f>
        <v>23</v>
      </c>
      <c r="L22" s="65">
        <f>VLOOKUP($A22,'Return Data'!$B$7:$R$2292,13,0)</f>
        <v>3.5651000000000002</v>
      </c>
      <c r="M22" s="66">
        <f>RANK(L22,L$8:L$42,0)</f>
        <v>27</v>
      </c>
      <c r="N22" s="65">
        <f>VLOOKUP($A22,'Return Data'!$B$7:$R$2292,17,0)</f>
        <v>4.9000000000000004</v>
      </c>
      <c r="O22" s="66">
        <f>RANK(N22,N$8:N$42,0)</f>
        <v>24</v>
      </c>
      <c r="P22" s="65">
        <f>VLOOKUP($A22,'Return Data'!$B$7:$R$2292,14,0)</f>
        <v>6.2032999999999996</v>
      </c>
      <c r="Q22" s="66">
        <f>RANK(P22,P$8:P$42,0)</f>
        <v>20</v>
      </c>
      <c r="R22" s="65">
        <f>VLOOKUP($A22,'Return Data'!$B$7:$R$2292,16,0)</f>
        <v>7.7434000000000003</v>
      </c>
      <c r="S22" s="67">
        <f t="shared" si="0"/>
        <v>18</v>
      </c>
    </row>
    <row r="23" spans="1:19" x14ac:dyDescent="0.3">
      <c r="A23" s="82" t="s">
        <v>1108</v>
      </c>
      <c r="B23" s="64">
        <f>VLOOKUP($A23,'Return Data'!$B$7:$R$2292,3,0)</f>
        <v>44467</v>
      </c>
      <c r="C23" s="65">
        <f>VLOOKUP($A23,'Return Data'!$B$7:$R$2292,4,0)</f>
        <v>29.2821</v>
      </c>
      <c r="D23" s="65">
        <f>VLOOKUP($A23,'Return Data'!$B$7:$R$2292,9,0)</f>
        <v>7.8362999999999996</v>
      </c>
      <c r="E23" s="66">
        <f t="shared" si="1"/>
        <v>20</v>
      </c>
      <c r="F23" s="65">
        <f>VLOOKUP($A23,'Return Data'!$B$7:$R$2292,10,0)</f>
        <v>8.1144999999999996</v>
      </c>
      <c r="G23" s="66">
        <f t="shared" si="2"/>
        <v>12</v>
      </c>
      <c r="H23" s="65">
        <f>VLOOKUP($A23,'Return Data'!$B$7:$R$2292,11,0)</f>
        <v>7.9819000000000004</v>
      </c>
      <c r="I23" s="66">
        <f t="shared" si="3"/>
        <v>9</v>
      </c>
      <c r="J23" s="65">
        <f>VLOOKUP($A23,'Return Data'!$B$7:$R$2292,12,0)</f>
        <v>5.5772000000000004</v>
      </c>
      <c r="K23" s="66">
        <f>RANK(J23,J$8:J$42,0)</f>
        <v>9</v>
      </c>
      <c r="L23" s="65">
        <f>VLOOKUP($A23,'Return Data'!$B$7:$R$2292,13,0)</f>
        <v>6.8315000000000001</v>
      </c>
      <c r="M23" s="66">
        <f>RANK(L23,L$8:L$42,0)</f>
        <v>11</v>
      </c>
      <c r="N23" s="65">
        <f>VLOOKUP($A23,'Return Data'!$B$7:$R$2292,17,0)</f>
        <v>8.7926000000000002</v>
      </c>
      <c r="O23" s="66">
        <f>RANK(N23,N$8:N$42,0)</f>
        <v>4</v>
      </c>
      <c r="P23" s="65">
        <f>VLOOKUP($A23,'Return Data'!$B$7:$R$2292,14,0)</f>
        <v>2.6065999999999998</v>
      </c>
      <c r="Q23" s="66">
        <f>RANK(P23,P$8:P$42,0)</f>
        <v>26</v>
      </c>
      <c r="R23" s="65">
        <f>VLOOKUP($A23,'Return Data'!$B$7:$R$2292,16,0)</f>
        <v>5.8646000000000003</v>
      </c>
      <c r="S23" s="67">
        <f t="shared" si="0"/>
        <v>28</v>
      </c>
    </row>
    <row r="24" spans="1:19" x14ac:dyDescent="0.3">
      <c r="A24" s="82" t="s">
        <v>1109</v>
      </c>
      <c r="B24" s="64">
        <f>VLOOKUP($A24,'Return Data'!$B$7:$R$2292,3,0)</f>
        <v>44467</v>
      </c>
      <c r="C24" s="65">
        <f>VLOOKUP($A24,'Return Data'!$B$7:$R$2292,4,0)</f>
        <v>0.7853</v>
      </c>
      <c r="D24" s="65">
        <f>VLOOKUP($A24,'Return Data'!$B$7:$R$2292,9,0)</f>
        <v>0</v>
      </c>
      <c r="E24" s="66">
        <f t="shared" si="1"/>
        <v>34</v>
      </c>
      <c r="F24" s="65">
        <f>VLOOKUP($A24,'Return Data'!$B$7:$R$2292,10,0)</f>
        <v>0</v>
      </c>
      <c r="G24" s="66">
        <f t="shared" si="2"/>
        <v>34</v>
      </c>
      <c r="H24" s="65">
        <f>VLOOKUP($A24,'Return Data'!$B$7:$R$2292,11,0)</f>
        <v>0</v>
      </c>
      <c r="I24" s="66">
        <f t="shared" si="3"/>
        <v>34</v>
      </c>
      <c r="J24" s="65">
        <f>VLOOKUP($A24,'Return Data'!$B$7:$R$2292,12,0)</f>
        <v>0</v>
      </c>
      <c r="K24" s="66">
        <f>RANK(J24,J$8:J$42,0)</f>
        <v>31</v>
      </c>
      <c r="L24" s="65">
        <f>VLOOKUP($A24,'Return Data'!$B$7:$R$2292,13,0)</f>
        <v>0</v>
      </c>
      <c r="M24" s="66">
        <f>RANK(L24,L$8:L$42,0)</f>
        <v>31</v>
      </c>
      <c r="N24" s="65"/>
      <c r="O24" s="66"/>
      <c r="P24" s="65"/>
      <c r="Q24" s="66"/>
      <c r="R24" s="65">
        <f>VLOOKUP($A24,'Return Data'!$B$7:$R$2292,16,0)</f>
        <v>-20.152699999999999</v>
      </c>
      <c r="S24" s="67">
        <f t="shared" si="0"/>
        <v>35</v>
      </c>
    </row>
    <row r="25" spans="1:19" x14ac:dyDescent="0.3">
      <c r="A25" s="82" t="s">
        <v>1113</v>
      </c>
      <c r="B25" s="64">
        <f>VLOOKUP($A25,'Return Data'!$B$7:$R$2292,3,0)</f>
        <v>44467</v>
      </c>
      <c r="C25" s="65">
        <f>VLOOKUP($A25,'Return Data'!$B$7:$R$2292,4,0)</f>
        <v>8.6499999999999994E-2</v>
      </c>
      <c r="D25" s="65">
        <f>VLOOKUP($A25,'Return Data'!$B$7:$R$2292,9,0)</f>
        <v>10.647600000000001</v>
      </c>
      <c r="E25" s="66">
        <f t="shared" si="1"/>
        <v>10</v>
      </c>
      <c r="F25" s="65">
        <f>VLOOKUP($A25,'Return Data'!$B$7:$R$2292,10,0)</f>
        <v>10.837300000000001</v>
      </c>
      <c r="G25" s="66">
        <f t="shared" si="2"/>
        <v>8</v>
      </c>
      <c r="H25" s="65">
        <f>VLOOKUP($A25,'Return Data'!$B$7:$R$2292,11,0)</f>
        <v>11.2752</v>
      </c>
      <c r="I25" s="66">
        <f t="shared" si="3"/>
        <v>5</v>
      </c>
      <c r="J25" s="65"/>
      <c r="K25" s="66"/>
      <c r="L25" s="65"/>
      <c r="M25" s="66"/>
      <c r="N25" s="65"/>
      <c r="O25" s="66"/>
      <c r="P25" s="65"/>
      <c r="Q25" s="66"/>
      <c r="R25" s="65">
        <f>VLOOKUP($A25,'Return Data'!$B$7:$R$2292,16,0)</f>
        <v>-7.4436</v>
      </c>
      <c r="S25" s="67">
        <f t="shared" si="0"/>
        <v>32</v>
      </c>
    </row>
    <row r="26" spans="1:19" x14ac:dyDescent="0.3">
      <c r="A26" s="82" t="s">
        <v>1115</v>
      </c>
      <c r="B26" s="64">
        <f>VLOOKUP($A26,'Return Data'!$B$7:$R$2292,3,0)</f>
        <v>44467</v>
      </c>
      <c r="C26" s="65">
        <f>VLOOKUP($A26,'Return Data'!$B$7:$R$2292,4,0)</f>
        <v>14.6432</v>
      </c>
      <c r="D26" s="65">
        <f>VLOOKUP($A26,'Return Data'!$B$7:$R$2292,9,0)</f>
        <v>23.654199999999999</v>
      </c>
      <c r="E26" s="66">
        <f t="shared" si="1"/>
        <v>3</v>
      </c>
      <c r="F26" s="65">
        <f>VLOOKUP($A26,'Return Data'!$B$7:$R$2292,10,0)</f>
        <v>13.434200000000001</v>
      </c>
      <c r="G26" s="66">
        <f t="shared" si="2"/>
        <v>3</v>
      </c>
      <c r="H26" s="65">
        <f>VLOOKUP($A26,'Return Data'!$B$7:$R$2292,11,0)</f>
        <v>8.7783999999999995</v>
      </c>
      <c r="I26" s="66">
        <f t="shared" si="3"/>
        <v>7</v>
      </c>
      <c r="J26" s="65">
        <f>VLOOKUP($A26,'Return Data'!$B$7:$R$2292,12,0)</f>
        <v>5.5876999999999999</v>
      </c>
      <c r="K26" s="66">
        <f t="shared" ref="K26:K38" si="8">RANK(J26,J$8:J$42,0)</f>
        <v>8</v>
      </c>
      <c r="L26" s="65">
        <f>VLOOKUP($A26,'Return Data'!$B$7:$R$2292,13,0)</f>
        <v>6.5867000000000004</v>
      </c>
      <c r="M26" s="66">
        <f t="shared" ref="M26:M38" si="9">RANK(L26,L$8:L$42,0)</f>
        <v>13</v>
      </c>
      <c r="N26" s="65">
        <f>VLOOKUP($A26,'Return Data'!$B$7:$R$2292,17,0)</f>
        <v>2.8965999999999998</v>
      </c>
      <c r="O26" s="66">
        <f t="shared" ref="O26:O38" si="10">RANK(N26,N$8:N$42,0)</f>
        <v>29</v>
      </c>
      <c r="P26" s="65">
        <f>VLOOKUP($A26,'Return Data'!$B$7:$R$2292,14,0)</f>
        <v>4.0972</v>
      </c>
      <c r="Q26" s="66">
        <f t="shared" ref="Q26:Q38" si="11">RANK(P26,P$8:P$42,0)</f>
        <v>23</v>
      </c>
      <c r="R26" s="65">
        <f>VLOOKUP($A26,'Return Data'!$B$7:$R$2292,16,0)</f>
        <v>6.0418000000000003</v>
      </c>
      <c r="S26" s="67">
        <f t="shared" si="0"/>
        <v>27</v>
      </c>
    </row>
    <row r="27" spans="1:19" x14ac:dyDescent="0.3">
      <c r="A27" s="82" t="s">
        <v>1118</v>
      </c>
      <c r="B27" s="64">
        <f>VLOOKUP($A27,'Return Data'!$B$7:$R$2292,3,0)</f>
        <v>44467</v>
      </c>
      <c r="C27" s="65">
        <f>VLOOKUP($A27,'Return Data'!$B$7:$R$2292,4,0)</f>
        <v>101.3599</v>
      </c>
      <c r="D27" s="65">
        <f>VLOOKUP($A27,'Return Data'!$B$7:$R$2292,9,0)</f>
        <v>10.046799999999999</v>
      </c>
      <c r="E27" s="66">
        <f t="shared" si="1"/>
        <v>12</v>
      </c>
      <c r="F27" s="65">
        <f>VLOOKUP($A27,'Return Data'!$B$7:$R$2292,10,0)</f>
        <v>8.4764999999999997</v>
      </c>
      <c r="G27" s="66">
        <f t="shared" si="2"/>
        <v>10</v>
      </c>
      <c r="H27" s="65">
        <f>VLOOKUP($A27,'Return Data'!$B$7:$R$2292,11,0)</f>
        <v>7.9755000000000003</v>
      </c>
      <c r="I27" s="66">
        <f t="shared" si="3"/>
        <v>10</v>
      </c>
      <c r="J27" s="65">
        <f>VLOOKUP($A27,'Return Data'!$B$7:$R$2292,12,0)</f>
        <v>4.5309999999999997</v>
      </c>
      <c r="K27" s="66">
        <f t="shared" si="8"/>
        <v>13</v>
      </c>
      <c r="L27" s="65">
        <f>VLOOKUP($A27,'Return Data'!$B$7:$R$2292,13,0)</f>
        <v>6.8468999999999998</v>
      </c>
      <c r="M27" s="66">
        <f t="shared" si="9"/>
        <v>10</v>
      </c>
      <c r="N27" s="65">
        <f>VLOOKUP($A27,'Return Data'!$B$7:$R$2292,17,0)</f>
        <v>8.7417999999999996</v>
      </c>
      <c r="O27" s="66">
        <f t="shared" si="10"/>
        <v>5</v>
      </c>
      <c r="P27" s="65">
        <f>VLOOKUP($A27,'Return Data'!$B$7:$R$2292,14,0)</f>
        <v>10.0412</v>
      </c>
      <c r="Q27" s="66">
        <f t="shared" si="11"/>
        <v>1</v>
      </c>
      <c r="R27" s="65">
        <f>VLOOKUP($A27,'Return Data'!$B$7:$R$2292,16,0)</f>
        <v>9.3332999999999995</v>
      </c>
      <c r="S27" s="67">
        <f t="shared" si="0"/>
        <v>2</v>
      </c>
    </row>
    <row r="28" spans="1:19" x14ac:dyDescent="0.3">
      <c r="A28" s="82" t="s">
        <v>1121</v>
      </c>
      <c r="B28" s="64">
        <f>VLOOKUP($A28,'Return Data'!$B$7:$R$2292,3,0)</f>
        <v>44467</v>
      </c>
      <c r="C28" s="65">
        <f>VLOOKUP($A28,'Return Data'!$B$7:$R$2292,4,0)</f>
        <v>46.329700000000003</v>
      </c>
      <c r="D28" s="65">
        <f>VLOOKUP($A28,'Return Data'!$B$7:$R$2292,9,0)</f>
        <v>6.5518000000000001</v>
      </c>
      <c r="E28" s="66">
        <f t="shared" si="1"/>
        <v>25</v>
      </c>
      <c r="F28" s="65">
        <f>VLOOKUP($A28,'Return Data'!$B$7:$R$2292,10,0)</f>
        <v>6.0095000000000001</v>
      </c>
      <c r="G28" s="66">
        <f t="shared" si="2"/>
        <v>27</v>
      </c>
      <c r="H28" s="65">
        <f>VLOOKUP($A28,'Return Data'!$B$7:$R$2292,11,0)</f>
        <v>5.3724999999999996</v>
      </c>
      <c r="I28" s="66">
        <f t="shared" si="3"/>
        <v>28</v>
      </c>
      <c r="J28" s="65">
        <f>VLOOKUP($A28,'Return Data'!$B$7:$R$2292,12,0)</f>
        <v>2.7153</v>
      </c>
      <c r="K28" s="66">
        <f t="shared" si="8"/>
        <v>18</v>
      </c>
      <c r="L28" s="65">
        <f>VLOOKUP($A28,'Return Data'!$B$7:$R$2292,13,0)</f>
        <v>4.5815000000000001</v>
      </c>
      <c r="M28" s="66">
        <f t="shared" si="9"/>
        <v>22</v>
      </c>
      <c r="N28" s="65">
        <f>VLOOKUP($A28,'Return Data'!$B$7:$R$2292,17,0)</f>
        <v>6.7484000000000002</v>
      </c>
      <c r="O28" s="66">
        <f t="shared" si="10"/>
        <v>19</v>
      </c>
      <c r="P28" s="65">
        <f>VLOOKUP($A28,'Return Data'!$B$7:$R$2292,14,0)</f>
        <v>8.5243000000000002</v>
      </c>
      <c r="Q28" s="66">
        <f t="shared" si="11"/>
        <v>11</v>
      </c>
      <c r="R28" s="65">
        <f>VLOOKUP($A28,'Return Data'!$B$7:$R$2292,16,0)</f>
        <v>8.3864000000000001</v>
      </c>
      <c r="S28" s="67">
        <f t="shared" si="0"/>
        <v>8</v>
      </c>
    </row>
    <row r="29" spans="1:19" x14ac:dyDescent="0.3">
      <c r="A29" s="82" t="s">
        <v>1122</v>
      </c>
      <c r="B29" s="64">
        <f>VLOOKUP($A29,'Return Data'!$B$7:$R$2292,3,0)</f>
        <v>44467</v>
      </c>
      <c r="C29" s="65">
        <f>VLOOKUP($A29,'Return Data'!$B$7:$R$2292,4,0)</f>
        <v>47.738300000000002</v>
      </c>
      <c r="D29" s="65">
        <f>VLOOKUP($A29,'Return Data'!$B$7:$R$2292,9,0)</f>
        <v>8.0099</v>
      </c>
      <c r="E29" s="66">
        <f t="shared" si="1"/>
        <v>17</v>
      </c>
      <c r="F29" s="65">
        <f>VLOOKUP($A29,'Return Data'!$B$7:$R$2292,10,0)</f>
        <v>6.2819000000000003</v>
      </c>
      <c r="G29" s="66">
        <f t="shared" si="2"/>
        <v>25</v>
      </c>
      <c r="H29" s="65">
        <f>VLOOKUP($A29,'Return Data'!$B$7:$R$2292,11,0)</f>
        <v>5.3932000000000002</v>
      </c>
      <c r="I29" s="66">
        <f t="shared" si="3"/>
        <v>26</v>
      </c>
      <c r="J29" s="65">
        <f>VLOOKUP($A29,'Return Data'!$B$7:$R$2292,12,0)</f>
        <v>2.6861999999999999</v>
      </c>
      <c r="K29" s="66">
        <f t="shared" si="8"/>
        <v>19</v>
      </c>
      <c r="L29" s="65">
        <f>VLOOKUP($A29,'Return Data'!$B$7:$R$2292,13,0)</f>
        <v>4.6901999999999999</v>
      </c>
      <c r="M29" s="66">
        <f t="shared" si="9"/>
        <v>19</v>
      </c>
      <c r="N29" s="65">
        <f>VLOOKUP($A29,'Return Data'!$B$7:$R$2292,17,0)</f>
        <v>6.6153000000000004</v>
      </c>
      <c r="O29" s="66">
        <f t="shared" si="10"/>
        <v>20</v>
      </c>
      <c r="P29" s="65">
        <f>VLOOKUP($A29,'Return Data'!$B$7:$R$2292,14,0)</f>
        <v>7.6746999999999996</v>
      </c>
      <c r="Q29" s="66">
        <f t="shared" si="11"/>
        <v>18</v>
      </c>
      <c r="R29" s="65">
        <f>VLOOKUP($A29,'Return Data'!$B$7:$R$2292,16,0)</f>
        <v>7.7046999999999999</v>
      </c>
      <c r="S29" s="67">
        <f t="shared" si="0"/>
        <v>19</v>
      </c>
    </row>
    <row r="30" spans="1:19" x14ac:dyDescent="0.3">
      <c r="A30" s="82" t="s">
        <v>1124</v>
      </c>
      <c r="B30" s="64">
        <f>VLOOKUP($A30,'Return Data'!$B$7:$R$2292,3,0)</f>
        <v>44467</v>
      </c>
      <c r="C30" s="65">
        <f>VLOOKUP($A30,'Return Data'!$B$7:$R$2292,4,0)</f>
        <v>35.329000000000001</v>
      </c>
      <c r="D30" s="65">
        <f>VLOOKUP($A30,'Return Data'!$B$7:$R$2292,9,0)</f>
        <v>8.5056999999999992</v>
      </c>
      <c r="E30" s="66">
        <f t="shared" si="1"/>
        <v>14</v>
      </c>
      <c r="F30" s="65">
        <f>VLOOKUP($A30,'Return Data'!$B$7:$R$2292,10,0)</f>
        <v>8.0641999999999996</v>
      </c>
      <c r="G30" s="66">
        <f t="shared" si="2"/>
        <v>13</v>
      </c>
      <c r="H30" s="65">
        <f>VLOOKUP($A30,'Return Data'!$B$7:$R$2292,11,0)</f>
        <v>6.2915999999999999</v>
      </c>
      <c r="I30" s="66">
        <f t="shared" si="3"/>
        <v>19</v>
      </c>
      <c r="J30" s="65">
        <f>VLOOKUP($A30,'Return Data'!$B$7:$R$2292,12,0)</f>
        <v>1.9108000000000001</v>
      </c>
      <c r="K30" s="66">
        <f t="shared" si="8"/>
        <v>25</v>
      </c>
      <c r="L30" s="65">
        <f>VLOOKUP($A30,'Return Data'!$B$7:$R$2292,13,0)</f>
        <v>4.3872</v>
      </c>
      <c r="M30" s="66">
        <f t="shared" si="9"/>
        <v>25</v>
      </c>
      <c r="N30" s="65">
        <f>VLOOKUP($A30,'Return Data'!$B$7:$R$2292,17,0)</f>
        <v>5.9809000000000001</v>
      </c>
      <c r="O30" s="66">
        <f t="shared" si="10"/>
        <v>21</v>
      </c>
      <c r="P30" s="65">
        <f>VLOOKUP($A30,'Return Data'!$B$7:$R$2292,14,0)</f>
        <v>8.4400999999999993</v>
      </c>
      <c r="Q30" s="66">
        <f t="shared" si="11"/>
        <v>13</v>
      </c>
      <c r="R30" s="65">
        <f>VLOOKUP($A30,'Return Data'!$B$7:$R$2292,16,0)</f>
        <v>6.9386000000000001</v>
      </c>
      <c r="S30" s="67">
        <f t="shared" si="0"/>
        <v>25</v>
      </c>
    </row>
    <row r="31" spans="1:19" x14ac:dyDescent="0.3">
      <c r="A31" s="82" t="s">
        <v>1126</v>
      </c>
      <c r="B31" s="64">
        <f>VLOOKUP($A31,'Return Data'!$B$7:$R$2292,3,0)</f>
        <v>44467</v>
      </c>
      <c r="C31" s="65">
        <f>VLOOKUP($A31,'Return Data'!$B$7:$R$2292,4,0)</f>
        <v>31.793399999999998</v>
      </c>
      <c r="D31" s="65">
        <f>VLOOKUP($A31,'Return Data'!$B$7:$R$2292,9,0)</f>
        <v>11.1031</v>
      </c>
      <c r="E31" s="66">
        <f t="shared" si="1"/>
        <v>8</v>
      </c>
      <c r="F31" s="65">
        <f>VLOOKUP($A31,'Return Data'!$B$7:$R$2292,10,0)</f>
        <v>7.2854000000000001</v>
      </c>
      <c r="G31" s="66">
        <f t="shared" si="2"/>
        <v>20</v>
      </c>
      <c r="H31" s="65">
        <f>VLOOKUP($A31,'Return Data'!$B$7:$R$2292,11,0)</f>
        <v>6.1124999999999998</v>
      </c>
      <c r="I31" s="66">
        <f t="shared" si="3"/>
        <v>20</v>
      </c>
      <c r="J31" s="65">
        <f>VLOOKUP($A31,'Return Data'!$B$7:$R$2292,12,0)</f>
        <v>3.5364</v>
      </c>
      <c r="K31" s="66">
        <f t="shared" si="8"/>
        <v>16</v>
      </c>
      <c r="L31" s="65">
        <f>VLOOKUP($A31,'Return Data'!$B$7:$R$2292,13,0)</f>
        <v>5.4157999999999999</v>
      </c>
      <c r="M31" s="66">
        <f t="shared" si="9"/>
        <v>16</v>
      </c>
      <c r="N31" s="65">
        <f>VLOOKUP($A31,'Return Data'!$B$7:$R$2292,17,0)</f>
        <v>8.3577999999999992</v>
      </c>
      <c r="O31" s="66">
        <f t="shared" si="10"/>
        <v>8</v>
      </c>
      <c r="P31" s="65">
        <f>VLOOKUP($A31,'Return Data'!$B$7:$R$2292,14,0)</f>
        <v>9.3385999999999996</v>
      </c>
      <c r="Q31" s="66">
        <f t="shared" si="11"/>
        <v>7</v>
      </c>
      <c r="R31" s="65">
        <f>VLOOKUP($A31,'Return Data'!$B$7:$R$2292,16,0)</f>
        <v>9.2159999999999993</v>
      </c>
      <c r="S31" s="67">
        <f t="shared" si="0"/>
        <v>3</v>
      </c>
    </row>
    <row r="32" spans="1:19" x14ac:dyDescent="0.3">
      <c r="A32" s="82" t="s">
        <v>1129</v>
      </c>
      <c r="B32" s="64">
        <f>VLOOKUP($A32,'Return Data'!$B$7:$R$2292,3,0)</f>
        <v>44467</v>
      </c>
      <c r="C32" s="65">
        <f>VLOOKUP($A32,'Return Data'!$B$7:$R$2292,4,0)</f>
        <v>54.301600000000001</v>
      </c>
      <c r="D32" s="65">
        <f>VLOOKUP($A32,'Return Data'!$B$7:$R$2292,9,0)</f>
        <v>4.8772000000000002</v>
      </c>
      <c r="E32" s="66">
        <f t="shared" si="1"/>
        <v>31</v>
      </c>
      <c r="F32" s="65">
        <f>VLOOKUP($A32,'Return Data'!$B$7:$R$2292,10,0)</f>
        <v>5.4752999999999998</v>
      </c>
      <c r="G32" s="66">
        <f t="shared" si="2"/>
        <v>31</v>
      </c>
      <c r="H32" s="65">
        <f>VLOOKUP($A32,'Return Data'!$B$7:$R$2292,11,0)</f>
        <v>5.4318999999999997</v>
      </c>
      <c r="I32" s="66">
        <f t="shared" si="3"/>
        <v>25</v>
      </c>
      <c r="J32" s="65">
        <f>VLOOKUP($A32,'Return Data'!$B$7:$R$2292,12,0)</f>
        <v>1.4091</v>
      </c>
      <c r="K32" s="66">
        <f t="shared" si="8"/>
        <v>28</v>
      </c>
      <c r="L32" s="65">
        <f>VLOOKUP($A32,'Return Data'!$B$7:$R$2292,13,0)</f>
        <v>4.1311999999999998</v>
      </c>
      <c r="M32" s="66">
        <f t="shared" si="9"/>
        <v>26</v>
      </c>
      <c r="N32" s="65">
        <f>VLOOKUP($A32,'Return Data'!$B$7:$R$2292,17,0)</f>
        <v>7.0751999999999997</v>
      </c>
      <c r="O32" s="66">
        <f t="shared" si="10"/>
        <v>16</v>
      </c>
      <c r="P32" s="65">
        <f>VLOOKUP($A32,'Return Data'!$B$7:$R$2292,14,0)</f>
        <v>9.2922999999999991</v>
      </c>
      <c r="Q32" s="66">
        <f t="shared" si="11"/>
        <v>8</v>
      </c>
      <c r="R32" s="65">
        <f>VLOOKUP($A32,'Return Data'!$B$7:$R$2292,16,0)</f>
        <v>8.2992000000000008</v>
      </c>
      <c r="S32" s="67">
        <f t="shared" si="0"/>
        <v>9</v>
      </c>
    </row>
    <row r="33" spans="1:19" x14ac:dyDescent="0.3">
      <c r="A33" s="82" t="s">
        <v>1130</v>
      </c>
      <c r="B33" s="64">
        <f>VLOOKUP($A33,'Return Data'!$B$7:$R$2292,3,0)</f>
        <v>44467</v>
      </c>
      <c r="C33" s="65">
        <f>VLOOKUP($A33,'Return Data'!$B$7:$R$2292,4,0)</f>
        <v>50.948399999999999</v>
      </c>
      <c r="D33" s="65">
        <f>VLOOKUP($A33,'Return Data'!$B$7:$R$2292,9,0)</f>
        <v>6.0724</v>
      </c>
      <c r="E33" s="66">
        <f t="shared" si="1"/>
        <v>27</v>
      </c>
      <c r="F33" s="65">
        <f>VLOOKUP($A33,'Return Data'!$B$7:$R$2292,10,0)</f>
        <v>7.6669</v>
      </c>
      <c r="G33" s="66">
        <f t="shared" si="2"/>
        <v>17</v>
      </c>
      <c r="H33" s="65">
        <f>VLOOKUP($A33,'Return Data'!$B$7:$R$2292,11,0)</f>
        <v>5.4678000000000004</v>
      </c>
      <c r="I33" s="66">
        <f t="shared" si="3"/>
        <v>24</v>
      </c>
      <c r="J33" s="65">
        <f>VLOOKUP($A33,'Return Data'!$B$7:$R$2292,12,0)</f>
        <v>1.8936999999999999</v>
      </c>
      <c r="K33" s="66">
        <f t="shared" si="8"/>
        <v>26</v>
      </c>
      <c r="L33" s="65">
        <f>VLOOKUP($A33,'Return Data'!$B$7:$R$2292,13,0)</f>
        <v>3.3839000000000001</v>
      </c>
      <c r="M33" s="66">
        <f t="shared" si="9"/>
        <v>30</v>
      </c>
      <c r="N33" s="65">
        <f>VLOOKUP($A33,'Return Data'!$B$7:$R$2292,17,0)</f>
        <v>4.2801</v>
      </c>
      <c r="O33" s="66">
        <f t="shared" si="10"/>
        <v>25</v>
      </c>
      <c r="P33" s="65">
        <f>VLOOKUP($A33,'Return Data'!$B$7:$R$2292,14,0)</f>
        <v>2.2414999999999998</v>
      </c>
      <c r="Q33" s="66">
        <f t="shared" si="11"/>
        <v>27</v>
      </c>
      <c r="R33" s="65">
        <f>VLOOKUP($A33,'Return Data'!$B$7:$R$2292,16,0)</f>
        <v>6.2942999999999998</v>
      </c>
      <c r="S33" s="67">
        <f t="shared" si="0"/>
        <v>26</v>
      </c>
    </row>
    <row r="34" spans="1:19" x14ac:dyDescent="0.3">
      <c r="A34" s="82" t="s">
        <v>1133</v>
      </c>
      <c r="B34" s="64">
        <f>VLOOKUP($A34,'Return Data'!$B$7:$R$2292,3,0)</f>
        <v>44467</v>
      </c>
      <c r="C34" s="65">
        <f>VLOOKUP($A34,'Return Data'!$B$7:$R$2292,4,0)</f>
        <v>62.587600000000002</v>
      </c>
      <c r="D34" s="65">
        <f>VLOOKUP($A34,'Return Data'!$B$7:$R$2292,9,0)</f>
        <v>11.994400000000001</v>
      </c>
      <c r="E34" s="66">
        <f t="shared" si="1"/>
        <v>7</v>
      </c>
      <c r="F34" s="65">
        <f>VLOOKUP($A34,'Return Data'!$B$7:$R$2292,10,0)</f>
        <v>8.6635000000000009</v>
      </c>
      <c r="G34" s="66">
        <f t="shared" si="2"/>
        <v>9</v>
      </c>
      <c r="H34" s="65">
        <f>VLOOKUP($A34,'Return Data'!$B$7:$R$2292,11,0)</f>
        <v>7.5890000000000004</v>
      </c>
      <c r="I34" s="66">
        <f t="shared" si="3"/>
        <v>12</v>
      </c>
      <c r="J34" s="65">
        <f>VLOOKUP($A34,'Return Data'!$B$7:$R$2292,12,0)</f>
        <v>3.0386000000000002</v>
      </c>
      <c r="K34" s="66">
        <f t="shared" si="8"/>
        <v>17</v>
      </c>
      <c r="L34" s="65">
        <f>VLOOKUP($A34,'Return Data'!$B$7:$R$2292,13,0)</f>
        <v>6.1631</v>
      </c>
      <c r="M34" s="66">
        <f t="shared" si="9"/>
        <v>15</v>
      </c>
      <c r="N34" s="65">
        <f>VLOOKUP($A34,'Return Data'!$B$7:$R$2292,17,0)</f>
        <v>8.1126000000000005</v>
      </c>
      <c r="O34" s="66">
        <f t="shared" si="10"/>
        <v>11</v>
      </c>
      <c r="P34" s="65">
        <f>VLOOKUP($A34,'Return Data'!$B$7:$R$2292,14,0)</f>
        <v>9.3961000000000006</v>
      </c>
      <c r="Q34" s="66">
        <f t="shared" si="11"/>
        <v>5</v>
      </c>
      <c r="R34" s="65">
        <f>VLOOKUP($A34,'Return Data'!$B$7:$R$2292,16,0)</f>
        <v>8.7527000000000008</v>
      </c>
      <c r="S34" s="67">
        <f t="shared" si="0"/>
        <v>5</v>
      </c>
    </row>
    <row r="35" spans="1:19" x14ac:dyDescent="0.3">
      <c r="A35" s="82" t="s">
        <v>1134</v>
      </c>
      <c r="B35" s="64">
        <f>VLOOKUP($A35,'Return Data'!$B$7:$R$2292,3,0)</f>
        <v>44467</v>
      </c>
      <c r="C35" s="65">
        <f>VLOOKUP($A35,'Return Data'!$B$7:$R$2292,4,0)</f>
        <v>57.796999999999997</v>
      </c>
      <c r="D35" s="65">
        <f>VLOOKUP($A35,'Return Data'!$B$7:$R$2292,9,0)</f>
        <v>2.6406999999999998</v>
      </c>
      <c r="E35" s="66">
        <f t="shared" si="1"/>
        <v>33</v>
      </c>
      <c r="F35" s="65">
        <f>VLOOKUP($A35,'Return Data'!$B$7:$R$2292,10,0)</f>
        <v>3.5627</v>
      </c>
      <c r="G35" s="66">
        <f t="shared" si="2"/>
        <v>33</v>
      </c>
      <c r="H35" s="65">
        <f>VLOOKUP($A35,'Return Data'!$B$7:$R$2292,11,0)</f>
        <v>3.7105999999999999</v>
      </c>
      <c r="I35" s="66">
        <f t="shared" si="3"/>
        <v>33</v>
      </c>
      <c r="J35" s="65">
        <f>VLOOKUP($A35,'Return Data'!$B$7:$R$2292,12,0)</f>
        <v>1.5613999999999999</v>
      </c>
      <c r="K35" s="66">
        <f t="shared" si="8"/>
        <v>27</v>
      </c>
      <c r="L35" s="65">
        <f>VLOOKUP($A35,'Return Data'!$B$7:$R$2292,13,0)</f>
        <v>3.4339</v>
      </c>
      <c r="M35" s="66">
        <f t="shared" si="9"/>
        <v>29</v>
      </c>
      <c r="N35" s="65">
        <f>VLOOKUP($A35,'Return Data'!$B$7:$R$2292,17,0)</f>
        <v>5.8772000000000002</v>
      </c>
      <c r="O35" s="66">
        <f t="shared" si="10"/>
        <v>22</v>
      </c>
      <c r="P35" s="65">
        <f>VLOOKUP($A35,'Return Data'!$B$7:$R$2292,14,0)</f>
        <v>7.8700999999999999</v>
      </c>
      <c r="Q35" s="66">
        <f t="shared" si="11"/>
        <v>16</v>
      </c>
      <c r="R35" s="65">
        <f>VLOOKUP($A35,'Return Data'!$B$7:$R$2292,16,0)</f>
        <v>8.0599000000000007</v>
      </c>
      <c r="S35" s="67">
        <f t="shared" si="0"/>
        <v>13</v>
      </c>
    </row>
    <row r="36" spans="1:19" x14ac:dyDescent="0.3">
      <c r="A36" s="82" t="s">
        <v>1136</v>
      </c>
      <c r="B36" s="64">
        <f>VLOOKUP($A36,'Return Data'!$B$7:$R$2292,3,0)</f>
        <v>44467</v>
      </c>
      <c r="C36" s="65">
        <f>VLOOKUP($A36,'Return Data'!$B$7:$R$2292,4,0)</f>
        <v>72.441299999999998</v>
      </c>
      <c r="D36" s="65">
        <f>VLOOKUP($A36,'Return Data'!$B$7:$R$2292,9,0)</f>
        <v>13.241199999999999</v>
      </c>
      <c r="E36" s="66">
        <f t="shared" si="1"/>
        <v>6</v>
      </c>
      <c r="F36" s="65">
        <f>VLOOKUP($A36,'Return Data'!$B$7:$R$2292,10,0)</f>
        <v>7.8964999999999996</v>
      </c>
      <c r="G36" s="66">
        <f t="shared" si="2"/>
        <v>14</v>
      </c>
      <c r="H36" s="65">
        <f>VLOOKUP($A36,'Return Data'!$B$7:$R$2292,11,0)</f>
        <v>5.7666000000000004</v>
      </c>
      <c r="I36" s="66">
        <f t="shared" si="3"/>
        <v>22</v>
      </c>
      <c r="J36" s="65">
        <f>VLOOKUP($A36,'Return Data'!$B$7:$R$2292,12,0)</f>
        <v>2.2265000000000001</v>
      </c>
      <c r="K36" s="66">
        <f t="shared" si="8"/>
        <v>24</v>
      </c>
      <c r="L36" s="65">
        <f>VLOOKUP($A36,'Return Data'!$B$7:$R$2292,13,0)</f>
        <v>4.3887</v>
      </c>
      <c r="M36" s="66">
        <f t="shared" si="9"/>
        <v>24</v>
      </c>
      <c r="N36" s="65">
        <f>VLOOKUP($A36,'Return Data'!$B$7:$R$2292,17,0)</f>
        <v>6.8998999999999997</v>
      </c>
      <c r="O36" s="66">
        <f t="shared" si="10"/>
        <v>18</v>
      </c>
      <c r="P36" s="65">
        <f>VLOOKUP($A36,'Return Data'!$B$7:$R$2292,14,0)</f>
        <v>9.3587000000000007</v>
      </c>
      <c r="Q36" s="66">
        <f t="shared" si="11"/>
        <v>6</v>
      </c>
      <c r="R36" s="65">
        <f>VLOOKUP($A36,'Return Data'!$B$7:$R$2292,16,0)</f>
        <v>8.7065000000000001</v>
      </c>
      <c r="S36" s="67">
        <f t="shared" si="0"/>
        <v>6</v>
      </c>
    </row>
    <row r="37" spans="1:19" x14ac:dyDescent="0.3">
      <c r="A37" s="82" t="s">
        <v>1139</v>
      </c>
      <c r="B37" s="64">
        <f>VLOOKUP($A37,'Return Data'!$B$7:$R$2292,3,0)</f>
        <v>44467</v>
      </c>
      <c r="C37" s="65">
        <f>VLOOKUP($A37,'Return Data'!$B$7:$R$2292,4,0)</f>
        <v>56.616300000000003</v>
      </c>
      <c r="D37" s="65">
        <f>VLOOKUP($A37,'Return Data'!$B$7:$R$2292,9,0)</f>
        <v>8.1691000000000003</v>
      </c>
      <c r="E37" s="66">
        <f t="shared" si="1"/>
        <v>15</v>
      </c>
      <c r="F37" s="65">
        <f>VLOOKUP($A37,'Return Data'!$B$7:$R$2292,10,0)</f>
        <v>7.2969999999999997</v>
      </c>
      <c r="G37" s="66">
        <f t="shared" si="2"/>
        <v>18</v>
      </c>
      <c r="H37" s="65">
        <f>VLOOKUP($A37,'Return Data'!$B$7:$R$2292,11,0)</f>
        <v>6.8844000000000003</v>
      </c>
      <c r="I37" s="66">
        <f t="shared" si="3"/>
        <v>17</v>
      </c>
      <c r="J37" s="65">
        <f>VLOOKUP($A37,'Return Data'!$B$7:$R$2292,12,0)</f>
        <v>4.5858999999999996</v>
      </c>
      <c r="K37" s="66">
        <f t="shared" si="8"/>
        <v>12</v>
      </c>
      <c r="L37" s="65">
        <f>VLOOKUP($A37,'Return Data'!$B$7:$R$2292,13,0)</f>
        <v>6.5068999999999999</v>
      </c>
      <c r="M37" s="66">
        <f t="shared" si="9"/>
        <v>14</v>
      </c>
      <c r="N37" s="65">
        <f>VLOOKUP($A37,'Return Data'!$B$7:$R$2292,17,0)</f>
        <v>9.4099000000000004</v>
      </c>
      <c r="O37" s="66">
        <f t="shared" si="10"/>
        <v>1</v>
      </c>
      <c r="P37" s="65">
        <f>VLOOKUP($A37,'Return Data'!$B$7:$R$2292,14,0)</f>
        <v>9.9692000000000007</v>
      </c>
      <c r="Q37" s="66">
        <f t="shared" si="11"/>
        <v>2</v>
      </c>
      <c r="R37" s="65">
        <f>VLOOKUP($A37,'Return Data'!$B$7:$R$2292,16,0)</f>
        <v>7.8521999999999998</v>
      </c>
      <c r="S37" s="67">
        <f t="shared" si="0"/>
        <v>17</v>
      </c>
    </row>
    <row r="38" spans="1:19" x14ac:dyDescent="0.3">
      <c r="A38" s="82" t="s">
        <v>1141</v>
      </c>
      <c r="B38" s="64">
        <f>VLOOKUP($A38,'Return Data'!$B$7:$R$2292,3,0)</f>
        <v>44467</v>
      </c>
      <c r="C38" s="65">
        <f>VLOOKUP($A38,'Return Data'!$B$7:$R$2292,4,0)</f>
        <v>66.577100000000002</v>
      </c>
      <c r="D38" s="65">
        <f>VLOOKUP($A38,'Return Data'!$B$7:$R$2292,9,0)</f>
        <v>9.7416999999999998</v>
      </c>
      <c r="E38" s="66">
        <f t="shared" si="1"/>
        <v>13</v>
      </c>
      <c r="F38" s="65">
        <f>VLOOKUP($A38,'Return Data'!$B$7:$R$2292,10,0)</f>
        <v>5.7271000000000001</v>
      </c>
      <c r="G38" s="66">
        <f t="shared" si="2"/>
        <v>29</v>
      </c>
      <c r="H38" s="65">
        <f>VLOOKUP($A38,'Return Data'!$B$7:$R$2292,11,0)</f>
        <v>5.3869999999999996</v>
      </c>
      <c r="I38" s="66">
        <f t="shared" si="3"/>
        <v>27</v>
      </c>
      <c r="J38" s="65">
        <f>VLOOKUP($A38,'Return Data'!$B$7:$R$2292,12,0)</f>
        <v>2.5190000000000001</v>
      </c>
      <c r="K38" s="66">
        <f t="shared" si="8"/>
        <v>22</v>
      </c>
      <c r="L38" s="65">
        <f>VLOOKUP($A38,'Return Data'!$B$7:$R$2292,13,0)</f>
        <v>4.7306999999999997</v>
      </c>
      <c r="M38" s="66">
        <f t="shared" si="9"/>
        <v>18</v>
      </c>
      <c r="N38" s="65">
        <f>VLOOKUP($A38,'Return Data'!$B$7:$R$2292,17,0)</f>
        <v>7.6990999999999996</v>
      </c>
      <c r="O38" s="66">
        <f t="shared" si="10"/>
        <v>12</v>
      </c>
      <c r="P38" s="65">
        <f>VLOOKUP($A38,'Return Data'!$B$7:$R$2292,14,0)</f>
        <v>8.4960000000000004</v>
      </c>
      <c r="Q38" s="66">
        <f t="shared" si="11"/>
        <v>12</v>
      </c>
      <c r="R38" s="65">
        <f>VLOOKUP($A38,'Return Data'!$B$7:$R$2292,16,0)</f>
        <v>8.0670999999999999</v>
      </c>
      <c r="S38" s="67">
        <f t="shared" si="0"/>
        <v>12</v>
      </c>
    </row>
    <row r="39" spans="1:19" x14ac:dyDescent="0.3">
      <c r="A39" s="82" t="s">
        <v>1143</v>
      </c>
      <c r="B39" s="64">
        <f>VLOOKUP($A39,'Return Data'!$B$7:$R$2292,3,0)</f>
        <v>44467</v>
      </c>
      <c r="C39" s="65">
        <f>VLOOKUP($A39,'Return Data'!$B$7:$R$2292,4,0)</f>
        <v>1.6884999999999999</v>
      </c>
      <c r="D39" s="65">
        <f>VLOOKUP($A39,'Return Data'!$B$7:$R$2292,9,0)</f>
        <v>10.774100000000001</v>
      </c>
      <c r="E39" s="66">
        <f t="shared" si="1"/>
        <v>9</v>
      </c>
      <c r="F39" s="65">
        <f>VLOOKUP($A39,'Return Data'!$B$7:$R$2292,10,0)</f>
        <v>10.9374</v>
      </c>
      <c r="G39" s="66">
        <f t="shared" si="2"/>
        <v>7</v>
      </c>
      <c r="H39" s="65">
        <f>VLOOKUP($A39,'Return Data'!$B$7:$R$2292,11,0)</f>
        <v>11.256399999999999</v>
      </c>
      <c r="I39" s="66">
        <f t="shared" si="3"/>
        <v>6</v>
      </c>
      <c r="J39" s="65"/>
      <c r="K39" s="66"/>
      <c r="L39" s="65"/>
      <c r="M39" s="66"/>
      <c r="N39" s="65"/>
      <c r="O39" s="66"/>
      <c r="P39" s="65"/>
      <c r="Q39" s="66"/>
      <c r="R39" s="65">
        <f>VLOOKUP($A39,'Return Data'!$B$7:$R$2292,16,0)</f>
        <v>-7.4141000000000004</v>
      </c>
      <c r="S39" s="67">
        <f t="shared" si="0"/>
        <v>31</v>
      </c>
    </row>
    <row r="40" spans="1:19" x14ac:dyDescent="0.3">
      <c r="A40" s="82" t="s">
        <v>1145</v>
      </c>
      <c r="B40" s="64">
        <f>VLOOKUP($A40,'Return Data'!$B$7:$R$2292,3,0)</f>
        <v>44467</v>
      </c>
      <c r="C40" s="65">
        <f>VLOOKUP($A40,'Return Data'!$B$7:$R$2292,4,0)</f>
        <v>53.502800000000001</v>
      </c>
      <c r="D40" s="65">
        <f>VLOOKUP($A40,'Return Data'!$B$7:$R$2292,9,0)</f>
        <v>48.493499999999997</v>
      </c>
      <c r="E40" s="66">
        <f t="shared" si="1"/>
        <v>1</v>
      </c>
      <c r="F40" s="65">
        <f>VLOOKUP($A40,'Return Data'!$B$7:$R$2292,10,0)</f>
        <v>20.273499999999999</v>
      </c>
      <c r="G40" s="66">
        <f t="shared" si="2"/>
        <v>2</v>
      </c>
      <c r="H40" s="65">
        <f>VLOOKUP($A40,'Return Data'!$B$7:$R$2292,11,0)</f>
        <v>11.9422</v>
      </c>
      <c r="I40" s="66">
        <f t="shared" si="3"/>
        <v>3</v>
      </c>
      <c r="J40" s="65">
        <f>VLOOKUP($A40,'Return Data'!$B$7:$R$2292,12,0)</f>
        <v>7.4612999999999996</v>
      </c>
      <c r="K40" s="66">
        <f>RANK(J40,J$8:J$42,0)</f>
        <v>4</v>
      </c>
      <c r="L40" s="65">
        <f>VLOOKUP($A40,'Return Data'!$B$7:$R$2292,13,0)</f>
        <v>7.7694999999999999</v>
      </c>
      <c r="M40" s="66">
        <f>RANK(L40,L$8:L$42,0)</f>
        <v>5</v>
      </c>
      <c r="N40" s="65">
        <f>VLOOKUP($A40,'Return Data'!$B$7:$R$2292,17,0)</f>
        <v>3.5737000000000001</v>
      </c>
      <c r="O40" s="66">
        <f>RANK(N40,N$8:N$42,0)</f>
        <v>27</v>
      </c>
      <c r="P40" s="65">
        <f>VLOOKUP($A40,'Return Data'!$B$7:$R$2292,14,0)</f>
        <v>0.83079999999999998</v>
      </c>
      <c r="Q40" s="66">
        <f>RANK(P40,P$8:P$42,0)</f>
        <v>28</v>
      </c>
      <c r="R40" s="65">
        <f>VLOOKUP($A40,'Return Data'!$B$7:$R$2292,16,0)</f>
        <v>7.4638999999999998</v>
      </c>
      <c r="S40" s="67">
        <f t="shared" si="0"/>
        <v>24</v>
      </c>
    </row>
    <row r="41" spans="1:19" x14ac:dyDescent="0.3">
      <c r="A41" s="82" t="s">
        <v>1006</v>
      </c>
      <c r="B41" s="64">
        <f>VLOOKUP($A41,'Return Data'!$B$7:$R$2292,3,0)</f>
        <v>44467</v>
      </c>
      <c r="C41" s="65">
        <f>VLOOKUP($A41,'Return Data'!$B$7:$R$2292,4,0)</f>
        <v>72.372299999999996</v>
      </c>
      <c r="D41" s="65">
        <f>VLOOKUP($A41,'Return Data'!$B$7:$R$2292,9,0)</f>
        <v>15.5877</v>
      </c>
      <c r="E41" s="66">
        <f t="shared" si="1"/>
        <v>5</v>
      </c>
      <c r="F41" s="65">
        <f>VLOOKUP($A41,'Return Data'!$B$7:$R$2292,10,0)</f>
        <v>6.6847000000000003</v>
      </c>
      <c r="G41" s="66">
        <f t="shared" si="2"/>
        <v>24</v>
      </c>
      <c r="H41" s="65">
        <f>VLOOKUP($A41,'Return Data'!$B$7:$R$2292,11,0)</f>
        <v>4.7491000000000003</v>
      </c>
      <c r="I41" s="66">
        <f t="shared" si="3"/>
        <v>30</v>
      </c>
      <c r="J41" s="65">
        <f>VLOOKUP($A41,'Return Data'!$B$7:$R$2292,12,0)</f>
        <v>0.86609999999999998</v>
      </c>
      <c r="K41" s="66">
        <f>RANK(J41,J$8:J$42,0)</f>
        <v>30</v>
      </c>
      <c r="L41" s="65">
        <f>VLOOKUP($A41,'Return Data'!$B$7:$R$2292,13,0)</f>
        <v>3.4986000000000002</v>
      </c>
      <c r="M41" s="66">
        <f>RANK(L41,L$8:L$42,0)</f>
        <v>28</v>
      </c>
      <c r="N41" s="65">
        <f>VLOOKUP($A41,'Return Data'!$B$7:$R$2292,17,0)</f>
        <v>7.0225</v>
      </c>
      <c r="O41" s="66">
        <f>RANK(N41,N$8:N$42,0)</f>
        <v>17</v>
      </c>
      <c r="P41" s="65">
        <f>VLOOKUP($A41,'Return Data'!$B$7:$R$2292,14,0)</f>
        <v>9.7857000000000003</v>
      </c>
      <c r="Q41" s="66">
        <f>RANK(P41,P$8:P$42,0)</f>
        <v>4</v>
      </c>
      <c r="R41" s="65">
        <f>VLOOKUP($A41,'Return Data'!$B$7:$R$2292,16,0)</f>
        <v>8.8902999999999999</v>
      </c>
      <c r="S41" s="67">
        <f t="shared" si="0"/>
        <v>4</v>
      </c>
    </row>
    <row r="42" spans="1:19" x14ac:dyDescent="0.3">
      <c r="A42" s="82" t="s">
        <v>1008</v>
      </c>
      <c r="B42" s="64">
        <f>VLOOKUP($A42,'Return Data'!$B$7:$R$2292,3,0)</f>
        <v>44467</v>
      </c>
      <c r="C42" s="65">
        <f>VLOOKUP($A42,'Return Data'!$B$7:$R$2292,4,0)</f>
        <v>14.051600000000001</v>
      </c>
      <c r="D42" s="65">
        <f>VLOOKUP($A42,'Return Data'!$B$7:$R$2292,9,0)</f>
        <v>25.918399999999998</v>
      </c>
      <c r="E42" s="66">
        <f t="shared" si="1"/>
        <v>2</v>
      </c>
      <c r="F42" s="65">
        <f>VLOOKUP($A42,'Return Data'!$B$7:$R$2292,10,0)</f>
        <v>11.984</v>
      </c>
      <c r="G42" s="66">
        <f t="shared" si="2"/>
        <v>5</v>
      </c>
      <c r="H42" s="65">
        <f>VLOOKUP($A42,'Return Data'!$B$7:$R$2292,11,0)</f>
        <v>3.9651000000000001</v>
      </c>
      <c r="I42" s="66">
        <f t="shared" si="3"/>
        <v>32</v>
      </c>
      <c r="J42" s="65">
        <f>VLOOKUP($A42,'Return Data'!$B$7:$R$2292,12,0)</f>
        <v>1.1521999999999999</v>
      </c>
      <c r="K42" s="66">
        <f>RANK(J42,J$8:J$42,0)</f>
        <v>29</v>
      </c>
      <c r="L42" s="65">
        <f>VLOOKUP($A42,'Return Data'!$B$7:$R$2292,13,0)</f>
        <v>4.6425000000000001</v>
      </c>
      <c r="M42" s="66">
        <f>RANK(L42,L$8:L$42,0)</f>
        <v>21</v>
      </c>
      <c r="N42" s="65">
        <f>VLOOKUP($A42,'Return Data'!$B$7:$R$2292,17,0)</f>
        <v>8.5593000000000004</v>
      </c>
      <c r="O42" s="66">
        <f>RANK(N42,N$8:N$42,0)</f>
        <v>7</v>
      </c>
      <c r="P42" s="65"/>
      <c r="Q42" s="66"/>
      <c r="R42" s="65">
        <f>VLOOKUP($A42,'Return Data'!$B$7:$R$2292,16,0)</f>
        <v>11.0951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10.481073529411765</v>
      </c>
      <c r="E44" s="88"/>
      <c r="F44" s="89">
        <f>AVERAGE(F8:F42)</f>
        <v>9.5655705882352962</v>
      </c>
      <c r="G44" s="88"/>
      <c r="H44" s="89">
        <f>AVERAGE(H8:H42)</f>
        <v>7.7765264705882373</v>
      </c>
      <c r="I44" s="88"/>
      <c r="J44" s="89">
        <f>AVERAGE(J8:J42)</f>
        <v>4.6957419354838708</v>
      </c>
      <c r="K44" s="88"/>
      <c r="L44" s="89">
        <f>AVERAGE(L8:L42)</f>
        <v>6.5123483870967762</v>
      </c>
      <c r="M44" s="88"/>
      <c r="N44" s="89">
        <f>AVERAGE(N8:N42)</f>
        <v>6.4728400000000015</v>
      </c>
      <c r="O44" s="88"/>
      <c r="P44" s="89">
        <f>AVERAGE(P8:P42)</f>
        <v>6.7911758620689673</v>
      </c>
      <c r="Q44" s="88"/>
      <c r="R44" s="89">
        <f>AVERAGE(R8:R42)</f>
        <v>4.965165714285714</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-5.6162000000000001</v>
      </c>
      <c r="O45" s="88"/>
      <c r="P45" s="89">
        <f>MIN(P8:P42)</f>
        <v>-4.1237000000000004</v>
      </c>
      <c r="Q45" s="88"/>
      <c r="R45" s="89">
        <f>MIN(R8:R42)</f>
        <v>-20.152699999999999</v>
      </c>
      <c r="S45" s="90"/>
    </row>
    <row r="46" spans="1:19" ht="15" thickBot="1" x14ac:dyDescent="0.35">
      <c r="A46" s="91" t="s">
        <v>29</v>
      </c>
      <c r="B46" s="92"/>
      <c r="C46" s="92"/>
      <c r="D46" s="93">
        <f>MAX(D8:D42)</f>
        <v>48.493499999999997</v>
      </c>
      <c r="E46" s="92"/>
      <c r="F46" s="93">
        <f>MAX(F8:F42)</f>
        <v>61.087600000000002</v>
      </c>
      <c r="G46" s="92"/>
      <c r="H46" s="93">
        <f>MAX(H8:H42)</f>
        <v>32.759399999999999</v>
      </c>
      <c r="I46" s="92"/>
      <c r="J46" s="93">
        <f>MAX(J8:J42)</f>
        <v>22.746200000000002</v>
      </c>
      <c r="K46" s="92"/>
      <c r="L46" s="93">
        <f>MAX(L8:L42)</f>
        <v>21.411000000000001</v>
      </c>
      <c r="M46" s="92"/>
      <c r="N46" s="93">
        <f>MAX(N8:N42)</f>
        <v>9.4099000000000004</v>
      </c>
      <c r="O46" s="92"/>
      <c r="P46" s="93">
        <f>MAX(P8:P42)</f>
        <v>10.0412</v>
      </c>
      <c r="Q46" s="92"/>
      <c r="R46" s="93">
        <f>MAX(R8:R42)</f>
        <v>11.0951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44467</v>
      </c>
      <c r="C8" s="65">
        <f>VLOOKUP($A8,'Return Data'!$B$7:$R$2292,4,0)</f>
        <v>370.76</v>
      </c>
      <c r="D8" s="65">
        <f>VLOOKUP($A8,'Return Data'!$B$7:$R$2292,10,0)</f>
        <v>12.481</v>
      </c>
      <c r="E8" s="66">
        <f t="shared" ref="E8:E36" si="0">RANK(D8,D$8:D$36,0)</f>
        <v>7</v>
      </c>
      <c r="F8" s="65">
        <f>VLOOKUP($A8,'Return Data'!$B$7:$R$2292,11,0)</f>
        <v>24.491299999999999</v>
      </c>
      <c r="G8" s="66">
        <f t="shared" ref="G8:G36" si="1">RANK(F8,F$8:F$36,0)</f>
        <v>5</v>
      </c>
      <c r="H8" s="65">
        <f>VLOOKUP($A8,'Return Data'!$B$7:$R$2292,12,0)</f>
        <v>31.3169</v>
      </c>
      <c r="I8" s="66">
        <f t="shared" ref="I8:I36" si="2">RANK(H8,H$8:H$36,0)</f>
        <v>9</v>
      </c>
      <c r="J8" s="65">
        <f>VLOOKUP($A8,'Return Data'!$B$7:$R$2292,13,0)</f>
        <v>62.109200000000001</v>
      </c>
      <c r="K8" s="66">
        <f t="shared" ref="K8:K36" si="3">RANK(J8,J$8:J$36,0)</f>
        <v>8</v>
      </c>
      <c r="L8" s="65">
        <f>VLOOKUP($A8,'Return Data'!$B$7:$R$2292,17,0)</f>
        <v>25.114899999999999</v>
      </c>
      <c r="M8" s="66">
        <f t="shared" ref="M8:M36" si="4">RANK(L8,L$8:L$36,0)</f>
        <v>10</v>
      </c>
      <c r="N8" s="65">
        <f>VLOOKUP($A8,'Return Data'!$B$7:$R$2292,14,0)</f>
        <v>18.3018</v>
      </c>
      <c r="O8" s="66">
        <f t="shared" ref="O8:O26" si="5">RANK(N8,N$8:N$36,0)</f>
        <v>16</v>
      </c>
      <c r="P8" s="65">
        <f>VLOOKUP($A8,'Return Data'!$B$7:$R$2292,15,0)</f>
        <v>14.324999999999999</v>
      </c>
      <c r="Q8" s="66">
        <f t="shared" ref="Q8:Q26" si="6">RANK(P8,P$8:P$36,0)</f>
        <v>19</v>
      </c>
      <c r="R8" s="65">
        <f>VLOOKUP($A8,'Return Data'!$B$7:$R$2292,16,0)</f>
        <v>16.132999999999999</v>
      </c>
      <c r="S8" s="67">
        <f t="shared" ref="S8:S36" si="7">RANK(R8,R$8:R$36,0)</f>
        <v>11</v>
      </c>
    </row>
    <row r="9" spans="1:20" x14ac:dyDescent="0.3">
      <c r="A9" s="63" t="s">
        <v>950</v>
      </c>
      <c r="B9" s="64">
        <f>VLOOKUP($A9,'Return Data'!$B$7:$R$2292,3,0)</f>
        <v>44467</v>
      </c>
      <c r="C9" s="65">
        <f>VLOOKUP($A9,'Return Data'!$B$7:$R$2292,4,0)</f>
        <v>52.36</v>
      </c>
      <c r="D9" s="65">
        <f>VLOOKUP($A9,'Return Data'!$B$7:$R$2292,10,0)</f>
        <v>12.7476</v>
      </c>
      <c r="E9" s="66">
        <f t="shared" si="0"/>
        <v>6</v>
      </c>
      <c r="F9" s="65">
        <f>VLOOKUP($A9,'Return Data'!$B$7:$R$2292,11,0)</f>
        <v>24.1052</v>
      </c>
      <c r="G9" s="66">
        <f t="shared" si="1"/>
        <v>7</v>
      </c>
      <c r="H9" s="65">
        <f>VLOOKUP($A9,'Return Data'!$B$7:$R$2292,12,0)</f>
        <v>25.443200000000001</v>
      </c>
      <c r="I9" s="66">
        <f t="shared" si="2"/>
        <v>25</v>
      </c>
      <c r="J9" s="65">
        <f>VLOOKUP($A9,'Return Data'!$B$7:$R$2292,13,0)</f>
        <v>56.578899999999997</v>
      </c>
      <c r="K9" s="66">
        <f t="shared" si="3"/>
        <v>18</v>
      </c>
      <c r="L9" s="65">
        <f>VLOOKUP($A9,'Return Data'!$B$7:$R$2292,17,0)</f>
        <v>24.443999999999999</v>
      </c>
      <c r="M9" s="66">
        <f t="shared" si="4"/>
        <v>16</v>
      </c>
      <c r="N9" s="65">
        <f>VLOOKUP($A9,'Return Data'!$B$7:$R$2292,14,0)</f>
        <v>22.654499999999999</v>
      </c>
      <c r="O9" s="66">
        <f t="shared" si="5"/>
        <v>3</v>
      </c>
      <c r="P9" s="65">
        <f>VLOOKUP($A9,'Return Data'!$B$7:$R$2292,15,0)</f>
        <v>19.506399999999999</v>
      </c>
      <c r="Q9" s="66">
        <f t="shared" si="6"/>
        <v>1</v>
      </c>
      <c r="R9" s="65">
        <f>VLOOKUP($A9,'Return Data'!$B$7:$R$2292,16,0)</f>
        <v>18.146999999999998</v>
      </c>
      <c r="S9" s="67">
        <f t="shared" si="7"/>
        <v>3</v>
      </c>
    </row>
    <row r="10" spans="1:20" x14ac:dyDescent="0.3">
      <c r="A10" s="63" t="s">
        <v>953</v>
      </c>
      <c r="B10" s="64">
        <f>VLOOKUP($A10,'Return Data'!$B$7:$R$2292,3,0)</f>
        <v>44467</v>
      </c>
      <c r="C10" s="65">
        <f>VLOOKUP($A10,'Return Data'!$B$7:$R$2292,4,0)</f>
        <v>23.73</v>
      </c>
      <c r="D10" s="65">
        <f>VLOOKUP($A10,'Return Data'!$B$7:$R$2292,10,0)</f>
        <v>11.7232</v>
      </c>
      <c r="E10" s="66">
        <f t="shared" si="0"/>
        <v>14</v>
      </c>
      <c r="F10" s="65">
        <f>VLOOKUP($A10,'Return Data'!$B$7:$R$2292,11,0)</f>
        <v>21.7547</v>
      </c>
      <c r="G10" s="66">
        <f t="shared" si="1"/>
        <v>23</v>
      </c>
      <c r="H10" s="65">
        <f>VLOOKUP($A10,'Return Data'!$B$7:$R$2292,12,0)</f>
        <v>28.131699999999999</v>
      </c>
      <c r="I10" s="66">
        <f t="shared" si="2"/>
        <v>18</v>
      </c>
      <c r="J10" s="65">
        <f>VLOOKUP($A10,'Return Data'!$B$7:$R$2292,13,0)</f>
        <v>57.674399999999999</v>
      </c>
      <c r="K10" s="66">
        <f t="shared" si="3"/>
        <v>15</v>
      </c>
      <c r="L10" s="65">
        <f>VLOOKUP($A10,'Return Data'!$B$7:$R$2292,17,0)</f>
        <v>24.180700000000002</v>
      </c>
      <c r="M10" s="66">
        <f t="shared" si="4"/>
        <v>17</v>
      </c>
      <c r="N10" s="65">
        <f>VLOOKUP($A10,'Return Data'!$B$7:$R$2292,14,0)</f>
        <v>18.817699999999999</v>
      </c>
      <c r="O10" s="66">
        <f t="shared" si="5"/>
        <v>13</v>
      </c>
      <c r="P10" s="65">
        <f>VLOOKUP($A10,'Return Data'!$B$7:$R$2292,15,0)</f>
        <v>13.7067</v>
      </c>
      <c r="Q10" s="66">
        <f t="shared" si="6"/>
        <v>23</v>
      </c>
      <c r="R10" s="65">
        <f>VLOOKUP($A10,'Return Data'!$B$7:$R$2292,16,0)</f>
        <v>13.2552</v>
      </c>
      <c r="S10" s="67">
        <f t="shared" si="7"/>
        <v>26</v>
      </c>
    </row>
    <row r="11" spans="1:20" x14ac:dyDescent="0.3">
      <c r="A11" s="63" t="s">
        <v>955</v>
      </c>
      <c r="B11" s="64">
        <f>VLOOKUP($A11,'Return Data'!$B$7:$R$2292,3,0)</f>
        <v>44467</v>
      </c>
      <c r="C11" s="65">
        <f>VLOOKUP($A11,'Return Data'!$B$7:$R$2292,4,0)</f>
        <v>155.9</v>
      </c>
      <c r="D11" s="65">
        <f>VLOOKUP($A11,'Return Data'!$B$7:$R$2292,10,0)</f>
        <v>11.6442</v>
      </c>
      <c r="E11" s="66">
        <f t="shared" si="0"/>
        <v>16</v>
      </c>
      <c r="F11" s="65">
        <f>VLOOKUP($A11,'Return Data'!$B$7:$R$2292,11,0)</f>
        <v>22.130800000000001</v>
      </c>
      <c r="G11" s="66">
        <f t="shared" si="1"/>
        <v>20</v>
      </c>
      <c r="H11" s="65">
        <f>VLOOKUP($A11,'Return Data'!$B$7:$R$2292,12,0)</f>
        <v>26.665600000000001</v>
      </c>
      <c r="I11" s="66">
        <f t="shared" si="2"/>
        <v>23</v>
      </c>
      <c r="J11" s="65">
        <f>VLOOKUP($A11,'Return Data'!$B$7:$R$2292,13,0)</f>
        <v>54.295299999999997</v>
      </c>
      <c r="K11" s="66">
        <f t="shared" si="3"/>
        <v>24</v>
      </c>
      <c r="L11" s="65">
        <f>VLOOKUP($A11,'Return Data'!$B$7:$R$2292,17,0)</f>
        <v>23.685199999999998</v>
      </c>
      <c r="M11" s="66">
        <f t="shared" si="4"/>
        <v>19</v>
      </c>
      <c r="N11" s="65">
        <f>VLOOKUP($A11,'Return Data'!$B$7:$R$2292,14,0)</f>
        <v>21.487500000000001</v>
      </c>
      <c r="O11" s="66">
        <f t="shared" si="5"/>
        <v>4</v>
      </c>
      <c r="P11" s="65">
        <f>VLOOKUP($A11,'Return Data'!$B$7:$R$2292,15,0)</f>
        <v>15.9956</v>
      </c>
      <c r="Q11" s="66">
        <f t="shared" si="6"/>
        <v>8</v>
      </c>
      <c r="R11" s="65">
        <f>VLOOKUP($A11,'Return Data'!$B$7:$R$2292,16,0)</f>
        <v>16.846</v>
      </c>
      <c r="S11" s="67">
        <f t="shared" si="7"/>
        <v>6</v>
      </c>
    </row>
    <row r="12" spans="1:20" x14ac:dyDescent="0.3">
      <c r="A12" s="63" t="s">
        <v>956</v>
      </c>
      <c r="B12" s="64">
        <f>VLOOKUP($A12,'Return Data'!$B$7:$R$2292,3,0)</f>
        <v>44467</v>
      </c>
      <c r="C12" s="65">
        <f>VLOOKUP($A12,'Return Data'!$B$7:$R$2292,4,0)</f>
        <v>46.38</v>
      </c>
      <c r="D12" s="65">
        <f>VLOOKUP($A12,'Return Data'!$B$7:$R$2292,10,0)</f>
        <v>11.0898</v>
      </c>
      <c r="E12" s="66">
        <f t="shared" si="0"/>
        <v>18</v>
      </c>
      <c r="F12" s="65">
        <f>VLOOKUP($A12,'Return Data'!$B$7:$R$2292,11,0)</f>
        <v>22.601099999999999</v>
      </c>
      <c r="G12" s="66">
        <f t="shared" si="1"/>
        <v>17</v>
      </c>
      <c r="H12" s="65">
        <f>VLOOKUP($A12,'Return Data'!$B$7:$R$2292,12,0)</f>
        <v>28.940799999999999</v>
      </c>
      <c r="I12" s="66">
        <f t="shared" si="2"/>
        <v>16</v>
      </c>
      <c r="J12" s="65">
        <f>VLOOKUP($A12,'Return Data'!$B$7:$R$2292,13,0)</f>
        <v>57.380400000000002</v>
      </c>
      <c r="K12" s="66">
        <f t="shared" si="3"/>
        <v>16</v>
      </c>
      <c r="L12" s="65">
        <f>VLOOKUP($A12,'Return Data'!$B$7:$R$2292,17,0)</f>
        <v>29.963000000000001</v>
      </c>
      <c r="M12" s="66">
        <f t="shared" si="4"/>
        <v>1</v>
      </c>
      <c r="N12" s="65">
        <f>VLOOKUP($A12,'Return Data'!$B$7:$R$2292,14,0)</f>
        <v>23.5136</v>
      </c>
      <c r="O12" s="66">
        <f t="shared" si="5"/>
        <v>1</v>
      </c>
      <c r="P12" s="65">
        <f>VLOOKUP($A12,'Return Data'!$B$7:$R$2292,15,0)</f>
        <v>18.583500000000001</v>
      </c>
      <c r="Q12" s="66">
        <f t="shared" si="6"/>
        <v>2</v>
      </c>
      <c r="R12" s="65">
        <f>VLOOKUP($A12,'Return Data'!$B$7:$R$2292,16,0)</f>
        <v>16.696200000000001</v>
      </c>
      <c r="S12" s="67">
        <f t="shared" si="7"/>
        <v>7</v>
      </c>
    </row>
    <row r="13" spans="1:20" x14ac:dyDescent="0.3">
      <c r="A13" s="63" t="s">
        <v>958</v>
      </c>
      <c r="B13" s="64">
        <f>VLOOKUP($A13,'Return Data'!$B$7:$R$2292,3,0)</f>
        <v>44467</v>
      </c>
      <c r="C13" s="65">
        <f>VLOOKUP($A13,'Return Data'!$B$7:$R$2292,4,0)</f>
        <v>318.84899999999999</v>
      </c>
      <c r="D13" s="65">
        <f>VLOOKUP($A13,'Return Data'!$B$7:$R$2292,10,0)</f>
        <v>9.1818000000000008</v>
      </c>
      <c r="E13" s="66">
        <f t="shared" si="0"/>
        <v>27</v>
      </c>
      <c r="F13" s="65">
        <f>VLOOKUP($A13,'Return Data'!$B$7:$R$2292,11,0)</f>
        <v>21.176400000000001</v>
      </c>
      <c r="G13" s="66">
        <f t="shared" si="1"/>
        <v>24</v>
      </c>
      <c r="H13" s="65">
        <f>VLOOKUP($A13,'Return Data'!$B$7:$R$2292,12,0)</f>
        <v>25.596399999999999</v>
      </c>
      <c r="I13" s="66">
        <f t="shared" si="2"/>
        <v>24</v>
      </c>
      <c r="J13" s="65">
        <f>VLOOKUP($A13,'Return Data'!$B$7:$R$2292,13,0)</f>
        <v>52.9465</v>
      </c>
      <c r="K13" s="66">
        <f t="shared" si="3"/>
        <v>25</v>
      </c>
      <c r="L13" s="65">
        <f>VLOOKUP($A13,'Return Data'!$B$7:$R$2292,17,0)</f>
        <v>19.719100000000001</v>
      </c>
      <c r="M13" s="66">
        <f t="shared" si="4"/>
        <v>27</v>
      </c>
      <c r="N13" s="65">
        <f>VLOOKUP($A13,'Return Data'!$B$7:$R$2292,14,0)</f>
        <v>16.948799999999999</v>
      </c>
      <c r="O13" s="66">
        <f t="shared" si="5"/>
        <v>23</v>
      </c>
      <c r="P13" s="65">
        <f>VLOOKUP($A13,'Return Data'!$B$7:$R$2292,15,0)</f>
        <v>12.065799999999999</v>
      </c>
      <c r="Q13" s="66">
        <f t="shared" si="6"/>
        <v>26</v>
      </c>
      <c r="R13" s="65">
        <f>VLOOKUP($A13,'Return Data'!$B$7:$R$2292,16,0)</f>
        <v>12.8035</v>
      </c>
      <c r="S13" s="67">
        <f t="shared" si="7"/>
        <v>28</v>
      </c>
    </row>
    <row r="14" spans="1:20" x14ac:dyDescent="0.3">
      <c r="A14" s="63" t="s">
        <v>961</v>
      </c>
      <c r="B14" s="64">
        <f>VLOOKUP($A14,'Return Data'!$B$7:$R$2292,3,0)</f>
        <v>44467</v>
      </c>
      <c r="C14" s="65">
        <f>VLOOKUP($A14,'Return Data'!$B$7:$R$2292,4,0)</f>
        <v>59.95</v>
      </c>
      <c r="D14" s="65">
        <f>VLOOKUP($A14,'Return Data'!$B$7:$R$2292,10,0)</f>
        <v>11.805300000000001</v>
      </c>
      <c r="E14" s="66">
        <f t="shared" si="0"/>
        <v>13</v>
      </c>
      <c r="F14" s="65">
        <f>VLOOKUP($A14,'Return Data'!$B$7:$R$2292,11,0)</f>
        <v>22.949100000000001</v>
      </c>
      <c r="G14" s="66">
        <f t="shared" si="1"/>
        <v>16</v>
      </c>
      <c r="H14" s="65">
        <f>VLOOKUP($A14,'Return Data'!$B$7:$R$2292,12,0)</f>
        <v>27.689</v>
      </c>
      <c r="I14" s="66">
        <f t="shared" si="2"/>
        <v>20</v>
      </c>
      <c r="J14" s="65">
        <f>VLOOKUP($A14,'Return Data'!$B$7:$R$2292,13,0)</f>
        <v>55.957299999999996</v>
      </c>
      <c r="K14" s="66">
        <f t="shared" si="3"/>
        <v>20</v>
      </c>
      <c r="L14" s="65">
        <f>VLOOKUP($A14,'Return Data'!$B$7:$R$2292,17,0)</f>
        <v>25.542100000000001</v>
      </c>
      <c r="M14" s="66">
        <f t="shared" si="4"/>
        <v>8</v>
      </c>
      <c r="N14" s="65">
        <f>VLOOKUP($A14,'Return Data'!$B$7:$R$2292,14,0)</f>
        <v>19.278099999999998</v>
      </c>
      <c r="O14" s="66">
        <f t="shared" si="5"/>
        <v>11</v>
      </c>
      <c r="P14" s="65">
        <f>VLOOKUP($A14,'Return Data'!$B$7:$R$2292,15,0)</f>
        <v>16.2547</v>
      </c>
      <c r="Q14" s="66">
        <f t="shared" si="6"/>
        <v>5</v>
      </c>
      <c r="R14" s="65">
        <f>VLOOKUP($A14,'Return Data'!$B$7:$R$2292,16,0)</f>
        <v>16.066199999999998</v>
      </c>
      <c r="S14" s="67">
        <f t="shared" si="7"/>
        <v>12</v>
      </c>
    </row>
    <row r="15" spans="1:20" x14ac:dyDescent="0.3">
      <c r="A15" s="63" t="s">
        <v>963</v>
      </c>
      <c r="B15" s="64">
        <f>VLOOKUP($A15,'Return Data'!$B$7:$R$2292,3,0)</f>
        <v>44467</v>
      </c>
      <c r="C15" s="65">
        <f>VLOOKUP($A15,'Return Data'!$B$7:$R$2292,4,0)</f>
        <v>763.75220000000002</v>
      </c>
      <c r="D15" s="65">
        <f>VLOOKUP($A15,'Return Data'!$B$7:$R$2292,10,0)</f>
        <v>8.2936999999999994</v>
      </c>
      <c r="E15" s="66">
        <f t="shared" si="0"/>
        <v>29</v>
      </c>
      <c r="F15" s="65">
        <f>VLOOKUP($A15,'Return Data'!$B$7:$R$2292,11,0)</f>
        <v>21.122900000000001</v>
      </c>
      <c r="G15" s="66">
        <f t="shared" si="1"/>
        <v>25</v>
      </c>
      <c r="H15" s="65">
        <f>VLOOKUP($A15,'Return Data'!$B$7:$R$2292,12,0)</f>
        <v>34.330599999999997</v>
      </c>
      <c r="I15" s="66">
        <f t="shared" si="2"/>
        <v>4</v>
      </c>
      <c r="J15" s="65">
        <f>VLOOKUP($A15,'Return Data'!$B$7:$R$2292,13,0)</f>
        <v>71.015000000000001</v>
      </c>
      <c r="K15" s="66">
        <f t="shared" si="3"/>
        <v>1</v>
      </c>
      <c r="L15" s="65">
        <f>VLOOKUP($A15,'Return Data'!$B$7:$R$2292,17,0)</f>
        <v>27.214600000000001</v>
      </c>
      <c r="M15" s="66">
        <f t="shared" si="4"/>
        <v>5</v>
      </c>
      <c r="N15" s="65">
        <f>VLOOKUP($A15,'Return Data'!$B$7:$R$2292,14,0)</f>
        <v>17.363499999999998</v>
      </c>
      <c r="O15" s="66">
        <f t="shared" si="5"/>
        <v>22</v>
      </c>
      <c r="P15" s="65">
        <f>VLOOKUP($A15,'Return Data'!$B$7:$R$2292,15,0)</f>
        <v>13.6843</v>
      </c>
      <c r="Q15" s="66">
        <f t="shared" si="6"/>
        <v>24</v>
      </c>
      <c r="R15" s="65">
        <f>VLOOKUP($A15,'Return Data'!$B$7:$R$2292,16,0)</f>
        <v>14.243499999999999</v>
      </c>
      <c r="S15" s="67">
        <f t="shared" si="7"/>
        <v>21</v>
      </c>
    </row>
    <row r="16" spans="1:20" x14ac:dyDescent="0.3">
      <c r="A16" s="63" t="s">
        <v>965</v>
      </c>
      <c r="B16" s="64">
        <f>VLOOKUP($A16,'Return Data'!$B$7:$R$2292,3,0)</f>
        <v>44467</v>
      </c>
      <c r="C16" s="65">
        <f>VLOOKUP($A16,'Return Data'!$B$7:$R$2292,4,0)</f>
        <v>730.26800000000003</v>
      </c>
      <c r="D16" s="65">
        <f>VLOOKUP($A16,'Return Data'!$B$7:$R$2292,10,0)</f>
        <v>10.128399999999999</v>
      </c>
      <c r="E16" s="66">
        <f t="shared" si="0"/>
        <v>24</v>
      </c>
      <c r="F16" s="65">
        <f>VLOOKUP($A16,'Return Data'!$B$7:$R$2292,11,0)</f>
        <v>21.961400000000001</v>
      </c>
      <c r="G16" s="66">
        <f t="shared" si="1"/>
        <v>21</v>
      </c>
      <c r="H16" s="65">
        <f>VLOOKUP($A16,'Return Data'!$B$7:$R$2292,12,0)</f>
        <v>31.479800000000001</v>
      </c>
      <c r="I16" s="66">
        <f t="shared" si="2"/>
        <v>8</v>
      </c>
      <c r="J16" s="65">
        <f>VLOOKUP($A16,'Return Data'!$B$7:$R$2292,13,0)</f>
        <v>63.103499999999997</v>
      </c>
      <c r="K16" s="66">
        <f t="shared" si="3"/>
        <v>6</v>
      </c>
      <c r="L16" s="65">
        <f>VLOOKUP($A16,'Return Data'!$B$7:$R$2292,17,0)</f>
        <v>20.601099999999999</v>
      </c>
      <c r="M16" s="66">
        <f t="shared" si="4"/>
        <v>26</v>
      </c>
      <c r="N16" s="65">
        <f>VLOOKUP($A16,'Return Data'!$B$7:$R$2292,14,0)</f>
        <v>15.307399999999999</v>
      </c>
      <c r="O16" s="66">
        <f t="shared" si="5"/>
        <v>26</v>
      </c>
      <c r="P16" s="65">
        <f>VLOOKUP($A16,'Return Data'!$B$7:$R$2292,15,0)</f>
        <v>13.937099999999999</v>
      </c>
      <c r="Q16" s="66">
        <f t="shared" si="6"/>
        <v>21</v>
      </c>
      <c r="R16" s="65">
        <f>VLOOKUP($A16,'Return Data'!$B$7:$R$2292,16,0)</f>
        <v>14.3339</v>
      </c>
      <c r="S16" s="67">
        <f t="shared" si="7"/>
        <v>20</v>
      </c>
    </row>
    <row r="17" spans="1:19" x14ac:dyDescent="0.3">
      <c r="A17" s="63" t="s">
        <v>967</v>
      </c>
      <c r="B17" s="64">
        <f>VLOOKUP($A17,'Return Data'!$B$7:$R$2292,3,0)</f>
        <v>44467</v>
      </c>
      <c r="C17" s="65">
        <f>VLOOKUP($A17,'Return Data'!$B$7:$R$2292,4,0)</f>
        <v>343.20229999999998</v>
      </c>
      <c r="D17" s="65">
        <f>VLOOKUP($A17,'Return Data'!$B$7:$R$2292,10,0)</f>
        <v>10.0244</v>
      </c>
      <c r="E17" s="66">
        <f t="shared" si="0"/>
        <v>25</v>
      </c>
      <c r="F17" s="65">
        <f>VLOOKUP($A17,'Return Data'!$B$7:$R$2292,11,0)</f>
        <v>19.738499999999998</v>
      </c>
      <c r="G17" s="66">
        <f t="shared" si="1"/>
        <v>28</v>
      </c>
      <c r="H17" s="65">
        <f>VLOOKUP($A17,'Return Data'!$B$7:$R$2292,12,0)</f>
        <v>24.439399999999999</v>
      </c>
      <c r="I17" s="66">
        <f t="shared" si="2"/>
        <v>26</v>
      </c>
      <c r="J17" s="65">
        <f>VLOOKUP($A17,'Return Data'!$B$7:$R$2292,13,0)</f>
        <v>54.670699999999997</v>
      </c>
      <c r="K17" s="66">
        <f t="shared" si="3"/>
        <v>22</v>
      </c>
      <c r="L17" s="65">
        <f>VLOOKUP($A17,'Return Data'!$B$7:$R$2292,17,0)</f>
        <v>23.6144</v>
      </c>
      <c r="M17" s="66">
        <f t="shared" si="4"/>
        <v>20</v>
      </c>
      <c r="N17" s="65">
        <f>VLOOKUP($A17,'Return Data'!$B$7:$R$2292,14,0)</f>
        <v>18.167200000000001</v>
      </c>
      <c r="O17" s="66">
        <f t="shared" si="5"/>
        <v>19</v>
      </c>
      <c r="P17" s="65">
        <f>VLOOKUP($A17,'Return Data'!$B$7:$R$2292,15,0)</f>
        <v>14.9002</v>
      </c>
      <c r="Q17" s="66">
        <f t="shared" si="6"/>
        <v>15</v>
      </c>
      <c r="R17" s="65">
        <f>VLOOKUP($A17,'Return Data'!$B$7:$R$2292,16,0)</f>
        <v>14.2319</v>
      </c>
      <c r="S17" s="67">
        <f t="shared" si="7"/>
        <v>22</v>
      </c>
    </row>
    <row r="18" spans="1:19" x14ac:dyDescent="0.3">
      <c r="A18" s="63" t="s">
        <v>969</v>
      </c>
      <c r="B18" s="64">
        <f>VLOOKUP($A18,'Return Data'!$B$7:$R$2292,3,0)</f>
        <v>44467</v>
      </c>
      <c r="C18" s="65">
        <f>VLOOKUP($A18,'Return Data'!$B$7:$R$2292,4,0)</f>
        <v>70.03</v>
      </c>
      <c r="D18" s="65">
        <f>VLOOKUP($A18,'Return Data'!$B$7:$R$2292,10,0)</f>
        <v>12.048</v>
      </c>
      <c r="E18" s="66">
        <f t="shared" si="0"/>
        <v>11</v>
      </c>
      <c r="F18" s="65">
        <f>VLOOKUP($A18,'Return Data'!$B$7:$R$2292,11,0)</f>
        <v>23.1188</v>
      </c>
      <c r="G18" s="66">
        <f t="shared" si="1"/>
        <v>15</v>
      </c>
      <c r="H18" s="65">
        <f>VLOOKUP($A18,'Return Data'!$B$7:$R$2292,12,0)</f>
        <v>30.872699999999998</v>
      </c>
      <c r="I18" s="66">
        <f t="shared" si="2"/>
        <v>11</v>
      </c>
      <c r="J18" s="65">
        <f>VLOOKUP($A18,'Return Data'!$B$7:$R$2292,13,0)</f>
        <v>60.141800000000003</v>
      </c>
      <c r="K18" s="66">
        <f t="shared" si="3"/>
        <v>10</v>
      </c>
      <c r="L18" s="65">
        <f>VLOOKUP($A18,'Return Data'!$B$7:$R$2292,17,0)</f>
        <v>24.811699999999998</v>
      </c>
      <c r="M18" s="66">
        <f t="shared" si="4"/>
        <v>14</v>
      </c>
      <c r="N18" s="65">
        <f>VLOOKUP($A18,'Return Data'!$B$7:$R$2292,14,0)</f>
        <v>17.956800000000001</v>
      </c>
      <c r="O18" s="66">
        <f t="shared" si="5"/>
        <v>20</v>
      </c>
      <c r="P18" s="65">
        <f>VLOOKUP($A18,'Return Data'!$B$7:$R$2292,15,0)</f>
        <v>15.8742</v>
      </c>
      <c r="Q18" s="66">
        <f t="shared" si="6"/>
        <v>9</v>
      </c>
      <c r="R18" s="65">
        <f>VLOOKUP($A18,'Return Data'!$B$7:$R$2292,16,0)</f>
        <v>16.405100000000001</v>
      </c>
      <c r="S18" s="67">
        <f t="shared" si="7"/>
        <v>8</v>
      </c>
    </row>
    <row r="19" spans="1:19" x14ac:dyDescent="0.3">
      <c r="A19" s="63" t="s">
        <v>971</v>
      </c>
      <c r="B19" s="64">
        <f>VLOOKUP($A19,'Return Data'!$B$7:$R$2292,3,0)</f>
        <v>44467</v>
      </c>
      <c r="C19" s="65">
        <f>VLOOKUP($A19,'Return Data'!$B$7:$R$2292,4,0)</f>
        <v>43.84</v>
      </c>
      <c r="D19" s="65">
        <f>VLOOKUP($A19,'Return Data'!$B$7:$R$2292,10,0)</f>
        <v>13.8406</v>
      </c>
      <c r="E19" s="66">
        <f t="shared" si="0"/>
        <v>2</v>
      </c>
      <c r="F19" s="65">
        <f>VLOOKUP($A19,'Return Data'!$B$7:$R$2292,11,0)</f>
        <v>27.813400000000001</v>
      </c>
      <c r="G19" s="66">
        <f t="shared" si="1"/>
        <v>2</v>
      </c>
      <c r="H19" s="65">
        <f>VLOOKUP($A19,'Return Data'!$B$7:$R$2292,12,0)</f>
        <v>34.767899999999997</v>
      </c>
      <c r="I19" s="66">
        <f t="shared" si="2"/>
        <v>3</v>
      </c>
      <c r="J19" s="65">
        <f>VLOOKUP($A19,'Return Data'!$B$7:$R$2292,13,0)</f>
        <v>63.704300000000003</v>
      </c>
      <c r="K19" s="66">
        <f t="shared" si="3"/>
        <v>5</v>
      </c>
      <c r="L19" s="65">
        <f>VLOOKUP($A19,'Return Data'!$B$7:$R$2292,17,0)</f>
        <v>28.0517</v>
      </c>
      <c r="M19" s="66">
        <f t="shared" si="4"/>
        <v>3</v>
      </c>
      <c r="N19" s="65">
        <f>VLOOKUP($A19,'Return Data'!$B$7:$R$2292,14,0)</f>
        <v>22.9923</v>
      </c>
      <c r="O19" s="66">
        <f t="shared" si="5"/>
        <v>2</v>
      </c>
      <c r="P19" s="65">
        <f>VLOOKUP($A19,'Return Data'!$B$7:$R$2292,15,0)</f>
        <v>15.209899999999999</v>
      </c>
      <c r="Q19" s="66">
        <f t="shared" si="6"/>
        <v>12</v>
      </c>
      <c r="R19" s="65">
        <f>VLOOKUP($A19,'Return Data'!$B$7:$R$2292,16,0)</f>
        <v>15.8155</v>
      </c>
      <c r="S19" s="67">
        <f t="shared" si="7"/>
        <v>14</v>
      </c>
    </row>
    <row r="20" spans="1:19" x14ac:dyDescent="0.3">
      <c r="A20" s="63" t="s">
        <v>972</v>
      </c>
      <c r="B20" s="64">
        <f>VLOOKUP($A20,'Return Data'!$B$7:$R$2292,3,0)</f>
        <v>44467</v>
      </c>
      <c r="C20" s="65">
        <f>VLOOKUP($A20,'Return Data'!$B$7:$R$2292,4,0)</f>
        <v>54.76</v>
      </c>
      <c r="D20" s="65">
        <f>VLOOKUP($A20,'Return Data'!$B$7:$R$2292,10,0)</f>
        <v>12.2821</v>
      </c>
      <c r="E20" s="66">
        <f t="shared" si="0"/>
        <v>8</v>
      </c>
      <c r="F20" s="65">
        <f>VLOOKUP($A20,'Return Data'!$B$7:$R$2292,11,0)</f>
        <v>22.396100000000001</v>
      </c>
      <c r="G20" s="66">
        <f t="shared" si="1"/>
        <v>19</v>
      </c>
      <c r="H20" s="65">
        <f>VLOOKUP($A20,'Return Data'!$B$7:$R$2292,12,0)</f>
        <v>27.408100000000001</v>
      </c>
      <c r="I20" s="66">
        <f t="shared" si="2"/>
        <v>21</v>
      </c>
      <c r="J20" s="65">
        <f>VLOOKUP($A20,'Return Data'!$B$7:$R$2292,13,0)</f>
        <v>50.480899999999998</v>
      </c>
      <c r="K20" s="66">
        <f t="shared" si="3"/>
        <v>26</v>
      </c>
      <c r="L20" s="65">
        <f>VLOOKUP($A20,'Return Data'!$B$7:$R$2292,17,0)</f>
        <v>25.006399999999999</v>
      </c>
      <c r="M20" s="66">
        <f t="shared" si="4"/>
        <v>12</v>
      </c>
      <c r="N20" s="65">
        <f>VLOOKUP($A20,'Return Data'!$B$7:$R$2292,14,0)</f>
        <v>17.8277</v>
      </c>
      <c r="O20" s="66">
        <f t="shared" si="5"/>
        <v>21</v>
      </c>
      <c r="P20" s="65">
        <f>VLOOKUP($A20,'Return Data'!$B$7:$R$2292,15,0)</f>
        <v>15.5275</v>
      </c>
      <c r="Q20" s="66">
        <f t="shared" si="6"/>
        <v>10</v>
      </c>
      <c r="R20" s="65">
        <f>VLOOKUP($A20,'Return Data'!$B$7:$R$2292,16,0)</f>
        <v>14.154999999999999</v>
      </c>
      <c r="S20" s="67">
        <f t="shared" si="7"/>
        <v>23</v>
      </c>
    </row>
    <row r="21" spans="1:19" x14ac:dyDescent="0.3">
      <c r="A21" s="63" t="s">
        <v>975</v>
      </c>
      <c r="B21" s="64">
        <f>VLOOKUP($A21,'Return Data'!$B$7:$R$2292,3,0)</f>
        <v>44467</v>
      </c>
      <c r="C21" s="65">
        <f>VLOOKUP($A21,'Return Data'!$B$7:$R$2292,4,0)</f>
        <v>33.26</v>
      </c>
      <c r="D21" s="65">
        <f>VLOOKUP($A21,'Return Data'!$B$7:$R$2292,10,0)</f>
        <v>10.7559</v>
      </c>
      <c r="E21" s="66">
        <f t="shared" si="0"/>
        <v>21</v>
      </c>
      <c r="F21" s="65">
        <f>VLOOKUP($A21,'Return Data'!$B$7:$R$2292,11,0)</f>
        <v>20.202400000000001</v>
      </c>
      <c r="G21" s="66">
        <f t="shared" si="1"/>
        <v>27</v>
      </c>
      <c r="H21" s="65">
        <f>VLOOKUP($A21,'Return Data'!$B$7:$R$2292,12,0)</f>
        <v>21.254100000000001</v>
      </c>
      <c r="I21" s="66">
        <f t="shared" si="2"/>
        <v>29</v>
      </c>
      <c r="J21" s="65">
        <f>VLOOKUP($A21,'Return Data'!$B$7:$R$2292,13,0)</f>
        <v>48.6813</v>
      </c>
      <c r="K21" s="66">
        <f t="shared" si="3"/>
        <v>27</v>
      </c>
      <c r="L21" s="65">
        <f>VLOOKUP($A21,'Return Data'!$B$7:$R$2292,17,0)</f>
        <v>18.6342</v>
      </c>
      <c r="M21" s="66">
        <f t="shared" si="4"/>
        <v>28</v>
      </c>
      <c r="N21" s="65">
        <f>VLOOKUP($A21,'Return Data'!$B$7:$R$2292,14,0)</f>
        <v>15.247400000000001</v>
      </c>
      <c r="O21" s="66">
        <f t="shared" si="5"/>
        <v>27</v>
      </c>
      <c r="P21" s="65">
        <f>VLOOKUP($A21,'Return Data'!$B$7:$R$2292,15,0)</f>
        <v>13.7483</v>
      </c>
      <c r="Q21" s="66">
        <f t="shared" si="6"/>
        <v>22</v>
      </c>
      <c r="R21" s="65">
        <f>VLOOKUP($A21,'Return Data'!$B$7:$R$2292,16,0)</f>
        <v>13.8347</v>
      </c>
      <c r="S21" s="67">
        <f t="shared" si="7"/>
        <v>24</v>
      </c>
    </row>
    <row r="22" spans="1:19" x14ac:dyDescent="0.3">
      <c r="A22" s="63" t="s">
        <v>977</v>
      </c>
      <c r="B22" s="64">
        <f>VLOOKUP($A22,'Return Data'!$B$7:$R$2292,3,0)</f>
        <v>44467</v>
      </c>
      <c r="C22" s="65">
        <f>VLOOKUP($A22,'Return Data'!$B$7:$R$2292,4,0)</f>
        <v>50.97</v>
      </c>
      <c r="D22" s="65">
        <f>VLOOKUP($A22,'Return Data'!$B$7:$R$2292,10,0)</f>
        <v>15.290699999999999</v>
      </c>
      <c r="E22" s="66">
        <f t="shared" si="0"/>
        <v>1</v>
      </c>
      <c r="F22" s="65">
        <f>VLOOKUP($A22,'Return Data'!$B$7:$R$2292,11,0)</f>
        <v>29.267099999999999</v>
      </c>
      <c r="G22" s="66">
        <f t="shared" si="1"/>
        <v>1</v>
      </c>
      <c r="H22" s="65">
        <f>VLOOKUP($A22,'Return Data'!$B$7:$R$2292,12,0)</f>
        <v>33.955300000000001</v>
      </c>
      <c r="I22" s="66">
        <f t="shared" si="2"/>
        <v>5</v>
      </c>
      <c r="J22" s="65">
        <f>VLOOKUP($A22,'Return Data'!$B$7:$R$2292,13,0)</f>
        <v>57.072400000000002</v>
      </c>
      <c r="K22" s="66">
        <f t="shared" si="3"/>
        <v>17</v>
      </c>
      <c r="L22" s="65">
        <f>VLOOKUP($A22,'Return Data'!$B$7:$R$2292,17,0)</f>
        <v>27.0002</v>
      </c>
      <c r="M22" s="66">
        <f t="shared" si="4"/>
        <v>6</v>
      </c>
      <c r="N22" s="65">
        <f>VLOOKUP($A22,'Return Data'!$B$7:$R$2292,14,0)</f>
        <v>19.921199999999999</v>
      </c>
      <c r="O22" s="66">
        <f t="shared" si="5"/>
        <v>10</v>
      </c>
      <c r="P22" s="65">
        <f>VLOOKUP($A22,'Return Data'!$B$7:$R$2292,15,0)</f>
        <v>16.055199999999999</v>
      </c>
      <c r="Q22" s="66">
        <f t="shared" si="6"/>
        <v>7</v>
      </c>
      <c r="R22" s="65">
        <f>VLOOKUP($A22,'Return Data'!$B$7:$R$2292,16,0)</f>
        <v>16.889299999999999</v>
      </c>
      <c r="S22" s="67">
        <f t="shared" si="7"/>
        <v>5</v>
      </c>
    </row>
    <row r="23" spans="1:19" x14ac:dyDescent="0.3">
      <c r="A23" s="63" t="s">
        <v>979</v>
      </c>
      <c r="B23" s="64">
        <f>VLOOKUP($A23,'Return Data'!$B$7:$R$2292,3,0)</f>
        <v>44467</v>
      </c>
      <c r="C23" s="65">
        <f>VLOOKUP($A23,'Return Data'!$B$7:$R$2292,4,0)</f>
        <v>107.26349999999999</v>
      </c>
      <c r="D23" s="65">
        <f>VLOOKUP($A23,'Return Data'!$B$7:$R$2292,10,0)</f>
        <v>10.613099999999999</v>
      </c>
      <c r="E23" s="66">
        <f t="shared" si="0"/>
        <v>22</v>
      </c>
      <c r="F23" s="65">
        <f>VLOOKUP($A23,'Return Data'!$B$7:$R$2292,11,0)</f>
        <v>19.4954</v>
      </c>
      <c r="G23" s="66">
        <f t="shared" si="1"/>
        <v>29</v>
      </c>
      <c r="H23" s="65">
        <f>VLOOKUP($A23,'Return Data'!$B$7:$R$2292,12,0)</f>
        <v>22.971399999999999</v>
      </c>
      <c r="I23" s="66">
        <f t="shared" si="2"/>
        <v>28</v>
      </c>
      <c r="J23" s="65">
        <f>VLOOKUP($A23,'Return Data'!$B$7:$R$2292,13,0)</f>
        <v>41.975000000000001</v>
      </c>
      <c r="K23" s="66">
        <f t="shared" si="3"/>
        <v>29</v>
      </c>
      <c r="L23" s="65">
        <f>VLOOKUP($A23,'Return Data'!$B$7:$R$2292,17,0)</f>
        <v>22.325199999999999</v>
      </c>
      <c r="M23" s="66">
        <f t="shared" si="4"/>
        <v>25</v>
      </c>
      <c r="N23" s="65">
        <f>VLOOKUP($A23,'Return Data'!$B$7:$R$2292,14,0)</f>
        <v>15.595000000000001</v>
      </c>
      <c r="O23" s="66">
        <f t="shared" si="5"/>
        <v>25</v>
      </c>
      <c r="P23" s="65">
        <f>VLOOKUP($A23,'Return Data'!$B$7:$R$2292,15,0)</f>
        <v>12.8245</v>
      </c>
      <c r="Q23" s="66">
        <f t="shared" si="6"/>
        <v>25</v>
      </c>
      <c r="R23" s="65">
        <f>VLOOKUP($A23,'Return Data'!$B$7:$R$2292,16,0)</f>
        <v>13.2278</v>
      </c>
      <c r="S23" s="67">
        <f t="shared" si="7"/>
        <v>27</v>
      </c>
    </row>
    <row r="24" spans="1:19" x14ac:dyDescent="0.3">
      <c r="A24" s="63" t="s">
        <v>1910</v>
      </c>
      <c r="B24" s="64">
        <f>VLOOKUP($A24,'Return Data'!$B$7:$R$2292,3,0)</f>
        <v>44467</v>
      </c>
      <c r="C24" s="65">
        <f>VLOOKUP($A24,'Return Data'!$B$7:$R$2292,4,0)</f>
        <v>418.834</v>
      </c>
      <c r="D24" s="65">
        <f>VLOOKUP($A24,'Return Data'!$B$7:$R$2292,10,0)</f>
        <v>11.8887</v>
      </c>
      <c r="E24" s="66">
        <f t="shared" si="0"/>
        <v>12</v>
      </c>
      <c r="F24" s="65">
        <f>VLOOKUP($A24,'Return Data'!$B$7:$R$2292,11,0)</f>
        <v>23.905100000000001</v>
      </c>
      <c r="G24" s="66">
        <f t="shared" si="1"/>
        <v>11</v>
      </c>
      <c r="H24" s="65">
        <f>VLOOKUP($A24,'Return Data'!$B$7:$R$2292,12,0)</f>
        <v>31.836500000000001</v>
      </c>
      <c r="I24" s="66">
        <f t="shared" si="2"/>
        <v>7</v>
      </c>
      <c r="J24" s="65">
        <f>VLOOKUP($A24,'Return Data'!$B$7:$R$2292,13,0)</f>
        <v>59.982999999999997</v>
      </c>
      <c r="K24" s="66">
        <f t="shared" si="3"/>
        <v>11</v>
      </c>
      <c r="L24" s="65">
        <f>VLOOKUP($A24,'Return Data'!$B$7:$R$2292,17,0)</f>
        <v>28.2393</v>
      </c>
      <c r="M24" s="66">
        <f t="shared" si="4"/>
        <v>2</v>
      </c>
      <c r="N24" s="65">
        <f>VLOOKUP($A24,'Return Data'!$B$7:$R$2292,14,0)</f>
        <v>21.232700000000001</v>
      </c>
      <c r="O24" s="66">
        <f t="shared" si="5"/>
        <v>5</v>
      </c>
      <c r="P24" s="65">
        <f>VLOOKUP($A24,'Return Data'!$B$7:$R$2292,15,0)</f>
        <v>16.374700000000001</v>
      </c>
      <c r="Q24" s="66">
        <f t="shared" si="6"/>
        <v>4</v>
      </c>
      <c r="R24" s="65">
        <f>VLOOKUP($A24,'Return Data'!$B$7:$R$2292,16,0)</f>
        <v>16.385999999999999</v>
      </c>
      <c r="S24" s="67">
        <f t="shared" si="7"/>
        <v>9</v>
      </c>
    </row>
    <row r="25" spans="1:19" x14ac:dyDescent="0.3">
      <c r="A25" s="63" t="s">
        <v>980</v>
      </c>
      <c r="B25" s="64">
        <f>VLOOKUP($A25,'Return Data'!$B$7:$R$2292,3,0)</f>
        <v>44467</v>
      </c>
      <c r="C25" s="65">
        <f>VLOOKUP($A25,'Return Data'!$B$7:$R$2292,4,0)</f>
        <v>44.07</v>
      </c>
      <c r="D25" s="65">
        <f>VLOOKUP($A25,'Return Data'!$B$7:$R$2292,10,0)</f>
        <v>11.080299999999999</v>
      </c>
      <c r="E25" s="66">
        <f t="shared" si="0"/>
        <v>19</v>
      </c>
      <c r="F25" s="65">
        <f>VLOOKUP($A25,'Return Data'!$B$7:$R$2292,11,0)</f>
        <v>22.4847</v>
      </c>
      <c r="G25" s="66">
        <f t="shared" si="1"/>
        <v>18</v>
      </c>
      <c r="H25" s="65">
        <f>VLOOKUP($A25,'Return Data'!$B$7:$R$2292,12,0)</f>
        <v>27.931999999999999</v>
      </c>
      <c r="I25" s="66">
        <f t="shared" si="2"/>
        <v>19</v>
      </c>
      <c r="J25" s="65">
        <f>VLOOKUP($A25,'Return Data'!$B$7:$R$2292,13,0)</f>
        <v>54.371600000000001</v>
      </c>
      <c r="K25" s="66">
        <f t="shared" si="3"/>
        <v>23</v>
      </c>
      <c r="L25" s="65">
        <f>VLOOKUP($A25,'Return Data'!$B$7:$R$2292,17,0)</f>
        <v>22.920999999999999</v>
      </c>
      <c r="M25" s="66">
        <f t="shared" si="4"/>
        <v>23</v>
      </c>
      <c r="N25" s="65">
        <f>VLOOKUP($A25,'Return Data'!$B$7:$R$2292,14,0)</f>
        <v>18.361599999999999</v>
      </c>
      <c r="O25" s="66">
        <f t="shared" si="5"/>
        <v>15</v>
      </c>
      <c r="P25" s="65">
        <f>VLOOKUP($A25,'Return Data'!$B$7:$R$2292,15,0)</f>
        <v>14.0732</v>
      </c>
      <c r="Q25" s="66">
        <f t="shared" si="6"/>
        <v>20</v>
      </c>
      <c r="R25" s="65">
        <f>VLOOKUP($A25,'Return Data'!$B$7:$R$2292,16,0)</f>
        <v>15.008699999999999</v>
      </c>
      <c r="S25" s="67">
        <f t="shared" si="7"/>
        <v>16</v>
      </c>
    </row>
    <row r="26" spans="1:19" x14ac:dyDescent="0.3">
      <c r="A26" s="63" t="s">
        <v>983</v>
      </c>
      <c r="B26" s="64">
        <f>VLOOKUP($A26,'Return Data'!$B$7:$R$2292,3,0)</f>
        <v>44467</v>
      </c>
      <c r="C26" s="65">
        <f>VLOOKUP($A26,'Return Data'!$B$7:$R$2292,4,0)</f>
        <v>45.168199999999999</v>
      </c>
      <c r="D26" s="65">
        <f>VLOOKUP($A26,'Return Data'!$B$7:$R$2292,10,0)</f>
        <v>13.1374</v>
      </c>
      <c r="E26" s="66">
        <f t="shared" si="0"/>
        <v>4</v>
      </c>
      <c r="F26" s="65">
        <f>VLOOKUP($A26,'Return Data'!$B$7:$R$2292,11,0)</f>
        <v>25.266100000000002</v>
      </c>
      <c r="G26" s="66">
        <f t="shared" si="1"/>
        <v>4</v>
      </c>
      <c r="H26" s="65">
        <f>VLOOKUP($A26,'Return Data'!$B$7:$R$2292,12,0)</f>
        <v>27.2925</v>
      </c>
      <c r="I26" s="66">
        <f t="shared" si="2"/>
        <v>22</v>
      </c>
      <c r="J26" s="65">
        <f>VLOOKUP($A26,'Return Data'!$B$7:$R$2292,13,0)</f>
        <v>59.279600000000002</v>
      </c>
      <c r="K26" s="66">
        <f t="shared" si="3"/>
        <v>13</v>
      </c>
      <c r="L26" s="65">
        <f>VLOOKUP($A26,'Return Data'!$B$7:$R$2292,17,0)</f>
        <v>23.407399999999999</v>
      </c>
      <c r="M26" s="66">
        <f t="shared" si="4"/>
        <v>22</v>
      </c>
      <c r="N26" s="65">
        <f>VLOOKUP($A26,'Return Data'!$B$7:$R$2292,14,0)</f>
        <v>20.543199999999999</v>
      </c>
      <c r="O26" s="66">
        <f t="shared" si="5"/>
        <v>6</v>
      </c>
      <c r="P26" s="65">
        <f>VLOOKUP($A26,'Return Data'!$B$7:$R$2292,15,0)</f>
        <v>14.980399999999999</v>
      </c>
      <c r="Q26" s="66">
        <f t="shared" si="6"/>
        <v>14</v>
      </c>
      <c r="R26" s="65">
        <f>VLOOKUP($A26,'Return Data'!$B$7:$R$2292,16,0)</f>
        <v>14.8881</v>
      </c>
      <c r="S26" s="67">
        <f t="shared" si="7"/>
        <v>18</v>
      </c>
    </row>
    <row r="27" spans="1:19" x14ac:dyDescent="0.3">
      <c r="A27" s="63" t="s">
        <v>984</v>
      </c>
      <c r="B27" s="64">
        <f>VLOOKUP($A27,'Return Data'!$B$7:$R$2292,3,0)</f>
        <v>44467</v>
      </c>
      <c r="C27" s="65">
        <f>VLOOKUP($A27,'Return Data'!$B$7:$R$2292,4,0)</f>
        <v>16.508400000000002</v>
      </c>
      <c r="D27" s="65">
        <f>VLOOKUP($A27,'Return Data'!$B$7:$R$2292,10,0)</f>
        <v>10.2294</v>
      </c>
      <c r="E27" s="66">
        <f t="shared" si="0"/>
        <v>23</v>
      </c>
      <c r="F27" s="65">
        <f>VLOOKUP($A27,'Return Data'!$B$7:$R$2292,11,0)</f>
        <v>23.691800000000001</v>
      </c>
      <c r="G27" s="66">
        <f t="shared" si="1"/>
        <v>13</v>
      </c>
      <c r="H27" s="65">
        <f>VLOOKUP($A27,'Return Data'!$B$7:$R$2292,12,0)</f>
        <v>33.063600000000001</v>
      </c>
      <c r="I27" s="66">
        <f t="shared" si="2"/>
        <v>6</v>
      </c>
      <c r="J27" s="65">
        <f>VLOOKUP($A27,'Return Data'!$B$7:$R$2292,13,0)</f>
        <v>64.869699999999995</v>
      </c>
      <c r="K27" s="66">
        <f t="shared" si="3"/>
        <v>3</v>
      </c>
      <c r="L27" s="65">
        <f>VLOOKUP($A27,'Return Data'!$B$7:$R$2292,17,0)</f>
        <v>24.952000000000002</v>
      </c>
      <c r="M27" s="66">
        <f t="shared" si="4"/>
        <v>13</v>
      </c>
      <c r="N27" s="65"/>
      <c r="O27" s="66"/>
      <c r="P27" s="65"/>
      <c r="Q27" s="66"/>
      <c r="R27" s="65">
        <f>VLOOKUP($A27,'Return Data'!$B$7:$R$2292,16,0)</f>
        <v>21.794499999999999</v>
      </c>
      <c r="S27" s="67">
        <f t="shared" si="7"/>
        <v>1</v>
      </c>
    </row>
    <row r="28" spans="1:19" x14ac:dyDescent="0.3">
      <c r="A28" s="63" t="s">
        <v>986</v>
      </c>
      <c r="B28" s="64">
        <f>VLOOKUP($A28,'Return Data'!$B$7:$R$2292,3,0)</f>
        <v>44467</v>
      </c>
      <c r="C28" s="65">
        <f>VLOOKUP($A28,'Return Data'!$B$7:$R$2292,4,0)</f>
        <v>86.497</v>
      </c>
      <c r="D28" s="65">
        <f>VLOOKUP($A28,'Return Data'!$B$7:$R$2292,10,0)</f>
        <v>11.655099999999999</v>
      </c>
      <c r="E28" s="66">
        <f t="shared" si="0"/>
        <v>15</v>
      </c>
      <c r="F28" s="65">
        <f>VLOOKUP($A28,'Return Data'!$B$7:$R$2292,11,0)</f>
        <v>24.0794</v>
      </c>
      <c r="G28" s="66">
        <f t="shared" si="1"/>
        <v>8</v>
      </c>
      <c r="H28" s="65">
        <f>VLOOKUP($A28,'Return Data'!$B$7:$R$2292,12,0)</f>
        <v>31.0382</v>
      </c>
      <c r="I28" s="66">
        <f t="shared" si="2"/>
        <v>10</v>
      </c>
      <c r="J28" s="65">
        <f>VLOOKUP($A28,'Return Data'!$B$7:$R$2292,13,0)</f>
        <v>56.448099999999997</v>
      </c>
      <c r="K28" s="66">
        <f t="shared" si="3"/>
        <v>19</v>
      </c>
      <c r="L28" s="65">
        <f>VLOOKUP($A28,'Return Data'!$B$7:$R$2292,17,0)</f>
        <v>26.001100000000001</v>
      </c>
      <c r="M28" s="66">
        <f t="shared" si="4"/>
        <v>7</v>
      </c>
      <c r="N28" s="65">
        <f>VLOOKUP($A28,'Return Data'!$B$7:$R$2292,14,0)</f>
        <v>20.134599999999999</v>
      </c>
      <c r="O28" s="66">
        <f t="shared" ref="O28:O36" si="8">RANK(N28,N$8:N$36,0)</f>
        <v>8</v>
      </c>
      <c r="P28" s="65">
        <f>VLOOKUP($A28,'Return Data'!$B$7:$R$2292,15,0)</f>
        <v>17.694400000000002</v>
      </c>
      <c r="Q28" s="66">
        <f t="shared" ref="Q28:Q36" si="9">RANK(P28,P$8:P$36,0)</f>
        <v>3</v>
      </c>
      <c r="R28" s="65">
        <f>VLOOKUP($A28,'Return Data'!$B$7:$R$2292,16,0)</f>
        <v>19.058599999999998</v>
      </c>
      <c r="S28" s="67">
        <f t="shared" si="7"/>
        <v>2</v>
      </c>
    </row>
    <row r="29" spans="1:19" x14ac:dyDescent="0.3">
      <c r="A29" s="63" t="s">
        <v>2020</v>
      </c>
      <c r="B29" s="64">
        <f>VLOOKUP($A29,'Return Data'!$B$7:$R$2292,3,0)</f>
        <v>44467</v>
      </c>
      <c r="C29" s="65">
        <f>VLOOKUP($A29,'Return Data'!$B$7:$R$2292,4,0)</f>
        <v>39.168100000000003</v>
      </c>
      <c r="D29" s="65">
        <f>VLOOKUP($A29,'Return Data'!$B$7:$R$2292,10,0)</f>
        <v>11.0632</v>
      </c>
      <c r="E29" s="66">
        <f t="shared" si="0"/>
        <v>20</v>
      </c>
      <c r="F29" s="65">
        <f>VLOOKUP($A29,'Return Data'!$B$7:$R$2292,11,0)</f>
        <v>23.828600000000002</v>
      </c>
      <c r="G29" s="66">
        <f t="shared" si="1"/>
        <v>12</v>
      </c>
      <c r="H29" s="65">
        <f>VLOOKUP($A29,'Return Data'!$B$7:$R$2292,12,0)</f>
        <v>30.227799999999998</v>
      </c>
      <c r="I29" s="66">
        <f t="shared" si="2"/>
        <v>14</v>
      </c>
      <c r="J29" s="65">
        <f>VLOOKUP($A29,'Return Data'!$B$7:$R$2292,13,0)</f>
        <v>58.2729</v>
      </c>
      <c r="K29" s="66">
        <f t="shared" si="3"/>
        <v>14</v>
      </c>
      <c r="L29" s="65">
        <f>VLOOKUP($A29,'Return Data'!$B$7:$R$2292,17,0)</f>
        <v>24.018799999999999</v>
      </c>
      <c r="M29" s="66">
        <f t="shared" si="4"/>
        <v>18</v>
      </c>
      <c r="N29" s="65">
        <f>VLOOKUP($A29,'Return Data'!$B$7:$R$2292,14,0)</f>
        <v>18.7425</v>
      </c>
      <c r="O29" s="66">
        <f t="shared" si="8"/>
        <v>14</v>
      </c>
      <c r="P29" s="65">
        <f>VLOOKUP($A29,'Return Data'!$B$7:$R$2292,15,0)</f>
        <v>14.773899999999999</v>
      </c>
      <c r="Q29" s="66">
        <f t="shared" si="9"/>
        <v>17</v>
      </c>
      <c r="R29" s="65">
        <f>VLOOKUP($A29,'Return Data'!$B$7:$R$2292,16,0)</f>
        <v>14.6569</v>
      </c>
      <c r="S29" s="67">
        <f t="shared" si="7"/>
        <v>19</v>
      </c>
    </row>
    <row r="30" spans="1:19" x14ac:dyDescent="0.3">
      <c r="A30" s="63" t="s">
        <v>989</v>
      </c>
      <c r="B30" s="64">
        <f>VLOOKUP($A30,'Return Data'!$B$7:$R$2292,3,0)</f>
        <v>44467</v>
      </c>
      <c r="C30" s="65">
        <f>VLOOKUP($A30,'Return Data'!$B$7:$R$2292,4,0)</f>
        <v>54.137599999999999</v>
      </c>
      <c r="D30" s="65">
        <f>VLOOKUP($A30,'Return Data'!$B$7:$R$2292,10,0)</f>
        <v>13.171200000000001</v>
      </c>
      <c r="E30" s="66">
        <f t="shared" si="0"/>
        <v>3</v>
      </c>
      <c r="F30" s="65">
        <f>VLOOKUP($A30,'Return Data'!$B$7:$R$2292,11,0)</f>
        <v>25.911100000000001</v>
      </c>
      <c r="G30" s="66">
        <f t="shared" si="1"/>
        <v>3</v>
      </c>
      <c r="H30" s="65">
        <f>VLOOKUP($A30,'Return Data'!$B$7:$R$2292,12,0)</f>
        <v>35.495100000000001</v>
      </c>
      <c r="I30" s="66">
        <f t="shared" si="2"/>
        <v>1</v>
      </c>
      <c r="J30" s="65">
        <f>VLOOKUP($A30,'Return Data'!$B$7:$R$2292,13,0)</f>
        <v>68.5411</v>
      </c>
      <c r="K30" s="66">
        <f t="shared" si="3"/>
        <v>2</v>
      </c>
      <c r="L30" s="65">
        <f>VLOOKUP($A30,'Return Data'!$B$7:$R$2292,17,0)</f>
        <v>22.7348</v>
      </c>
      <c r="M30" s="66">
        <f t="shared" si="4"/>
        <v>24</v>
      </c>
      <c r="N30" s="65">
        <f>VLOOKUP($A30,'Return Data'!$B$7:$R$2292,14,0)</f>
        <v>16.5123</v>
      </c>
      <c r="O30" s="66">
        <f t="shared" si="8"/>
        <v>24</v>
      </c>
      <c r="P30" s="65">
        <f>VLOOKUP($A30,'Return Data'!$B$7:$R$2292,15,0)</f>
        <v>15.264099999999999</v>
      </c>
      <c r="Q30" s="66">
        <f t="shared" si="9"/>
        <v>11</v>
      </c>
      <c r="R30" s="65">
        <f>VLOOKUP($A30,'Return Data'!$B$7:$R$2292,16,0)</f>
        <v>16.183199999999999</v>
      </c>
      <c r="S30" s="67">
        <f t="shared" si="7"/>
        <v>10</v>
      </c>
    </row>
    <row r="31" spans="1:19" x14ac:dyDescent="0.3">
      <c r="A31" s="63" t="s">
        <v>991</v>
      </c>
      <c r="B31" s="64">
        <f>VLOOKUP($A31,'Return Data'!$B$7:$R$2292,3,0)</f>
        <v>44467</v>
      </c>
      <c r="C31" s="65">
        <f>VLOOKUP($A31,'Return Data'!$B$7:$R$2292,4,0)</f>
        <v>286.14</v>
      </c>
      <c r="D31" s="65">
        <f>VLOOKUP($A31,'Return Data'!$B$7:$R$2292,10,0)</f>
        <v>9.8805999999999994</v>
      </c>
      <c r="E31" s="66">
        <f t="shared" si="0"/>
        <v>26</v>
      </c>
      <c r="F31" s="65">
        <f>VLOOKUP($A31,'Return Data'!$B$7:$R$2292,11,0)</f>
        <v>23.357500000000002</v>
      </c>
      <c r="G31" s="66">
        <f t="shared" si="1"/>
        <v>14</v>
      </c>
      <c r="H31" s="65">
        <f>VLOOKUP($A31,'Return Data'!$B$7:$R$2292,12,0)</f>
        <v>28.527200000000001</v>
      </c>
      <c r="I31" s="66">
        <f t="shared" si="2"/>
        <v>17</v>
      </c>
      <c r="J31" s="65">
        <f>VLOOKUP($A31,'Return Data'!$B$7:$R$2292,13,0)</f>
        <v>55.249299999999998</v>
      </c>
      <c r="K31" s="66">
        <f t="shared" si="3"/>
        <v>21</v>
      </c>
      <c r="L31" s="65">
        <f>VLOOKUP($A31,'Return Data'!$B$7:$R$2292,17,0)</f>
        <v>24.473700000000001</v>
      </c>
      <c r="M31" s="66">
        <f t="shared" si="4"/>
        <v>15</v>
      </c>
      <c r="N31" s="65">
        <f>VLOOKUP($A31,'Return Data'!$B$7:$R$2292,14,0)</f>
        <v>18.23</v>
      </c>
      <c r="O31" s="66">
        <f t="shared" si="8"/>
        <v>18</v>
      </c>
      <c r="P31" s="65">
        <f>VLOOKUP($A31,'Return Data'!$B$7:$R$2292,15,0)</f>
        <v>15.0223</v>
      </c>
      <c r="Q31" s="66">
        <f t="shared" si="9"/>
        <v>13</v>
      </c>
      <c r="R31" s="65">
        <f>VLOOKUP($A31,'Return Data'!$B$7:$R$2292,16,0)</f>
        <v>16.0444</v>
      </c>
      <c r="S31" s="67">
        <f t="shared" si="7"/>
        <v>13</v>
      </c>
    </row>
    <row r="32" spans="1:19" x14ac:dyDescent="0.3">
      <c r="A32" s="63" t="s">
        <v>992</v>
      </c>
      <c r="B32" s="64">
        <f>VLOOKUP($A32,'Return Data'!$B$7:$R$2292,3,0)</f>
        <v>44467</v>
      </c>
      <c r="C32" s="65">
        <f>VLOOKUP($A32,'Return Data'!$B$7:$R$2292,4,0)</f>
        <v>66.803799999999995</v>
      </c>
      <c r="D32" s="65">
        <f>VLOOKUP($A32,'Return Data'!$B$7:$R$2292,10,0)</f>
        <v>12.091200000000001</v>
      </c>
      <c r="E32" s="66">
        <f t="shared" si="0"/>
        <v>9</v>
      </c>
      <c r="F32" s="65">
        <f>VLOOKUP($A32,'Return Data'!$B$7:$R$2292,11,0)</f>
        <v>21.786300000000001</v>
      </c>
      <c r="G32" s="66">
        <f t="shared" si="1"/>
        <v>22</v>
      </c>
      <c r="H32" s="65">
        <f>VLOOKUP($A32,'Return Data'!$B$7:$R$2292,12,0)</f>
        <v>30.2559</v>
      </c>
      <c r="I32" s="66">
        <f t="shared" si="2"/>
        <v>13</v>
      </c>
      <c r="J32" s="65">
        <f>VLOOKUP($A32,'Return Data'!$B$7:$R$2292,13,0)</f>
        <v>62.682899999999997</v>
      </c>
      <c r="K32" s="66">
        <f t="shared" si="3"/>
        <v>7</v>
      </c>
      <c r="L32" s="65">
        <f>VLOOKUP($A32,'Return Data'!$B$7:$R$2292,17,0)</f>
        <v>25.167899999999999</v>
      </c>
      <c r="M32" s="66">
        <f t="shared" si="4"/>
        <v>9</v>
      </c>
      <c r="N32" s="65">
        <f>VLOOKUP($A32,'Return Data'!$B$7:$R$2292,14,0)</f>
        <v>20.008600000000001</v>
      </c>
      <c r="O32" s="66">
        <f t="shared" si="8"/>
        <v>9</v>
      </c>
      <c r="P32" s="65">
        <f>VLOOKUP($A32,'Return Data'!$B$7:$R$2292,15,0)</f>
        <v>14.8065</v>
      </c>
      <c r="Q32" s="66">
        <f t="shared" si="9"/>
        <v>16</v>
      </c>
      <c r="R32" s="65">
        <f>VLOOKUP($A32,'Return Data'!$B$7:$R$2292,16,0)</f>
        <v>17.162299999999998</v>
      </c>
      <c r="S32" s="67">
        <f t="shared" si="7"/>
        <v>4</v>
      </c>
    </row>
    <row r="33" spans="1:19" x14ac:dyDescent="0.3">
      <c r="A33" s="63" t="s">
        <v>995</v>
      </c>
      <c r="B33" s="64">
        <f>VLOOKUP($A33,'Return Data'!$B$7:$R$2292,3,0)</f>
        <v>44467</v>
      </c>
      <c r="C33" s="65">
        <f>VLOOKUP($A33,'Return Data'!$B$7:$R$2292,4,0)</f>
        <v>368.47480000000002</v>
      </c>
      <c r="D33" s="65">
        <f>VLOOKUP($A33,'Return Data'!$B$7:$R$2292,10,0)</f>
        <v>11.6325</v>
      </c>
      <c r="E33" s="66">
        <f t="shared" si="0"/>
        <v>17</v>
      </c>
      <c r="F33" s="65">
        <f>VLOOKUP($A33,'Return Data'!$B$7:$R$2292,11,0)</f>
        <v>23.9451</v>
      </c>
      <c r="G33" s="66">
        <f t="shared" si="1"/>
        <v>9</v>
      </c>
      <c r="H33" s="65">
        <f>VLOOKUP($A33,'Return Data'!$B$7:$R$2292,12,0)</f>
        <v>35.175899999999999</v>
      </c>
      <c r="I33" s="66">
        <f t="shared" si="2"/>
        <v>2</v>
      </c>
      <c r="J33" s="65">
        <f>VLOOKUP($A33,'Return Data'!$B$7:$R$2292,13,0)</f>
        <v>64.445599999999999</v>
      </c>
      <c r="K33" s="66">
        <f t="shared" si="3"/>
        <v>4</v>
      </c>
      <c r="L33" s="65">
        <f>VLOOKUP($A33,'Return Data'!$B$7:$R$2292,17,0)</f>
        <v>23.483000000000001</v>
      </c>
      <c r="M33" s="66">
        <f t="shared" si="4"/>
        <v>21</v>
      </c>
      <c r="N33" s="65">
        <f>VLOOKUP($A33,'Return Data'!$B$7:$R$2292,14,0)</f>
        <v>19.07</v>
      </c>
      <c r="O33" s="66">
        <f t="shared" si="8"/>
        <v>12</v>
      </c>
      <c r="P33" s="65">
        <f>VLOOKUP($A33,'Return Data'!$B$7:$R$2292,15,0)</f>
        <v>14.5722</v>
      </c>
      <c r="Q33" s="66">
        <f t="shared" si="9"/>
        <v>18</v>
      </c>
      <c r="R33" s="65">
        <f>VLOOKUP($A33,'Return Data'!$B$7:$R$2292,16,0)</f>
        <v>14.9938</v>
      </c>
      <c r="S33" s="67">
        <f t="shared" si="7"/>
        <v>17</v>
      </c>
    </row>
    <row r="34" spans="1:19" x14ac:dyDescent="0.3">
      <c r="A34" s="63" t="s">
        <v>996</v>
      </c>
      <c r="B34" s="64">
        <f>VLOOKUP($A34,'Return Data'!$B$7:$R$2292,3,0)</f>
        <v>44467</v>
      </c>
      <c r="C34" s="65">
        <f>VLOOKUP($A34,'Return Data'!$B$7:$R$2292,4,0)</f>
        <v>109.95</v>
      </c>
      <c r="D34" s="65">
        <f>VLOOKUP($A34,'Return Data'!$B$7:$R$2292,10,0)</f>
        <v>9.0016999999999996</v>
      </c>
      <c r="E34" s="66">
        <f t="shared" si="0"/>
        <v>28</v>
      </c>
      <c r="F34" s="65">
        <f>VLOOKUP($A34,'Return Data'!$B$7:$R$2292,11,0)</f>
        <v>20.731300000000001</v>
      </c>
      <c r="G34" s="66">
        <f t="shared" si="1"/>
        <v>26</v>
      </c>
      <c r="H34" s="65">
        <f>VLOOKUP($A34,'Return Data'!$B$7:$R$2292,12,0)</f>
        <v>23.096699999999998</v>
      </c>
      <c r="I34" s="66">
        <f t="shared" si="2"/>
        <v>27</v>
      </c>
      <c r="J34" s="65">
        <f>VLOOKUP($A34,'Return Data'!$B$7:$R$2292,13,0)</f>
        <v>47.011600000000001</v>
      </c>
      <c r="K34" s="66">
        <f t="shared" si="3"/>
        <v>28</v>
      </c>
      <c r="L34" s="65">
        <f>VLOOKUP($A34,'Return Data'!$B$7:$R$2292,17,0)</f>
        <v>18.444600000000001</v>
      </c>
      <c r="M34" s="66">
        <f t="shared" si="4"/>
        <v>29</v>
      </c>
      <c r="N34" s="65">
        <f>VLOOKUP($A34,'Return Data'!$B$7:$R$2292,14,0)</f>
        <v>13.1364</v>
      </c>
      <c r="O34" s="66">
        <f t="shared" si="8"/>
        <v>28</v>
      </c>
      <c r="P34" s="65">
        <f>VLOOKUP($A34,'Return Data'!$B$7:$R$2292,15,0)</f>
        <v>10.1919</v>
      </c>
      <c r="Q34" s="66">
        <f t="shared" si="9"/>
        <v>27</v>
      </c>
      <c r="R34" s="65">
        <f>VLOOKUP($A34,'Return Data'!$B$7:$R$2292,16,0)</f>
        <v>10.971399999999999</v>
      </c>
      <c r="S34" s="67">
        <f t="shared" si="7"/>
        <v>29</v>
      </c>
    </row>
    <row r="35" spans="1:19" x14ac:dyDescent="0.3">
      <c r="A35" s="63" t="s">
        <v>998</v>
      </c>
      <c r="B35" s="64">
        <f>VLOOKUP($A35,'Return Data'!$B$7:$R$2292,3,0)</f>
        <v>44467</v>
      </c>
      <c r="C35" s="65">
        <f>VLOOKUP($A35,'Return Data'!$B$7:$R$2292,4,0)</f>
        <v>17.27</v>
      </c>
      <c r="D35" s="65">
        <f>VLOOKUP($A35,'Return Data'!$B$7:$R$2292,10,0)</f>
        <v>12.8758</v>
      </c>
      <c r="E35" s="66">
        <f t="shared" si="0"/>
        <v>5</v>
      </c>
      <c r="F35" s="65">
        <f>VLOOKUP($A35,'Return Data'!$B$7:$R$2292,11,0)</f>
        <v>24.334099999999999</v>
      </c>
      <c r="G35" s="66">
        <f t="shared" si="1"/>
        <v>6</v>
      </c>
      <c r="H35" s="65">
        <f>VLOOKUP($A35,'Return Data'!$B$7:$R$2292,12,0)</f>
        <v>29.849599999999999</v>
      </c>
      <c r="I35" s="66">
        <f t="shared" si="2"/>
        <v>15</v>
      </c>
      <c r="J35" s="65">
        <f>VLOOKUP($A35,'Return Data'!$B$7:$R$2292,13,0)</f>
        <v>59.759500000000003</v>
      </c>
      <c r="K35" s="66">
        <f t="shared" si="3"/>
        <v>12</v>
      </c>
      <c r="L35" s="65">
        <f>VLOOKUP($A35,'Return Data'!$B$7:$R$2292,17,0)</f>
        <v>25.109100000000002</v>
      </c>
      <c r="M35" s="66">
        <f t="shared" si="4"/>
        <v>11</v>
      </c>
      <c r="N35" s="65">
        <f>VLOOKUP($A35,'Return Data'!$B$7:$R$2292,14,0)</f>
        <v>18.2867</v>
      </c>
      <c r="O35" s="66">
        <f t="shared" si="8"/>
        <v>17</v>
      </c>
      <c r="P35" s="65">
        <f>VLOOKUP($A35,'Return Data'!$B$7:$R$2292,15,0)</f>
        <v>0</v>
      </c>
      <c r="Q35" s="66">
        <f t="shared" si="9"/>
        <v>28</v>
      </c>
      <c r="R35" s="65">
        <f>VLOOKUP($A35,'Return Data'!$B$7:$R$2292,16,0)</f>
        <v>13.265700000000001</v>
      </c>
      <c r="S35" s="67">
        <f t="shared" si="7"/>
        <v>25</v>
      </c>
    </row>
    <row r="36" spans="1:19" x14ac:dyDescent="0.3">
      <c r="A36" s="63" t="s">
        <v>1915</v>
      </c>
      <c r="B36" s="64">
        <f>VLOOKUP($A36,'Return Data'!$B$7:$R$2292,3,0)</f>
        <v>44467</v>
      </c>
      <c r="C36" s="65">
        <f>VLOOKUP($A36,'Return Data'!$B$7:$R$2292,4,0)</f>
        <v>208.44139999999999</v>
      </c>
      <c r="D36" s="65">
        <f>VLOOKUP($A36,'Return Data'!$B$7:$R$2292,10,0)</f>
        <v>12.0503</v>
      </c>
      <c r="E36" s="66">
        <f t="shared" si="0"/>
        <v>10</v>
      </c>
      <c r="F36" s="65">
        <f>VLOOKUP($A36,'Return Data'!$B$7:$R$2292,11,0)</f>
        <v>23.936699999999998</v>
      </c>
      <c r="G36" s="66">
        <f t="shared" si="1"/>
        <v>10</v>
      </c>
      <c r="H36" s="65">
        <f>VLOOKUP($A36,'Return Data'!$B$7:$R$2292,12,0)</f>
        <v>30.83</v>
      </c>
      <c r="I36" s="66">
        <f t="shared" si="2"/>
        <v>12</v>
      </c>
      <c r="J36" s="65">
        <f>VLOOKUP($A36,'Return Data'!$B$7:$R$2292,13,0)</f>
        <v>61.493499999999997</v>
      </c>
      <c r="K36" s="66">
        <f t="shared" si="3"/>
        <v>9</v>
      </c>
      <c r="L36" s="65">
        <f>VLOOKUP($A36,'Return Data'!$B$7:$R$2292,17,0)</f>
        <v>27.8506</v>
      </c>
      <c r="M36" s="66">
        <f t="shared" si="4"/>
        <v>4</v>
      </c>
      <c r="N36" s="65">
        <f>VLOOKUP($A36,'Return Data'!$B$7:$R$2292,14,0)</f>
        <v>20.1769</v>
      </c>
      <c r="O36" s="66">
        <f t="shared" si="8"/>
        <v>7</v>
      </c>
      <c r="P36" s="65">
        <f>VLOOKUP($A36,'Return Data'!$B$7:$R$2292,15,0)</f>
        <v>16.101400000000002</v>
      </c>
      <c r="Q36" s="66">
        <f t="shared" si="9"/>
        <v>6</v>
      </c>
      <c r="R36" s="65">
        <f>VLOOKUP($A36,'Return Data'!$B$7:$R$2292,16,0)</f>
        <v>15.7584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11.50714482758621</v>
      </c>
      <c r="E38" s="74"/>
      <c r="F38" s="75">
        <f>AVERAGE(F8:F36)</f>
        <v>23.15801379310345</v>
      </c>
      <c r="G38" s="74"/>
      <c r="H38" s="75">
        <f>AVERAGE(H8:H36)</f>
        <v>29.306341379310343</v>
      </c>
      <c r="I38" s="74"/>
      <c r="J38" s="75">
        <f>AVERAGE(J8:J36)</f>
        <v>57.937768965517236</v>
      </c>
      <c r="K38" s="74"/>
      <c r="L38" s="75">
        <f>AVERAGE(L8:L36)</f>
        <v>24.369372413793098</v>
      </c>
      <c r="M38" s="74"/>
      <c r="N38" s="75">
        <f>AVERAGE(N8:N36)</f>
        <v>18.779142857142858</v>
      </c>
      <c r="O38" s="74"/>
      <c r="P38" s="75">
        <f>AVERAGE(P8:P36)</f>
        <v>14.501925</v>
      </c>
      <c r="Q38" s="74"/>
      <c r="R38" s="75">
        <f>AVERAGE(R8:R36)</f>
        <v>15.491579310344827</v>
      </c>
      <c r="S38" s="76"/>
    </row>
    <row r="39" spans="1:19" x14ac:dyDescent="0.3">
      <c r="A39" s="73" t="s">
        <v>28</v>
      </c>
      <c r="B39" s="74"/>
      <c r="C39" s="74"/>
      <c r="D39" s="75">
        <f>MIN(D8:D36)</f>
        <v>8.2936999999999994</v>
      </c>
      <c r="E39" s="74"/>
      <c r="F39" s="75">
        <f>MIN(F8:F36)</f>
        <v>19.4954</v>
      </c>
      <c r="G39" s="74"/>
      <c r="H39" s="75">
        <f>MIN(H8:H36)</f>
        <v>21.254100000000001</v>
      </c>
      <c r="I39" s="74"/>
      <c r="J39" s="75">
        <f>MIN(J8:J36)</f>
        <v>41.975000000000001</v>
      </c>
      <c r="K39" s="74"/>
      <c r="L39" s="75">
        <f>MIN(L8:L36)</f>
        <v>18.444600000000001</v>
      </c>
      <c r="M39" s="74"/>
      <c r="N39" s="75">
        <f>MIN(N8:N36)</f>
        <v>13.1364</v>
      </c>
      <c r="O39" s="74"/>
      <c r="P39" s="75">
        <f>MIN(P8:P36)</f>
        <v>0</v>
      </c>
      <c r="Q39" s="74"/>
      <c r="R39" s="75">
        <f>MIN(R8:R36)</f>
        <v>10.971399999999999</v>
      </c>
      <c r="S39" s="76"/>
    </row>
    <row r="40" spans="1:19" ht="15" thickBot="1" x14ac:dyDescent="0.35">
      <c r="A40" s="77" t="s">
        <v>29</v>
      </c>
      <c r="B40" s="78"/>
      <c r="C40" s="78"/>
      <c r="D40" s="79">
        <f>MAX(D8:D36)</f>
        <v>15.290699999999999</v>
      </c>
      <c r="E40" s="78"/>
      <c r="F40" s="79">
        <f>MAX(F8:F36)</f>
        <v>29.267099999999999</v>
      </c>
      <c r="G40" s="78"/>
      <c r="H40" s="79">
        <f>MAX(H8:H36)</f>
        <v>35.495100000000001</v>
      </c>
      <c r="I40" s="78"/>
      <c r="J40" s="79">
        <f>MAX(J8:J36)</f>
        <v>71.015000000000001</v>
      </c>
      <c r="K40" s="78"/>
      <c r="L40" s="79">
        <f>MAX(L8:L36)</f>
        <v>29.963000000000001</v>
      </c>
      <c r="M40" s="78"/>
      <c r="N40" s="79">
        <f>MAX(N8:N36)</f>
        <v>23.5136</v>
      </c>
      <c r="O40" s="78"/>
      <c r="P40" s="79">
        <f>MAX(P8:P36)</f>
        <v>19.506399999999999</v>
      </c>
      <c r="Q40" s="78"/>
      <c r="R40" s="79">
        <f>MAX(R8:R36)</f>
        <v>21.794499999999999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44467</v>
      </c>
      <c r="C8" s="65">
        <f>VLOOKUP($A8,'Return Data'!$B$7:$R$2292,4,0)</f>
        <v>68.804100000000005</v>
      </c>
      <c r="D8" s="65">
        <f>VLOOKUP($A8,'Return Data'!$B$7:$R$2292,9,0)</f>
        <v>9.7795000000000005</v>
      </c>
      <c r="E8" s="66">
        <f t="shared" ref="E8:E31" si="0">RANK(D8,D$8:D$31,0)</f>
        <v>10</v>
      </c>
      <c r="F8" s="65">
        <f>VLOOKUP($A8,'Return Data'!$B$7:$R$2292,10,0)</f>
        <v>8.5361999999999991</v>
      </c>
      <c r="G8" s="66">
        <f t="shared" ref="G8:G31" si="1">RANK(F8,F$8:F$31,0)</f>
        <v>12</v>
      </c>
      <c r="H8" s="65">
        <f>VLOOKUP($A8,'Return Data'!$B$7:$R$2292,11,0)</f>
        <v>9.0004000000000008</v>
      </c>
      <c r="I8" s="66">
        <f t="shared" ref="I8:I31" si="2">RANK(H8,H$8:H$31,0)</f>
        <v>2</v>
      </c>
      <c r="J8" s="65">
        <f>VLOOKUP($A8,'Return Data'!$B$7:$R$2292,12,0)</f>
        <v>4.9420999999999999</v>
      </c>
      <c r="K8" s="66">
        <f t="shared" ref="K8:K31" si="3">RANK(J8,J$8:J$31,0)</f>
        <v>3</v>
      </c>
      <c r="L8" s="65">
        <f>VLOOKUP($A8,'Return Data'!$B$7:$R$2292,13,0)</f>
        <v>6.7824999999999998</v>
      </c>
      <c r="M8" s="66">
        <f t="shared" ref="M8:M31" si="4">RANK(L8,L$8:L$31,0)</f>
        <v>4</v>
      </c>
      <c r="N8" s="65">
        <f>VLOOKUP($A8,'Return Data'!$B$7:$R$2292,17,0)</f>
        <v>8.8498000000000001</v>
      </c>
      <c r="O8" s="66">
        <f t="shared" ref="O8:O31" si="5">RANK(N8,N$8:N$31,0)</f>
        <v>8</v>
      </c>
      <c r="P8" s="65">
        <f>VLOOKUP($A8,'Return Data'!$B$7:$R$2292,14,0)</f>
        <v>11.116099999999999</v>
      </c>
      <c r="Q8" s="66">
        <f t="shared" ref="Q8:Q31" si="6">RANK(P8,P$8:P$31,0)</f>
        <v>8</v>
      </c>
      <c r="R8" s="65">
        <f>VLOOKUP($A8,'Return Data'!$B$7:$R$2292,16,0)</f>
        <v>9.8864999999999998</v>
      </c>
      <c r="S8" s="67">
        <f t="shared" ref="S8:S31" si="7">RANK(R8,R$8:R$31,0)</f>
        <v>7</v>
      </c>
    </row>
    <row r="9" spans="1:19" x14ac:dyDescent="0.3">
      <c r="A9" s="82" t="s">
        <v>1345</v>
      </c>
      <c r="B9" s="64">
        <f>VLOOKUP($A9,'Return Data'!$B$7:$R$2292,3,0)</f>
        <v>44467</v>
      </c>
      <c r="C9" s="65">
        <f>VLOOKUP($A9,'Return Data'!$B$7:$R$2292,4,0)</f>
        <v>21.3035</v>
      </c>
      <c r="D9" s="65">
        <f>VLOOKUP($A9,'Return Data'!$B$7:$R$2292,9,0)</f>
        <v>12.356</v>
      </c>
      <c r="E9" s="66">
        <f t="shared" si="0"/>
        <v>3</v>
      </c>
      <c r="F9" s="65">
        <f>VLOOKUP($A9,'Return Data'!$B$7:$R$2292,10,0)</f>
        <v>8.6157000000000004</v>
      </c>
      <c r="G9" s="66">
        <f t="shared" si="1"/>
        <v>11</v>
      </c>
      <c r="H9" s="65">
        <f>VLOOKUP($A9,'Return Data'!$B$7:$R$2292,11,0)</f>
        <v>6.4625000000000004</v>
      </c>
      <c r="I9" s="66">
        <f t="shared" si="2"/>
        <v>15</v>
      </c>
      <c r="J9" s="65">
        <f>VLOOKUP($A9,'Return Data'!$B$7:$R$2292,12,0)</f>
        <v>4.0163000000000002</v>
      </c>
      <c r="K9" s="66">
        <f t="shared" si="3"/>
        <v>7</v>
      </c>
      <c r="L9" s="65">
        <f>VLOOKUP($A9,'Return Data'!$B$7:$R$2292,13,0)</f>
        <v>6.6064999999999996</v>
      </c>
      <c r="M9" s="66">
        <f t="shared" si="4"/>
        <v>5</v>
      </c>
      <c r="N9" s="65">
        <f>VLOOKUP($A9,'Return Data'!$B$7:$R$2292,17,0)</f>
        <v>8.9021000000000008</v>
      </c>
      <c r="O9" s="66">
        <f t="shared" si="5"/>
        <v>7</v>
      </c>
      <c r="P9" s="65">
        <f>VLOOKUP($A9,'Return Data'!$B$7:$R$2292,14,0)</f>
        <v>11.061299999999999</v>
      </c>
      <c r="Q9" s="66">
        <f t="shared" si="6"/>
        <v>9</v>
      </c>
      <c r="R9" s="65">
        <f>VLOOKUP($A9,'Return Data'!$B$7:$R$2292,16,0)</f>
        <v>8.2089999999999996</v>
      </c>
      <c r="S9" s="67">
        <f t="shared" si="7"/>
        <v>21</v>
      </c>
    </row>
    <row r="10" spans="1:19" x14ac:dyDescent="0.3">
      <c r="A10" s="82" t="s">
        <v>1348</v>
      </c>
      <c r="B10" s="64">
        <f>VLOOKUP($A10,'Return Data'!$B$7:$R$2292,3,0)</f>
        <v>44467</v>
      </c>
      <c r="C10" s="65">
        <f>VLOOKUP($A10,'Return Data'!$B$7:$R$2292,4,0)</f>
        <v>36.768500000000003</v>
      </c>
      <c r="D10" s="65">
        <f>VLOOKUP($A10,'Return Data'!$B$7:$R$2292,9,0)</f>
        <v>8.5007999999999999</v>
      </c>
      <c r="E10" s="66">
        <f t="shared" si="0"/>
        <v>17</v>
      </c>
      <c r="F10" s="65">
        <f>VLOOKUP($A10,'Return Data'!$B$7:$R$2292,10,0)</f>
        <v>8.7385000000000002</v>
      </c>
      <c r="G10" s="66">
        <f t="shared" si="1"/>
        <v>8</v>
      </c>
      <c r="H10" s="65">
        <f>VLOOKUP($A10,'Return Data'!$B$7:$R$2292,11,0)</f>
        <v>7.4061000000000003</v>
      </c>
      <c r="I10" s="66">
        <f t="shared" si="2"/>
        <v>7</v>
      </c>
      <c r="J10" s="65">
        <f>VLOOKUP($A10,'Return Data'!$B$7:$R$2292,12,0)</f>
        <v>3.2511999999999999</v>
      </c>
      <c r="K10" s="66">
        <f t="shared" si="3"/>
        <v>14</v>
      </c>
      <c r="L10" s="65">
        <f>VLOOKUP($A10,'Return Data'!$B$7:$R$2292,13,0)</f>
        <v>5.2968000000000002</v>
      </c>
      <c r="M10" s="66">
        <f t="shared" si="4"/>
        <v>15</v>
      </c>
      <c r="N10" s="65">
        <f>VLOOKUP($A10,'Return Data'!$B$7:$R$2292,17,0)</f>
        <v>7.3141999999999996</v>
      </c>
      <c r="O10" s="66">
        <f t="shared" si="5"/>
        <v>18</v>
      </c>
      <c r="P10" s="65">
        <f>VLOOKUP($A10,'Return Data'!$B$7:$R$2292,14,0)</f>
        <v>9.5846999999999998</v>
      </c>
      <c r="Q10" s="66">
        <f t="shared" si="6"/>
        <v>18</v>
      </c>
      <c r="R10" s="65">
        <f>VLOOKUP($A10,'Return Data'!$B$7:$R$2292,16,0)</f>
        <v>8.5038</v>
      </c>
      <c r="S10" s="67">
        <f t="shared" si="7"/>
        <v>17</v>
      </c>
    </row>
    <row r="11" spans="1:19" x14ac:dyDescent="0.3">
      <c r="A11" s="82" t="s">
        <v>2027</v>
      </c>
      <c r="B11" s="64">
        <f>VLOOKUP($A11,'Return Data'!$B$7:$R$2292,3,0)</f>
        <v>44467</v>
      </c>
      <c r="C11" s="65">
        <f>VLOOKUP($A11,'Return Data'!$B$7:$R$2292,4,0)</f>
        <v>64.237799999999993</v>
      </c>
      <c r="D11" s="65">
        <f>VLOOKUP($A11,'Return Data'!$B$7:$R$2292,9,0)</f>
        <v>8.3367000000000004</v>
      </c>
      <c r="E11" s="66">
        <f t="shared" si="0"/>
        <v>19</v>
      </c>
      <c r="F11" s="65">
        <f>VLOOKUP($A11,'Return Data'!$B$7:$R$2292,10,0)</f>
        <v>6.2069000000000001</v>
      </c>
      <c r="G11" s="66">
        <f t="shared" si="1"/>
        <v>20</v>
      </c>
      <c r="H11" s="65">
        <f>VLOOKUP($A11,'Return Data'!$B$7:$R$2292,11,0)</f>
        <v>5.0894000000000004</v>
      </c>
      <c r="I11" s="66">
        <f t="shared" si="2"/>
        <v>21</v>
      </c>
      <c r="J11" s="65">
        <f>VLOOKUP($A11,'Return Data'!$B$7:$R$2292,12,0)</f>
        <v>2.8517999999999999</v>
      </c>
      <c r="K11" s="66">
        <f t="shared" si="3"/>
        <v>17</v>
      </c>
      <c r="L11" s="65">
        <f>VLOOKUP($A11,'Return Data'!$B$7:$R$2292,13,0)</f>
        <v>4.9100999999999999</v>
      </c>
      <c r="M11" s="66">
        <f t="shared" si="4"/>
        <v>20</v>
      </c>
      <c r="N11" s="65">
        <f>VLOOKUP($A11,'Return Data'!$B$7:$R$2292,17,0)</f>
        <v>7.1573000000000002</v>
      </c>
      <c r="O11" s="66">
        <f t="shared" si="5"/>
        <v>20</v>
      </c>
      <c r="P11" s="65">
        <f>VLOOKUP($A11,'Return Data'!$B$7:$R$2292,14,0)</f>
        <v>9.1225000000000005</v>
      </c>
      <c r="Q11" s="66">
        <f t="shared" si="6"/>
        <v>20</v>
      </c>
      <c r="R11" s="65">
        <f>VLOOKUP($A11,'Return Data'!$B$7:$R$2292,16,0)</f>
        <v>8.9082000000000008</v>
      </c>
      <c r="S11" s="67">
        <f t="shared" si="7"/>
        <v>14</v>
      </c>
    </row>
    <row r="12" spans="1:19" x14ac:dyDescent="0.3">
      <c r="A12" s="82" t="s">
        <v>1349</v>
      </c>
      <c r="B12" s="64">
        <f>VLOOKUP($A12,'Return Data'!$B$7:$R$2292,3,0)</f>
        <v>44467</v>
      </c>
      <c r="C12" s="65">
        <f>VLOOKUP($A12,'Return Data'!$B$7:$R$2292,4,0)</f>
        <v>79.191999999999993</v>
      </c>
      <c r="D12" s="65">
        <f>VLOOKUP($A12,'Return Data'!$B$7:$R$2292,9,0)</f>
        <v>10.9513</v>
      </c>
      <c r="E12" s="66">
        <f t="shared" si="0"/>
        <v>6</v>
      </c>
      <c r="F12" s="65">
        <f>VLOOKUP($A12,'Return Data'!$B$7:$R$2292,10,0)</f>
        <v>8.8213000000000008</v>
      </c>
      <c r="G12" s="66">
        <f t="shared" si="1"/>
        <v>7</v>
      </c>
      <c r="H12" s="65">
        <f>VLOOKUP($A12,'Return Data'!$B$7:$R$2292,11,0)</f>
        <v>7.3630000000000004</v>
      </c>
      <c r="I12" s="66">
        <f t="shared" si="2"/>
        <v>9</v>
      </c>
      <c r="J12" s="65">
        <f>VLOOKUP($A12,'Return Data'!$B$7:$R$2292,12,0)</f>
        <v>4.3082000000000003</v>
      </c>
      <c r="K12" s="66">
        <f t="shared" si="3"/>
        <v>6</v>
      </c>
      <c r="L12" s="65">
        <f>VLOOKUP($A12,'Return Data'!$B$7:$R$2292,13,0)</f>
        <v>6.3613999999999997</v>
      </c>
      <c r="M12" s="66">
        <f t="shared" si="4"/>
        <v>6</v>
      </c>
      <c r="N12" s="65">
        <f>VLOOKUP($A12,'Return Data'!$B$7:$R$2292,17,0)</f>
        <v>9.3400999999999996</v>
      </c>
      <c r="O12" s="66">
        <f t="shared" si="5"/>
        <v>6</v>
      </c>
      <c r="P12" s="65">
        <f>VLOOKUP($A12,'Return Data'!$B$7:$R$2292,14,0)</f>
        <v>11.706099999999999</v>
      </c>
      <c r="Q12" s="66">
        <f t="shared" si="6"/>
        <v>5</v>
      </c>
      <c r="R12" s="65">
        <f>VLOOKUP($A12,'Return Data'!$B$7:$R$2292,16,0)</f>
        <v>8.9603999999999999</v>
      </c>
      <c r="S12" s="67">
        <f t="shared" si="7"/>
        <v>13</v>
      </c>
    </row>
    <row r="13" spans="1:19" x14ac:dyDescent="0.3">
      <c r="A13" s="82" t="s">
        <v>1351</v>
      </c>
      <c r="B13" s="64">
        <f>VLOOKUP($A13,'Return Data'!$B$7:$R$2292,3,0)</f>
        <v>44467</v>
      </c>
      <c r="C13" s="65">
        <f>VLOOKUP($A13,'Return Data'!$B$7:$R$2292,4,0)</f>
        <v>20.534800000000001</v>
      </c>
      <c r="D13" s="65">
        <f>VLOOKUP($A13,'Return Data'!$B$7:$R$2292,9,0)</f>
        <v>19.881699999999999</v>
      </c>
      <c r="E13" s="66">
        <f t="shared" si="0"/>
        <v>1</v>
      </c>
      <c r="F13" s="65">
        <f>VLOOKUP($A13,'Return Data'!$B$7:$R$2292,10,0)</f>
        <v>10.283200000000001</v>
      </c>
      <c r="G13" s="66">
        <f t="shared" si="1"/>
        <v>3</v>
      </c>
      <c r="H13" s="65">
        <f>VLOOKUP($A13,'Return Data'!$B$7:$R$2292,11,0)</f>
        <v>9.4956999999999994</v>
      </c>
      <c r="I13" s="66">
        <f t="shared" si="2"/>
        <v>1</v>
      </c>
      <c r="J13" s="65">
        <f>VLOOKUP($A13,'Return Data'!$B$7:$R$2292,12,0)</f>
        <v>6.2182000000000004</v>
      </c>
      <c r="K13" s="66">
        <f t="shared" si="3"/>
        <v>1</v>
      </c>
      <c r="L13" s="65">
        <f>VLOOKUP($A13,'Return Data'!$B$7:$R$2292,13,0)</f>
        <v>8.6220999999999997</v>
      </c>
      <c r="M13" s="66">
        <f t="shared" si="4"/>
        <v>1</v>
      </c>
      <c r="N13" s="65">
        <f>VLOOKUP($A13,'Return Data'!$B$7:$R$2292,17,0)</f>
        <v>9.8031000000000006</v>
      </c>
      <c r="O13" s="66">
        <f t="shared" si="5"/>
        <v>2</v>
      </c>
      <c r="P13" s="65">
        <f>VLOOKUP($A13,'Return Data'!$B$7:$R$2292,14,0)</f>
        <v>11.7209</v>
      </c>
      <c r="Q13" s="66">
        <f t="shared" si="6"/>
        <v>4</v>
      </c>
      <c r="R13" s="65">
        <f>VLOOKUP($A13,'Return Data'!$B$7:$R$2292,16,0)</f>
        <v>9.8928999999999991</v>
      </c>
      <c r="S13" s="67">
        <f t="shared" si="7"/>
        <v>6</v>
      </c>
    </row>
    <row r="14" spans="1:19" x14ac:dyDescent="0.3">
      <c r="A14" s="82" t="s">
        <v>1354</v>
      </c>
      <c r="B14" s="64">
        <f>VLOOKUP($A14,'Return Data'!$B$7:$R$2292,3,0)</f>
        <v>44467</v>
      </c>
      <c r="C14" s="65">
        <f>VLOOKUP($A14,'Return Data'!$B$7:$R$2292,4,0)</f>
        <v>52.102800000000002</v>
      </c>
      <c r="D14" s="65">
        <f>VLOOKUP($A14,'Return Data'!$B$7:$R$2292,9,0)</f>
        <v>8.4311000000000007</v>
      </c>
      <c r="E14" s="66">
        <f t="shared" si="0"/>
        <v>18</v>
      </c>
      <c r="F14" s="65">
        <f>VLOOKUP($A14,'Return Data'!$B$7:$R$2292,10,0)</f>
        <v>7.9362000000000004</v>
      </c>
      <c r="G14" s="66">
        <f t="shared" si="1"/>
        <v>14</v>
      </c>
      <c r="H14" s="65">
        <f>VLOOKUP($A14,'Return Data'!$B$7:$R$2292,11,0)</f>
        <v>6.5313999999999997</v>
      </c>
      <c r="I14" s="66">
        <f t="shared" si="2"/>
        <v>14</v>
      </c>
      <c r="J14" s="65">
        <f>VLOOKUP($A14,'Return Data'!$B$7:$R$2292,12,0)</f>
        <v>3.024</v>
      </c>
      <c r="K14" s="66">
        <f t="shared" si="3"/>
        <v>16</v>
      </c>
      <c r="L14" s="65">
        <f>VLOOKUP($A14,'Return Data'!$B$7:$R$2292,13,0)</f>
        <v>4.3243</v>
      </c>
      <c r="M14" s="66">
        <f t="shared" si="4"/>
        <v>21</v>
      </c>
      <c r="N14" s="65">
        <f>VLOOKUP($A14,'Return Data'!$B$7:$R$2292,17,0)</f>
        <v>6.1849999999999996</v>
      </c>
      <c r="O14" s="66">
        <f t="shared" si="5"/>
        <v>23</v>
      </c>
      <c r="P14" s="65">
        <f>VLOOKUP($A14,'Return Data'!$B$7:$R$2292,14,0)</f>
        <v>8.8996999999999993</v>
      </c>
      <c r="Q14" s="66">
        <f t="shared" si="6"/>
        <v>21</v>
      </c>
      <c r="R14" s="65">
        <f>VLOOKUP($A14,'Return Data'!$B$7:$R$2292,16,0)</f>
        <v>7.8869999999999996</v>
      </c>
      <c r="S14" s="67">
        <f t="shared" si="7"/>
        <v>23</v>
      </c>
    </row>
    <row r="15" spans="1:19" x14ac:dyDescent="0.3">
      <c r="A15" s="82" t="s">
        <v>1356</v>
      </c>
      <c r="B15" s="64">
        <f>VLOOKUP($A15,'Return Data'!$B$7:$R$2292,3,0)</f>
        <v>44467</v>
      </c>
      <c r="C15" s="65">
        <f>VLOOKUP($A15,'Return Data'!$B$7:$R$2292,4,0)</f>
        <v>46.304000000000002</v>
      </c>
      <c r="D15" s="65">
        <f>VLOOKUP($A15,'Return Data'!$B$7:$R$2292,9,0)</f>
        <v>9.3330000000000002</v>
      </c>
      <c r="E15" s="66">
        <f t="shared" si="0"/>
        <v>12</v>
      </c>
      <c r="F15" s="65">
        <f>VLOOKUP($A15,'Return Data'!$B$7:$R$2292,10,0)</f>
        <v>8.9328000000000003</v>
      </c>
      <c r="G15" s="66">
        <f t="shared" si="1"/>
        <v>6</v>
      </c>
      <c r="H15" s="65">
        <f>VLOOKUP($A15,'Return Data'!$B$7:$R$2292,11,0)</f>
        <v>6.7601000000000004</v>
      </c>
      <c r="I15" s="66">
        <f t="shared" si="2"/>
        <v>13</v>
      </c>
      <c r="J15" s="65">
        <f>VLOOKUP($A15,'Return Data'!$B$7:$R$2292,12,0)</f>
        <v>3.1656</v>
      </c>
      <c r="K15" s="66">
        <f t="shared" si="3"/>
        <v>15</v>
      </c>
      <c r="L15" s="65">
        <f>VLOOKUP($A15,'Return Data'!$B$7:$R$2292,13,0)</f>
        <v>5.3095999999999997</v>
      </c>
      <c r="M15" s="66">
        <f t="shared" si="4"/>
        <v>14</v>
      </c>
      <c r="N15" s="65">
        <f>VLOOKUP($A15,'Return Data'!$B$7:$R$2292,17,0)</f>
        <v>7.4854000000000003</v>
      </c>
      <c r="O15" s="66">
        <f t="shared" si="5"/>
        <v>16</v>
      </c>
      <c r="P15" s="65">
        <f>VLOOKUP($A15,'Return Data'!$B$7:$R$2292,14,0)</f>
        <v>8.7688000000000006</v>
      </c>
      <c r="Q15" s="66">
        <f t="shared" si="6"/>
        <v>22</v>
      </c>
      <c r="R15" s="65">
        <f>VLOOKUP($A15,'Return Data'!$B$7:$R$2292,16,0)</f>
        <v>8.4138999999999999</v>
      </c>
      <c r="S15" s="67">
        <f t="shared" si="7"/>
        <v>18</v>
      </c>
    </row>
    <row r="16" spans="1:19" x14ac:dyDescent="0.3">
      <c r="A16" s="82" t="s">
        <v>1358</v>
      </c>
      <c r="B16" s="64">
        <f>VLOOKUP($A16,'Return Data'!$B$7:$R$2292,3,0)</f>
        <v>44467</v>
      </c>
      <c r="C16" s="65">
        <f>VLOOKUP($A16,'Return Data'!$B$7:$R$2292,4,0)</f>
        <v>85.245199999999997</v>
      </c>
      <c r="D16" s="65">
        <f>VLOOKUP($A16,'Return Data'!$B$7:$R$2292,9,0)</f>
        <v>17.970500000000001</v>
      </c>
      <c r="E16" s="66">
        <f t="shared" si="0"/>
        <v>2</v>
      </c>
      <c r="F16" s="65">
        <f>VLOOKUP($A16,'Return Data'!$B$7:$R$2292,10,0)</f>
        <v>11.32</v>
      </c>
      <c r="G16" s="66">
        <f t="shared" si="1"/>
        <v>1</v>
      </c>
      <c r="H16" s="65">
        <f>VLOOKUP($A16,'Return Data'!$B$7:$R$2292,11,0)</f>
        <v>8.4515999999999991</v>
      </c>
      <c r="I16" s="66">
        <f t="shared" si="2"/>
        <v>3</v>
      </c>
      <c r="J16" s="65">
        <f>VLOOKUP($A16,'Return Data'!$B$7:$R$2292,12,0)</f>
        <v>5.6982999999999997</v>
      </c>
      <c r="K16" s="66">
        <f t="shared" si="3"/>
        <v>2</v>
      </c>
      <c r="L16" s="65">
        <f>VLOOKUP($A16,'Return Data'!$B$7:$R$2292,13,0)</f>
        <v>7.4699</v>
      </c>
      <c r="M16" s="66">
        <f t="shared" si="4"/>
        <v>3</v>
      </c>
      <c r="N16" s="65">
        <f>VLOOKUP($A16,'Return Data'!$B$7:$R$2292,17,0)</f>
        <v>9.8755000000000006</v>
      </c>
      <c r="O16" s="66">
        <f t="shared" si="5"/>
        <v>1</v>
      </c>
      <c r="P16" s="65">
        <f>VLOOKUP($A16,'Return Data'!$B$7:$R$2292,14,0)</f>
        <v>10.5482</v>
      </c>
      <c r="Q16" s="66">
        <f t="shared" si="6"/>
        <v>12</v>
      </c>
      <c r="R16" s="65">
        <f>VLOOKUP($A16,'Return Data'!$B$7:$R$2292,16,0)</f>
        <v>9.3604000000000003</v>
      </c>
      <c r="S16" s="67">
        <f t="shared" si="7"/>
        <v>10</v>
      </c>
    </row>
    <row r="17" spans="1:19" x14ac:dyDescent="0.3">
      <c r="A17" s="82" t="s">
        <v>1360</v>
      </c>
      <c r="B17" s="64">
        <f>VLOOKUP($A17,'Return Data'!$B$7:$R$2292,3,0)</f>
        <v>44467</v>
      </c>
      <c r="C17" s="65">
        <f>VLOOKUP($A17,'Return Data'!$B$7:$R$2292,4,0)</f>
        <v>18.534199999999998</v>
      </c>
      <c r="D17" s="65">
        <f>VLOOKUP($A17,'Return Data'!$B$7:$R$2292,9,0)</f>
        <v>5.7087000000000003</v>
      </c>
      <c r="E17" s="66">
        <f t="shared" si="0"/>
        <v>23</v>
      </c>
      <c r="F17" s="65">
        <f>VLOOKUP($A17,'Return Data'!$B$7:$R$2292,10,0)</f>
        <v>5.7967000000000004</v>
      </c>
      <c r="G17" s="66">
        <f t="shared" si="1"/>
        <v>22</v>
      </c>
      <c r="H17" s="65">
        <f>VLOOKUP($A17,'Return Data'!$B$7:$R$2292,11,0)</f>
        <v>5.798</v>
      </c>
      <c r="I17" s="66">
        <f t="shared" si="2"/>
        <v>17</v>
      </c>
      <c r="J17" s="65">
        <f>VLOOKUP($A17,'Return Data'!$B$7:$R$2292,12,0)</f>
        <v>3.4152999999999998</v>
      </c>
      <c r="K17" s="66">
        <f t="shared" si="3"/>
        <v>11</v>
      </c>
      <c r="L17" s="65">
        <f>VLOOKUP($A17,'Return Data'!$B$7:$R$2292,13,0)</f>
        <v>5.0560999999999998</v>
      </c>
      <c r="M17" s="66">
        <f t="shared" si="4"/>
        <v>18</v>
      </c>
      <c r="N17" s="65">
        <f>VLOOKUP($A17,'Return Data'!$B$7:$R$2292,17,0)</f>
        <v>6.4463999999999997</v>
      </c>
      <c r="O17" s="66">
        <f t="shared" si="5"/>
        <v>22</v>
      </c>
      <c r="P17" s="65">
        <f>VLOOKUP($A17,'Return Data'!$B$7:$R$2292,14,0)</f>
        <v>8.4520999999999997</v>
      </c>
      <c r="Q17" s="66">
        <f t="shared" si="6"/>
        <v>24</v>
      </c>
      <c r="R17" s="65">
        <f>VLOOKUP($A17,'Return Data'!$B$7:$R$2292,16,0)</f>
        <v>7.2363999999999997</v>
      </c>
      <c r="S17" s="67">
        <f t="shared" si="7"/>
        <v>24</v>
      </c>
    </row>
    <row r="18" spans="1:19" x14ac:dyDescent="0.3">
      <c r="A18" s="82" t="s">
        <v>1361</v>
      </c>
      <c r="B18" s="64">
        <f>VLOOKUP($A18,'Return Data'!$B$7:$R$2292,3,0)</f>
        <v>44467</v>
      </c>
      <c r="C18" s="65">
        <f>VLOOKUP($A18,'Return Data'!$B$7:$R$2292,4,0)</f>
        <v>29.9374</v>
      </c>
      <c r="D18" s="65">
        <f>VLOOKUP($A18,'Return Data'!$B$7:$R$2292,9,0)</f>
        <v>6.3407</v>
      </c>
      <c r="E18" s="66">
        <f t="shared" si="0"/>
        <v>22</v>
      </c>
      <c r="F18" s="65">
        <f>VLOOKUP($A18,'Return Data'!$B$7:$R$2292,10,0)</f>
        <v>6.8990999999999998</v>
      </c>
      <c r="G18" s="66">
        <f t="shared" si="1"/>
        <v>19</v>
      </c>
      <c r="H18" s="65">
        <f>VLOOKUP($A18,'Return Data'!$B$7:$R$2292,11,0)</f>
        <v>6.9253</v>
      </c>
      <c r="I18" s="66">
        <f t="shared" si="2"/>
        <v>12</v>
      </c>
      <c r="J18" s="65">
        <f>VLOOKUP($A18,'Return Data'!$B$7:$R$2292,12,0)</f>
        <v>2.7759</v>
      </c>
      <c r="K18" s="66">
        <f t="shared" si="3"/>
        <v>20</v>
      </c>
      <c r="L18" s="65">
        <f>VLOOKUP($A18,'Return Data'!$B$7:$R$2292,13,0)</f>
        <v>5.5423</v>
      </c>
      <c r="M18" s="66">
        <f t="shared" si="4"/>
        <v>11</v>
      </c>
      <c r="N18" s="65">
        <f>VLOOKUP($A18,'Return Data'!$B$7:$R$2292,17,0)</f>
        <v>9.3645999999999994</v>
      </c>
      <c r="O18" s="66">
        <f t="shared" si="5"/>
        <v>5</v>
      </c>
      <c r="P18" s="65">
        <f>VLOOKUP($A18,'Return Data'!$B$7:$R$2292,14,0)</f>
        <v>12.011799999999999</v>
      </c>
      <c r="Q18" s="66">
        <f t="shared" si="6"/>
        <v>3</v>
      </c>
      <c r="R18" s="65">
        <f>VLOOKUP($A18,'Return Data'!$B$7:$R$2292,16,0)</f>
        <v>9.8726000000000003</v>
      </c>
      <c r="S18" s="67">
        <f t="shared" si="7"/>
        <v>8</v>
      </c>
    </row>
    <row r="19" spans="1:19" x14ac:dyDescent="0.3">
      <c r="A19" s="82" t="s">
        <v>1364</v>
      </c>
      <c r="B19" s="64">
        <f>VLOOKUP($A19,'Return Data'!$B$7:$R$2292,3,0)</f>
        <v>44467</v>
      </c>
      <c r="C19" s="65">
        <f>VLOOKUP($A19,'Return Data'!$B$7:$R$2292,4,0)</f>
        <v>2445.0064000000002</v>
      </c>
      <c r="D19" s="65">
        <f>VLOOKUP($A19,'Return Data'!$B$7:$R$2292,9,0)</f>
        <v>10.901899999999999</v>
      </c>
      <c r="E19" s="66">
        <f t="shared" si="0"/>
        <v>7</v>
      </c>
      <c r="F19" s="65">
        <f>VLOOKUP($A19,'Return Data'!$B$7:$R$2292,10,0)</f>
        <v>6.0153999999999996</v>
      </c>
      <c r="G19" s="66">
        <f t="shared" si="1"/>
        <v>21</v>
      </c>
      <c r="H19" s="65">
        <f>VLOOKUP($A19,'Return Data'!$B$7:$R$2292,11,0)</f>
        <v>3.9815</v>
      </c>
      <c r="I19" s="66">
        <f t="shared" si="2"/>
        <v>23</v>
      </c>
      <c r="J19" s="65">
        <f>VLOOKUP($A19,'Return Data'!$B$7:$R$2292,12,0)</f>
        <v>1.5630999999999999</v>
      </c>
      <c r="K19" s="66">
        <f t="shared" si="3"/>
        <v>24</v>
      </c>
      <c r="L19" s="65">
        <f>VLOOKUP($A19,'Return Data'!$B$7:$R$2292,13,0)</f>
        <v>3.7648999999999999</v>
      </c>
      <c r="M19" s="66">
        <f t="shared" si="4"/>
        <v>23</v>
      </c>
      <c r="N19" s="65">
        <f>VLOOKUP($A19,'Return Data'!$B$7:$R$2292,17,0)</f>
        <v>5.6959999999999997</v>
      </c>
      <c r="O19" s="66">
        <f t="shared" si="5"/>
        <v>24</v>
      </c>
      <c r="P19" s="65">
        <f>VLOOKUP($A19,'Return Data'!$B$7:$R$2292,14,0)</f>
        <v>8.6835000000000004</v>
      </c>
      <c r="Q19" s="66">
        <f t="shared" si="6"/>
        <v>23</v>
      </c>
      <c r="R19" s="65">
        <f>VLOOKUP($A19,'Return Data'!$B$7:$R$2292,16,0)</f>
        <v>8.0221</v>
      </c>
      <c r="S19" s="67">
        <f t="shared" si="7"/>
        <v>22</v>
      </c>
    </row>
    <row r="20" spans="1:19" x14ac:dyDescent="0.3">
      <c r="A20" s="82" t="s">
        <v>1365</v>
      </c>
      <c r="B20" s="64">
        <f>VLOOKUP($A20,'Return Data'!$B$7:$R$2292,3,0)</f>
        <v>44467</v>
      </c>
      <c r="C20" s="65">
        <f>VLOOKUP($A20,'Return Data'!$B$7:$R$2292,4,0)</f>
        <v>87.672399999999996</v>
      </c>
      <c r="D20" s="65">
        <f>VLOOKUP($A20,'Return Data'!$B$7:$R$2292,9,0)</f>
        <v>12.209199999999999</v>
      </c>
      <c r="E20" s="66">
        <f t="shared" si="0"/>
        <v>4</v>
      </c>
      <c r="F20" s="65">
        <f>VLOOKUP($A20,'Return Data'!$B$7:$R$2292,10,0)</f>
        <v>11.158099999999999</v>
      </c>
      <c r="G20" s="66">
        <f t="shared" si="1"/>
        <v>2</v>
      </c>
      <c r="H20" s="65">
        <f>VLOOKUP($A20,'Return Data'!$B$7:$R$2292,11,0)</f>
        <v>8.4001999999999999</v>
      </c>
      <c r="I20" s="66">
        <f t="shared" si="2"/>
        <v>4</v>
      </c>
      <c r="J20" s="65">
        <f>VLOOKUP($A20,'Return Data'!$B$7:$R$2292,12,0)</f>
        <v>4.3544999999999998</v>
      </c>
      <c r="K20" s="66">
        <f t="shared" si="3"/>
        <v>5</v>
      </c>
      <c r="L20" s="65">
        <f>VLOOKUP($A20,'Return Data'!$B$7:$R$2292,13,0)</f>
        <v>7.5182000000000002</v>
      </c>
      <c r="M20" s="66">
        <f t="shared" si="4"/>
        <v>2</v>
      </c>
      <c r="N20" s="65">
        <f>VLOOKUP($A20,'Return Data'!$B$7:$R$2292,17,0)</f>
        <v>9.5425000000000004</v>
      </c>
      <c r="O20" s="66">
        <f t="shared" si="5"/>
        <v>3</v>
      </c>
      <c r="P20" s="65">
        <f>VLOOKUP($A20,'Return Data'!$B$7:$R$2292,14,0)</f>
        <v>11.2735</v>
      </c>
      <c r="Q20" s="66">
        <f t="shared" si="6"/>
        <v>6</v>
      </c>
      <c r="R20" s="65">
        <f>VLOOKUP($A20,'Return Data'!$B$7:$R$2292,16,0)</f>
        <v>9.1554000000000002</v>
      </c>
      <c r="S20" s="67">
        <f t="shared" si="7"/>
        <v>12</v>
      </c>
    </row>
    <row r="21" spans="1:19" x14ac:dyDescent="0.3">
      <c r="A21" s="82" t="s">
        <v>1367</v>
      </c>
      <c r="B21" s="64">
        <f>VLOOKUP($A21,'Return Data'!$B$7:$R$2292,3,0)</f>
        <v>44467</v>
      </c>
      <c r="C21" s="65">
        <f>VLOOKUP($A21,'Return Data'!$B$7:$R$2292,4,0)</f>
        <v>60.049399999999999</v>
      </c>
      <c r="D21" s="65">
        <f>VLOOKUP($A21,'Return Data'!$B$7:$R$2292,9,0)</f>
        <v>6.9005000000000001</v>
      </c>
      <c r="E21" s="66">
        <f t="shared" si="0"/>
        <v>20</v>
      </c>
      <c r="F21" s="65">
        <f>VLOOKUP($A21,'Return Data'!$B$7:$R$2292,10,0)</f>
        <v>8.1470000000000002</v>
      </c>
      <c r="G21" s="66">
        <f t="shared" si="1"/>
        <v>13</v>
      </c>
      <c r="H21" s="65">
        <f>VLOOKUP($A21,'Return Data'!$B$7:$R$2292,11,0)</f>
        <v>6.1207000000000003</v>
      </c>
      <c r="I21" s="66">
        <f t="shared" si="2"/>
        <v>16</v>
      </c>
      <c r="J21" s="65">
        <f>VLOOKUP($A21,'Return Data'!$B$7:$R$2292,12,0)</f>
        <v>2.1869000000000001</v>
      </c>
      <c r="K21" s="66">
        <f t="shared" si="3"/>
        <v>21</v>
      </c>
      <c r="L21" s="65">
        <f>VLOOKUP($A21,'Return Data'!$B$7:$R$2292,13,0)</f>
        <v>5.1134000000000004</v>
      </c>
      <c r="M21" s="66">
        <f t="shared" si="4"/>
        <v>16</v>
      </c>
      <c r="N21" s="65">
        <f>VLOOKUP($A21,'Return Data'!$B$7:$R$2292,17,0)</f>
        <v>8.0557999999999996</v>
      </c>
      <c r="O21" s="66">
        <f t="shared" si="5"/>
        <v>12</v>
      </c>
      <c r="P21" s="65">
        <f>VLOOKUP($A21,'Return Data'!$B$7:$R$2292,14,0)</f>
        <v>9.5907</v>
      </c>
      <c r="Q21" s="66">
        <f t="shared" si="6"/>
        <v>17</v>
      </c>
      <c r="R21" s="65">
        <f>VLOOKUP($A21,'Return Data'!$B$7:$R$2292,16,0)</f>
        <v>9.7514000000000003</v>
      </c>
      <c r="S21" s="67">
        <f t="shared" si="7"/>
        <v>9</v>
      </c>
    </row>
    <row r="22" spans="1:19" x14ac:dyDescent="0.3">
      <c r="A22" s="82" t="s">
        <v>1369</v>
      </c>
      <c r="B22" s="64">
        <f>VLOOKUP($A22,'Return Data'!$B$7:$R$2292,3,0)</f>
        <v>44467</v>
      </c>
      <c r="C22" s="65">
        <f>VLOOKUP($A22,'Return Data'!$B$7:$R$2292,4,0)</f>
        <v>52.474400000000003</v>
      </c>
      <c r="D22" s="65">
        <f>VLOOKUP($A22,'Return Data'!$B$7:$R$2292,9,0)</f>
        <v>3.4512999999999998</v>
      </c>
      <c r="E22" s="66">
        <f t="shared" si="0"/>
        <v>24</v>
      </c>
      <c r="F22" s="65">
        <f>VLOOKUP($A22,'Return Data'!$B$7:$R$2292,10,0)</f>
        <v>4.3042999999999996</v>
      </c>
      <c r="G22" s="66">
        <f t="shared" si="1"/>
        <v>23</v>
      </c>
      <c r="H22" s="65">
        <f>VLOOKUP($A22,'Return Data'!$B$7:$R$2292,11,0)</f>
        <v>4.6505999999999998</v>
      </c>
      <c r="I22" s="66">
        <f t="shared" si="2"/>
        <v>22</v>
      </c>
      <c r="J22" s="65">
        <f>VLOOKUP($A22,'Return Data'!$B$7:$R$2292,12,0)</f>
        <v>2.8475000000000001</v>
      </c>
      <c r="K22" s="66">
        <f t="shared" si="3"/>
        <v>18</v>
      </c>
      <c r="L22" s="65">
        <f>VLOOKUP($A22,'Return Data'!$B$7:$R$2292,13,0)</f>
        <v>5.0921000000000003</v>
      </c>
      <c r="M22" s="66">
        <f t="shared" si="4"/>
        <v>17</v>
      </c>
      <c r="N22" s="65">
        <f>VLOOKUP($A22,'Return Data'!$B$7:$R$2292,17,0)</f>
        <v>7.6677999999999997</v>
      </c>
      <c r="O22" s="66">
        <f t="shared" si="5"/>
        <v>15</v>
      </c>
      <c r="P22" s="65">
        <f>VLOOKUP($A22,'Return Data'!$B$7:$R$2292,14,0)</f>
        <v>10.357200000000001</v>
      </c>
      <c r="Q22" s="66">
        <f t="shared" si="6"/>
        <v>13</v>
      </c>
      <c r="R22" s="65">
        <f>VLOOKUP($A22,'Return Data'!$B$7:$R$2292,16,0)</f>
        <v>8.2903000000000002</v>
      </c>
      <c r="S22" s="67">
        <f t="shared" si="7"/>
        <v>20</v>
      </c>
    </row>
    <row r="23" spans="1:19" x14ac:dyDescent="0.3">
      <c r="A23" s="82" t="s">
        <v>1372</v>
      </c>
      <c r="B23" s="64">
        <f>VLOOKUP($A23,'Return Data'!$B$7:$R$2292,3,0)</f>
        <v>44467</v>
      </c>
      <c r="C23" s="65">
        <f>VLOOKUP($A23,'Return Data'!$B$7:$R$2292,4,0)</f>
        <v>33.828499999999998</v>
      </c>
      <c r="D23" s="65">
        <f>VLOOKUP($A23,'Return Data'!$B$7:$R$2292,9,0)</f>
        <v>11.5426</v>
      </c>
      <c r="E23" s="66">
        <f t="shared" si="0"/>
        <v>5</v>
      </c>
      <c r="F23" s="65">
        <f>VLOOKUP($A23,'Return Data'!$B$7:$R$2292,10,0)</f>
        <v>8.7097999999999995</v>
      </c>
      <c r="G23" s="66">
        <f t="shared" si="1"/>
        <v>9</v>
      </c>
      <c r="H23" s="65">
        <f>VLOOKUP($A23,'Return Data'!$B$7:$R$2292,11,0)</f>
        <v>7.2221000000000002</v>
      </c>
      <c r="I23" s="66">
        <f t="shared" si="2"/>
        <v>10</v>
      </c>
      <c r="J23" s="65">
        <f>VLOOKUP($A23,'Return Data'!$B$7:$R$2292,12,0)</f>
        <v>3.3919999999999999</v>
      </c>
      <c r="K23" s="66">
        <f t="shared" si="3"/>
        <v>12</v>
      </c>
      <c r="L23" s="65">
        <f>VLOOKUP($A23,'Return Data'!$B$7:$R$2292,13,0)</f>
        <v>5.4954999999999998</v>
      </c>
      <c r="M23" s="66">
        <f t="shared" si="4"/>
        <v>12</v>
      </c>
      <c r="N23" s="65">
        <f>VLOOKUP($A23,'Return Data'!$B$7:$R$2292,17,0)</f>
        <v>8.4106000000000005</v>
      </c>
      <c r="O23" s="66">
        <f t="shared" si="5"/>
        <v>11</v>
      </c>
      <c r="P23" s="65">
        <f>VLOOKUP($A23,'Return Data'!$B$7:$R$2292,14,0)</f>
        <v>11.1737</v>
      </c>
      <c r="Q23" s="66">
        <f t="shared" si="6"/>
        <v>7</v>
      </c>
      <c r="R23" s="65">
        <f>VLOOKUP($A23,'Return Data'!$B$7:$R$2292,16,0)</f>
        <v>10.590299999999999</v>
      </c>
      <c r="S23" s="67">
        <f t="shared" si="7"/>
        <v>1</v>
      </c>
    </row>
    <row r="24" spans="1:19" x14ac:dyDescent="0.3">
      <c r="A24" s="82" t="s">
        <v>1374</v>
      </c>
      <c r="B24" s="64">
        <f>VLOOKUP($A24,'Return Data'!$B$7:$R$2292,3,0)</f>
        <v>44467</v>
      </c>
      <c r="C24" s="65">
        <f>VLOOKUP($A24,'Return Data'!$B$7:$R$2292,4,0)</f>
        <v>25.5593</v>
      </c>
      <c r="D24" s="65">
        <f>VLOOKUP($A24,'Return Data'!$B$7:$R$2292,9,0)</f>
        <v>9.0092999999999996</v>
      </c>
      <c r="E24" s="66">
        <f t="shared" si="0"/>
        <v>13</v>
      </c>
      <c r="F24" s="65">
        <f>VLOOKUP($A24,'Return Data'!$B$7:$R$2292,10,0)</f>
        <v>7.8949999999999996</v>
      </c>
      <c r="G24" s="66">
        <f t="shared" si="1"/>
        <v>15</v>
      </c>
      <c r="H24" s="65">
        <f>VLOOKUP($A24,'Return Data'!$B$7:$R$2292,11,0)</f>
        <v>7.4016000000000002</v>
      </c>
      <c r="I24" s="66">
        <f t="shared" si="2"/>
        <v>8</v>
      </c>
      <c r="J24" s="65">
        <f>VLOOKUP($A24,'Return Data'!$B$7:$R$2292,12,0)</f>
        <v>4.7774000000000001</v>
      </c>
      <c r="K24" s="66">
        <f t="shared" si="3"/>
        <v>4</v>
      </c>
      <c r="L24" s="65">
        <f>VLOOKUP($A24,'Return Data'!$B$7:$R$2292,13,0)</f>
        <v>6.0209000000000001</v>
      </c>
      <c r="M24" s="66">
        <f t="shared" si="4"/>
        <v>9</v>
      </c>
      <c r="N24" s="65">
        <f>VLOOKUP($A24,'Return Data'!$B$7:$R$2292,17,0)</f>
        <v>7.8117999999999999</v>
      </c>
      <c r="O24" s="66">
        <f t="shared" si="5"/>
        <v>14</v>
      </c>
      <c r="P24" s="65">
        <f>VLOOKUP($A24,'Return Data'!$B$7:$R$2292,14,0)</f>
        <v>9.6823999999999995</v>
      </c>
      <c r="Q24" s="66">
        <f t="shared" si="6"/>
        <v>15</v>
      </c>
      <c r="R24" s="65">
        <f>VLOOKUP($A24,'Return Data'!$B$7:$R$2292,16,0)</f>
        <v>8.3444000000000003</v>
      </c>
      <c r="S24" s="67">
        <f t="shared" si="7"/>
        <v>19</v>
      </c>
    </row>
    <row r="25" spans="1:19" x14ac:dyDescent="0.3">
      <c r="A25" s="82" t="s">
        <v>1375</v>
      </c>
      <c r="B25" s="64">
        <f>VLOOKUP($A25,'Return Data'!$B$7:$R$2292,3,0)</f>
        <v>44467</v>
      </c>
      <c r="C25" s="65">
        <f>VLOOKUP($A25,'Return Data'!$B$7:$R$2292,4,0)</f>
        <v>53.817100000000003</v>
      </c>
      <c r="D25" s="65">
        <f>VLOOKUP($A25,'Return Data'!$B$7:$R$2292,9,0)</f>
        <v>9.3787000000000003</v>
      </c>
      <c r="E25" s="66">
        <f t="shared" si="0"/>
        <v>11</v>
      </c>
      <c r="F25" s="65">
        <f>VLOOKUP($A25,'Return Data'!$B$7:$R$2292,10,0)</f>
        <v>6.9413999999999998</v>
      </c>
      <c r="G25" s="66">
        <f t="shared" si="1"/>
        <v>18</v>
      </c>
      <c r="H25" s="65">
        <f>VLOOKUP($A25,'Return Data'!$B$7:$R$2292,11,0)</f>
        <v>5.7746000000000004</v>
      </c>
      <c r="I25" s="66">
        <f t="shared" si="2"/>
        <v>19</v>
      </c>
      <c r="J25" s="65">
        <f>VLOOKUP($A25,'Return Data'!$B$7:$R$2292,12,0)</f>
        <v>4.0148000000000001</v>
      </c>
      <c r="K25" s="66">
        <f t="shared" si="3"/>
        <v>8</v>
      </c>
      <c r="L25" s="65">
        <f>VLOOKUP($A25,'Return Data'!$B$7:$R$2292,13,0)</f>
        <v>6.3148</v>
      </c>
      <c r="M25" s="66">
        <f t="shared" si="4"/>
        <v>7</v>
      </c>
      <c r="N25" s="65">
        <f>VLOOKUP($A25,'Return Data'!$B$7:$R$2292,17,0)</f>
        <v>8.6898999999999997</v>
      </c>
      <c r="O25" s="66">
        <f t="shared" si="5"/>
        <v>10</v>
      </c>
      <c r="P25" s="65">
        <f>VLOOKUP($A25,'Return Data'!$B$7:$R$2292,14,0)</f>
        <v>11.011699999999999</v>
      </c>
      <c r="Q25" s="66">
        <f t="shared" si="6"/>
        <v>10</v>
      </c>
      <c r="R25" s="65">
        <f>VLOOKUP($A25,'Return Data'!$B$7:$R$2292,16,0)</f>
        <v>10.145099999999999</v>
      </c>
      <c r="S25" s="67">
        <f t="shared" si="7"/>
        <v>4</v>
      </c>
    </row>
    <row r="26" spans="1:19" x14ac:dyDescent="0.3">
      <c r="A26" s="82" t="s">
        <v>1377</v>
      </c>
      <c r="B26" s="64">
        <f>VLOOKUP($A26,'Return Data'!$B$7:$R$2292,3,0)</f>
        <v>44467</v>
      </c>
      <c r="C26" s="65">
        <f>VLOOKUP($A26,'Return Data'!$B$7:$R$2292,4,0)</f>
        <v>67.846999999999994</v>
      </c>
      <c r="D26" s="65">
        <f>VLOOKUP($A26,'Return Data'!$B$7:$R$2292,9,0)</f>
        <v>8.5467999999999993</v>
      </c>
      <c r="E26" s="66">
        <f t="shared" si="0"/>
        <v>16</v>
      </c>
      <c r="F26" s="65">
        <f>VLOOKUP($A26,'Return Data'!$B$7:$R$2292,10,0)</f>
        <v>7.6056999999999997</v>
      </c>
      <c r="G26" s="66">
        <f t="shared" si="1"/>
        <v>16</v>
      </c>
      <c r="H26" s="65">
        <f>VLOOKUP($A26,'Return Data'!$B$7:$R$2292,11,0)</f>
        <v>5.5834000000000001</v>
      </c>
      <c r="I26" s="66">
        <f t="shared" si="2"/>
        <v>20</v>
      </c>
      <c r="J26" s="65">
        <f>VLOOKUP($A26,'Return Data'!$B$7:$R$2292,12,0)</f>
        <v>1.9669000000000001</v>
      </c>
      <c r="K26" s="66">
        <f t="shared" si="3"/>
        <v>22</v>
      </c>
      <c r="L26" s="65">
        <f>VLOOKUP($A26,'Return Data'!$B$7:$R$2292,13,0)</f>
        <v>4.2168999999999999</v>
      </c>
      <c r="M26" s="66">
        <f t="shared" si="4"/>
        <v>22</v>
      </c>
      <c r="N26" s="65">
        <f>VLOOKUP($A26,'Return Data'!$B$7:$R$2292,17,0)</f>
        <v>6.7137000000000002</v>
      </c>
      <c r="O26" s="66">
        <f t="shared" si="5"/>
        <v>21</v>
      </c>
      <c r="P26" s="65">
        <f>VLOOKUP($A26,'Return Data'!$B$7:$R$2292,14,0)</f>
        <v>9.3812999999999995</v>
      </c>
      <c r="Q26" s="66">
        <f t="shared" si="6"/>
        <v>19</v>
      </c>
      <c r="R26" s="65">
        <f>VLOOKUP($A26,'Return Data'!$B$7:$R$2292,16,0)</f>
        <v>8.7725000000000009</v>
      </c>
      <c r="S26" s="67">
        <f t="shared" si="7"/>
        <v>15</v>
      </c>
    </row>
    <row r="27" spans="1:19" x14ac:dyDescent="0.3">
      <c r="A27" s="82" t="s">
        <v>1379</v>
      </c>
      <c r="B27" s="64">
        <f>VLOOKUP($A27,'Return Data'!$B$7:$R$2292,3,0)</f>
        <v>44467</v>
      </c>
      <c r="C27" s="65">
        <f>VLOOKUP($A27,'Return Data'!$B$7:$R$2292,4,0)</f>
        <v>51.722999999999999</v>
      </c>
      <c r="D27" s="65">
        <f>VLOOKUP($A27,'Return Data'!$B$7:$R$2292,9,0)</f>
        <v>6.5941000000000001</v>
      </c>
      <c r="E27" s="66">
        <f t="shared" si="0"/>
        <v>21</v>
      </c>
      <c r="F27" s="65">
        <f>VLOOKUP($A27,'Return Data'!$B$7:$R$2292,10,0)</f>
        <v>7.5674000000000001</v>
      </c>
      <c r="G27" s="66">
        <f t="shared" si="1"/>
        <v>17</v>
      </c>
      <c r="H27" s="65">
        <f>VLOOKUP($A27,'Return Data'!$B$7:$R$2292,11,0)</f>
        <v>5.7845000000000004</v>
      </c>
      <c r="I27" s="66">
        <f t="shared" si="2"/>
        <v>18</v>
      </c>
      <c r="J27" s="65">
        <f>VLOOKUP($A27,'Return Data'!$B$7:$R$2292,12,0)</f>
        <v>3.4674999999999998</v>
      </c>
      <c r="K27" s="66">
        <f t="shared" si="3"/>
        <v>10</v>
      </c>
      <c r="L27" s="65">
        <f>VLOOKUP($A27,'Return Data'!$B$7:$R$2292,13,0)</f>
        <v>5.0281000000000002</v>
      </c>
      <c r="M27" s="66">
        <f t="shared" si="4"/>
        <v>19</v>
      </c>
      <c r="N27" s="65">
        <f>VLOOKUP($A27,'Return Data'!$B$7:$R$2292,17,0)</f>
        <v>7.2382</v>
      </c>
      <c r="O27" s="66">
        <f t="shared" si="5"/>
        <v>19</v>
      </c>
      <c r="P27" s="65">
        <f>VLOOKUP($A27,'Return Data'!$B$7:$R$2292,14,0)</f>
        <v>9.6243999999999996</v>
      </c>
      <c r="Q27" s="66">
        <f t="shared" si="6"/>
        <v>16</v>
      </c>
      <c r="R27" s="65">
        <f>VLOOKUP($A27,'Return Data'!$B$7:$R$2292,16,0)</f>
        <v>9.2632999999999992</v>
      </c>
      <c r="S27" s="67">
        <f t="shared" si="7"/>
        <v>11</v>
      </c>
    </row>
    <row r="28" spans="1:19" x14ac:dyDescent="0.3">
      <c r="A28" s="82" t="s">
        <v>866</v>
      </c>
      <c r="B28" s="64">
        <f>VLOOKUP($A28,'Return Data'!$B$7:$R$2292,3,0)</f>
        <v>44467</v>
      </c>
      <c r="C28" s="65">
        <f>VLOOKUP($A28,'Return Data'!$B$7:$R$2292,4,0)</f>
        <v>18.025300000000001</v>
      </c>
      <c r="D28" s="65">
        <f>VLOOKUP($A28,'Return Data'!$B$7:$R$2292,9,0)</f>
        <v>8.8126999999999995</v>
      </c>
      <c r="E28" s="66">
        <f t="shared" si="0"/>
        <v>14</v>
      </c>
      <c r="F28" s="65">
        <f>VLOOKUP($A28,'Return Data'!$B$7:$R$2292,10,0)</f>
        <v>-1.5914999999999999</v>
      </c>
      <c r="G28" s="66">
        <f t="shared" si="1"/>
        <v>24</v>
      </c>
      <c r="H28" s="65">
        <f>VLOOKUP($A28,'Return Data'!$B$7:$R$2292,11,0)</f>
        <v>3.0289999999999999</v>
      </c>
      <c r="I28" s="66">
        <f t="shared" si="2"/>
        <v>24</v>
      </c>
      <c r="J28" s="65">
        <f>VLOOKUP($A28,'Return Data'!$B$7:$R$2292,12,0)</f>
        <v>1.7195</v>
      </c>
      <c r="K28" s="66">
        <f t="shared" si="3"/>
        <v>23</v>
      </c>
      <c r="L28" s="65">
        <f>VLOOKUP($A28,'Return Data'!$B$7:$R$2292,13,0)</f>
        <v>3.7277999999999998</v>
      </c>
      <c r="M28" s="66">
        <f t="shared" si="4"/>
        <v>24</v>
      </c>
      <c r="N28" s="65">
        <f>VLOOKUP($A28,'Return Data'!$B$7:$R$2292,17,0)</f>
        <v>7.3932000000000002</v>
      </c>
      <c r="O28" s="66">
        <f t="shared" si="5"/>
        <v>17</v>
      </c>
      <c r="P28" s="65">
        <f>VLOOKUP($A28,'Return Data'!$B$7:$R$2292,14,0)</f>
        <v>10.0722</v>
      </c>
      <c r="Q28" s="66">
        <f t="shared" si="6"/>
        <v>14</v>
      </c>
      <c r="R28" s="65">
        <f>VLOOKUP($A28,'Return Data'!$B$7:$R$2292,16,0)</f>
        <v>8.7670999999999992</v>
      </c>
      <c r="S28" s="67">
        <f t="shared" si="7"/>
        <v>16</v>
      </c>
    </row>
    <row r="29" spans="1:19" x14ac:dyDescent="0.3">
      <c r="A29" s="82" t="s">
        <v>869</v>
      </c>
      <c r="B29" s="64">
        <f>VLOOKUP($A29,'Return Data'!$B$7:$R$2292,3,0)</f>
        <v>44467</v>
      </c>
      <c r="C29" s="65">
        <f>VLOOKUP($A29,'Return Data'!$B$7:$R$2292,4,0)</f>
        <v>19.996600000000001</v>
      </c>
      <c r="D29" s="65">
        <f>VLOOKUP($A29,'Return Data'!$B$7:$R$2292,9,0)</f>
        <v>10.6744</v>
      </c>
      <c r="E29" s="66">
        <f t="shared" si="0"/>
        <v>8</v>
      </c>
      <c r="F29" s="65">
        <f>VLOOKUP($A29,'Return Data'!$B$7:$R$2292,10,0)</f>
        <v>9.7576000000000001</v>
      </c>
      <c r="G29" s="66">
        <f t="shared" si="1"/>
        <v>5</v>
      </c>
      <c r="H29" s="65">
        <f>VLOOKUP($A29,'Return Data'!$B$7:$R$2292,11,0)</f>
        <v>8.2344000000000008</v>
      </c>
      <c r="I29" s="66">
        <f t="shared" si="2"/>
        <v>5</v>
      </c>
      <c r="J29" s="65">
        <f>VLOOKUP($A29,'Return Data'!$B$7:$R$2292,12,0)</f>
        <v>3.8860000000000001</v>
      </c>
      <c r="K29" s="66">
        <f t="shared" si="3"/>
        <v>9</v>
      </c>
      <c r="L29" s="65">
        <f>VLOOKUP($A29,'Return Data'!$B$7:$R$2292,13,0)</f>
        <v>6.0518000000000001</v>
      </c>
      <c r="M29" s="66">
        <f t="shared" si="4"/>
        <v>8</v>
      </c>
      <c r="N29" s="65">
        <f>VLOOKUP($A29,'Return Data'!$B$7:$R$2292,17,0)</f>
        <v>9.3764000000000003</v>
      </c>
      <c r="O29" s="66">
        <f t="shared" si="5"/>
        <v>4</v>
      </c>
      <c r="P29" s="65">
        <f>VLOOKUP($A29,'Return Data'!$B$7:$R$2292,14,0)</f>
        <v>12.162100000000001</v>
      </c>
      <c r="Q29" s="66">
        <f t="shared" si="6"/>
        <v>2</v>
      </c>
      <c r="R29" s="65">
        <f>VLOOKUP($A29,'Return Data'!$B$7:$R$2292,16,0)</f>
        <v>10.329800000000001</v>
      </c>
      <c r="S29" s="67">
        <f t="shared" si="7"/>
        <v>2</v>
      </c>
    </row>
    <row r="30" spans="1:19" x14ac:dyDescent="0.3">
      <c r="A30" s="82" t="s">
        <v>870</v>
      </c>
      <c r="B30" s="64">
        <f>VLOOKUP($A30,'Return Data'!$B$7:$R$2292,3,0)</f>
        <v>44467</v>
      </c>
      <c r="C30" s="65">
        <f>VLOOKUP($A30,'Return Data'!$B$7:$R$2292,4,0)</f>
        <v>37.0321</v>
      </c>
      <c r="D30" s="65">
        <f>VLOOKUP($A30,'Return Data'!$B$7:$R$2292,9,0)</f>
        <v>8.6586999999999996</v>
      </c>
      <c r="E30" s="66">
        <f t="shared" si="0"/>
        <v>15</v>
      </c>
      <c r="F30" s="65">
        <f>VLOOKUP($A30,'Return Data'!$B$7:$R$2292,10,0)</f>
        <v>8.6334999999999997</v>
      </c>
      <c r="G30" s="66">
        <f t="shared" si="1"/>
        <v>10</v>
      </c>
      <c r="H30" s="65">
        <f>VLOOKUP($A30,'Return Data'!$B$7:$R$2292,11,0)</f>
        <v>7.1673</v>
      </c>
      <c r="I30" s="66">
        <f t="shared" si="2"/>
        <v>11</v>
      </c>
      <c r="J30" s="65">
        <f>VLOOKUP($A30,'Return Data'!$B$7:$R$2292,12,0)</f>
        <v>2.7873999999999999</v>
      </c>
      <c r="K30" s="66">
        <f t="shared" si="3"/>
        <v>19</v>
      </c>
      <c r="L30" s="65">
        <f>VLOOKUP($A30,'Return Data'!$B$7:$R$2292,13,0)</f>
        <v>5.4894999999999996</v>
      </c>
      <c r="M30" s="66">
        <f t="shared" si="4"/>
        <v>13</v>
      </c>
      <c r="N30" s="65">
        <f>VLOOKUP($A30,'Return Data'!$B$7:$R$2292,17,0)</f>
        <v>8.8117999999999999</v>
      </c>
      <c r="O30" s="66">
        <f t="shared" si="5"/>
        <v>9</v>
      </c>
      <c r="P30" s="65">
        <f>VLOOKUP($A30,'Return Data'!$B$7:$R$2292,14,0)</f>
        <v>12.4594</v>
      </c>
      <c r="Q30" s="66">
        <f t="shared" si="6"/>
        <v>1</v>
      </c>
      <c r="R30" s="65">
        <f>VLOOKUP($A30,'Return Data'!$B$7:$R$2292,16,0)</f>
        <v>10.2895</v>
      </c>
      <c r="S30" s="67">
        <f t="shared" si="7"/>
        <v>3</v>
      </c>
    </row>
    <row r="31" spans="1:19" x14ac:dyDescent="0.3">
      <c r="A31" s="82" t="s">
        <v>873</v>
      </c>
      <c r="B31" s="64">
        <f>VLOOKUP($A31,'Return Data'!$B$7:$R$2292,3,0)</f>
        <v>44467</v>
      </c>
      <c r="C31" s="65">
        <f>VLOOKUP($A31,'Return Data'!$B$7:$R$2292,4,0)</f>
        <v>52.363399999999999</v>
      </c>
      <c r="D31" s="65">
        <f>VLOOKUP($A31,'Return Data'!$B$7:$R$2292,9,0)</f>
        <v>9.9648000000000003</v>
      </c>
      <c r="E31" s="66">
        <f t="shared" si="0"/>
        <v>9</v>
      </c>
      <c r="F31" s="65">
        <f>VLOOKUP($A31,'Return Data'!$B$7:$R$2292,10,0)</f>
        <v>9.9236000000000004</v>
      </c>
      <c r="G31" s="66">
        <f t="shared" si="1"/>
        <v>4</v>
      </c>
      <c r="H31" s="65">
        <f>VLOOKUP($A31,'Return Data'!$B$7:$R$2292,11,0)</f>
        <v>7.7576000000000001</v>
      </c>
      <c r="I31" s="66">
        <f t="shared" si="2"/>
        <v>6</v>
      </c>
      <c r="J31" s="65">
        <f>VLOOKUP($A31,'Return Data'!$B$7:$R$2292,12,0)</f>
        <v>3.3033999999999999</v>
      </c>
      <c r="K31" s="66">
        <f t="shared" si="3"/>
        <v>13</v>
      </c>
      <c r="L31" s="65">
        <f>VLOOKUP($A31,'Return Data'!$B$7:$R$2292,13,0)</f>
        <v>5.5486000000000004</v>
      </c>
      <c r="M31" s="66">
        <f t="shared" si="4"/>
        <v>10</v>
      </c>
      <c r="N31" s="65">
        <f>VLOOKUP($A31,'Return Data'!$B$7:$R$2292,17,0)</f>
        <v>7.9786999999999999</v>
      </c>
      <c r="O31" s="66">
        <f t="shared" si="5"/>
        <v>13</v>
      </c>
      <c r="P31" s="65">
        <f>VLOOKUP($A31,'Return Data'!$B$7:$R$2292,14,0)</f>
        <v>11.0083</v>
      </c>
      <c r="Q31" s="66">
        <f t="shared" si="6"/>
        <v>11</v>
      </c>
      <c r="R31" s="65">
        <f>VLOOKUP($A31,'Return Data'!$B$7:$R$2292,16,0)</f>
        <v>10.009499999999999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9.7597916666666666</v>
      </c>
      <c r="E33" s="88"/>
      <c r="F33" s="89">
        <f>AVERAGE(F8:F31)</f>
        <v>7.7980791666666667</v>
      </c>
      <c r="G33" s="88"/>
      <c r="H33" s="89">
        <f>AVERAGE(H8:H31)</f>
        <v>6.6829583333333344</v>
      </c>
      <c r="I33" s="88"/>
      <c r="J33" s="89">
        <f>AVERAGE(J8:J31)</f>
        <v>3.497241666666667</v>
      </c>
      <c r="K33" s="88"/>
      <c r="L33" s="89">
        <f>AVERAGE(L8:L31)</f>
        <v>5.6526708333333326</v>
      </c>
      <c r="M33" s="88"/>
      <c r="N33" s="89">
        <f>AVERAGE(N8:N31)</f>
        <v>8.0879124999999998</v>
      </c>
      <c r="O33" s="88"/>
      <c r="P33" s="89">
        <f>AVERAGE(P8:P31)</f>
        <v>10.394691666666667</v>
      </c>
      <c r="Q33" s="88"/>
      <c r="R33" s="89">
        <f>AVERAGE(R8:R31)</f>
        <v>9.1192416666666691</v>
      </c>
      <c r="S33" s="90"/>
    </row>
    <row r="34" spans="1:19" x14ac:dyDescent="0.3">
      <c r="A34" s="87" t="s">
        <v>28</v>
      </c>
      <c r="B34" s="88"/>
      <c r="C34" s="88"/>
      <c r="D34" s="89">
        <f>MIN(D8:D31)</f>
        <v>3.4512999999999998</v>
      </c>
      <c r="E34" s="88"/>
      <c r="F34" s="89">
        <f>MIN(F8:F31)</f>
        <v>-1.5914999999999999</v>
      </c>
      <c r="G34" s="88"/>
      <c r="H34" s="89">
        <f>MIN(H8:H31)</f>
        <v>3.0289999999999999</v>
      </c>
      <c r="I34" s="88"/>
      <c r="J34" s="89">
        <f>MIN(J8:J31)</f>
        <v>1.5630999999999999</v>
      </c>
      <c r="K34" s="88"/>
      <c r="L34" s="89">
        <f>MIN(L8:L31)</f>
        <v>3.7277999999999998</v>
      </c>
      <c r="M34" s="88"/>
      <c r="N34" s="89">
        <f>MIN(N8:N31)</f>
        <v>5.6959999999999997</v>
      </c>
      <c r="O34" s="88"/>
      <c r="P34" s="89">
        <f>MIN(P8:P31)</f>
        <v>8.4520999999999997</v>
      </c>
      <c r="Q34" s="88"/>
      <c r="R34" s="89">
        <f>MIN(R8:R31)</f>
        <v>7.2363999999999997</v>
      </c>
      <c r="S34" s="90"/>
    </row>
    <row r="35" spans="1:19" ht="15" thickBot="1" x14ac:dyDescent="0.35">
      <c r="A35" s="91" t="s">
        <v>29</v>
      </c>
      <c r="B35" s="92"/>
      <c r="C35" s="92"/>
      <c r="D35" s="93">
        <f>MAX(D8:D31)</f>
        <v>19.881699999999999</v>
      </c>
      <c r="E35" s="92"/>
      <c r="F35" s="93">
        <f>MAX(F8:F31)</f>
        <v>11.32</v>
      </c>
      <c r="G35" s="92"/>
      <c r="H35" s="93">
        <f>MAX(H8:H31)</f>
        <v>9.4956999999999994</v>
      </c>
      <c r="I35" s="92"/>
      <c r="J35" s="93">
        <f>MAX(J8:J31)</f>
        <v>6.2182000000000004</v>
      </c>
      <c r="K35" s="92"/>
      <c r="L35" s="93">
        <f>MAX(L8:L31)</f>
        <v>8.6220999999999997</v>
      </c>
      <c r="M35" s="92"/>
      <c r="N35" s="93">
        <f>MAX(N8:N31)</f>
        <v>9.8755000000000006</v>
      </c>
      <c r="O35" s="92"/>
      <c r="P35" s="93">
        <f>MAX(P8:P31)</f>
        <v>12.4594</v>
      </c>
      <c r="Q35" s="92"/>
      <c r="R35" s="93">
        <f>MAX(R8:R31)</f>
        <v>10.590299999999999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44467</v>
      </c>
      <c r="C8" s="65">
        <f>VLOOKUP($A8,'Return Data'!$B$7:$R$2292,4,0)</f>
        <v>65.615399999999994</v>
      </c>
      <c r="D8" s="65">
        <f>VLOOKUP($A8,'Return Data'!$B$7:$R$2292,9,0)</f>
        <v>9.1240000000000006</v>
      </c>
      <c r="E8" s="66">
        <f>RANK(D8,D$8:D$34,0)</f>
        <v>11</v>
      </c>
      <c r="F8" s="65">
        <f>VLOOKUP($A8,'Return Data'!$B$7:$R$2292,10,0)</f>
        <v>7.8727</v>
      </c>
      <c r="G8" s="66">
        <f>RANK(F8,F$8:F$34,0)</f>
        <v>11</v>
      </c>
      <c r="H8" s="65">
        <f>VLOOKUP($A8,'Return Data'!$B$7:$R$2292,11,0)</f>
        <v>8.2942999999999998</v>
      </c>
      <c r="I8" s="66">
        <f>RANK(H8,H$8:H$34,0)</f>
        <v>2</v>
      </c>
      <c r="J8" s="65">
        <f>VLOOKUP($A8,'Return Data'!$B$7:$R$2292,12,0)</f>
        <v>4.2603999999999997</v>
      </c>
      <c r="K8" s="66">
        <f>RANK(J8,J$8:J$34,0)</f>
        <v>3</v>
      </c>
      <c r="L8" s="65">
        <f>VLOOKUP($A8,'Return Data'!$B$7:$R$2292,13,0)</f>
        <v>6.0968999999999998</v>
      </c>
      <c r="M8" s="66">
        <f>RANK(L8,L$8:L$34,0)</f>
        <v>4</v>
      </c>
      <c r="N8" s="65">
        <f>VLOOKUP($A8,'Return Data'!$B$7:$R$2292,17,0)</f>
        <v>8.1761999999999997</v>
      </c>
      <c r="O8" s="66">
        <f>RANK(N8,N$8:N$34,0)</f>
        <v>10</v>
      </c>
      <c r="P8" s="65">
        <f>VLOOKUP($A8,'Return Data'!$B$7:$R$2292,14,0)</f>
        <v>10.4368</v>
      </c>
      <c r="Q8" s="66">
        <f>RANK(P8,P$8:P$34,0)</f>
        <v>9</v>
      </c>
      <c r="R8" s="65">
        <f>VLOOKUP($A8,'Return Data'!$B$7:$R$2292,16,0)</f>
        <v>8.9353999999999996</v>
      </c>
      <c r="S8" s="67">
        <f>RANK(R8,R$8:R$34,0)</f>
        <v>7</v>
      </c>
    </row>
    <row r="9" spans="1:19" x14ac:dyDescent="0.3">
      <c r="A9" s="82" t="s">
        <v>1346</v>
      </c>
      <c r="B9" s="64">
        <f>VLOOKUP($A9,'Return Data'!$B$7:$R$2292,3,0)</f>
        <v>44467</v>
      </c>
      <c r="C9" s="65">
        <f>VLOOKUP($A9,'Return Data'!$B$7:$R$2292,4,0)</f>
        <v>20.3643</v>
      </c>
      <c r="D9" s="65">
        <f>VLOOKUP($A9,'Return Data'!$B$7:$R$2292,9,0)</f>
        <v>11.741899999999999</v>
      </c>
      <c r="E9" s="66">
        <f t="shared" ref="E9:E34" si="0">RANK(D9,D$8:D$34,0)</f>
        <v>3</v>
      </c>
      <c r="F9" s="65">
        <f>VLOOKUP($A9,'Return Data'!$B$7:$R$2292,10,0)</f>
        <v>7.9996999999999998</v>
      </c>
      <c r="G9" s="66">
        <f t="shared" ref="G9:G34" si="1">RANK(F9,F$8:F$34,0)</f>
        <v>9</v>
      </c>
      <c r="H9" s="65">
        <f>VLOOKUP($A9,'Return Data'!$B$7:$R$2292,11,0)</f>
        <v>5.8407</v>
      </c>
      <c r="I9" s="66">
        <f t="shared" ref="I9:I34" si="2">RANK(H9,H$8:H$34,0)</f>
        <v>15</v>
      </c>
      <c r="J9" s="65">
        <f>VLOOKUP($A9,'Return Data'!$B$7:$R$2292,12,0)</f>
        <v>3.3971</v>
      </c>
      <c r="K9" s="66">
        <f t="shared" ref="K9:K34" si="3">RANK(J9,J$8:J$34,0)</f>
        <v>8</v>
      </c>
      <c r="L9" s="65">
        <f>VLOOKUP($A9,'Return Data'!$B$7:$R$2292,13,0)</f>
        <v>5.9657999999999998</v>
      </c>
      <c r="M9" s="66">
        <f t="shared" ref="M9:M34" si="4">RANK(L9,L$8:L$34,0)</f>
        <v>5</v>
      </c>
      <c r="N9" s="65">
        <f>VLOOKUP($A9,'Return Data'!$B$7:$R$2292,17,0)</f>
        <v>8.3218999999999994</v>
      </c>
      <c r="O9" s="66">
        <f t="shared" ref="O9:O34" si="5">RANK(N9,N$8:N$34,0)</f>
        <v>8</v>
      </c>
      <c r="P9" s="65">
        <f>VLOOKUP($A9,'Return Data'!$B$7:$R$2292,14,0)</f>
        <v>10.497400000000001</v>
      </c>
      <c r="Q9" s="66">
        <f t="shared" ref="Q9:Q34" si="6">RANK(P9,P$8:P$34,0)</f>
        <v>7</v>
      </c>
      <c r="R9" s="65">
        <f>VLOOKUP($A9,'Return Data'!$B$7:$R$2292,16,0)</f>
        <v>7.6174999999999997</v>
      </c>
      <c r="S9" s="67">
        <f t="shared" ref="S9:S34" si="7">RANK(R9,R$8:R$34,0)</f>
        <v>20</v>
      </c>
    </row>
    <row r="10" spans="1:19" x14ac:dyDescent="0.3">
      <c r="A10" s="82" t="s">
        <v>1347</v>
      </c>
      <c r="B10" s="64">
        <f>VLOOKUP($A10,'Return Data'!$B$7:$R$2292,3,0)</f>
        <v>44467</v>
      </c>
      <c r="C10" s="65">
        <f>VLOOKUP($A10,'Return Data'!$B$7:$R$2292,4,0)</f>
        <v>34.116599999999998</v>
      </c>
      <c r="D10" s="65">
        <f>VLOOKUP($A10,'Return Data'!$B$7:$R$2292,9,0)</f>
        <v>7.7417999999999996</v>
      </c>
      <c r="E10" s="66">
        <f t="shared" si="0"/>
        <v>20</v>
      </c>
      <c r="F10" s="65">
        <f>VLOOKUP($A10,'Return Data'!$B$7:$R$2292,10,0)</f>
        <v>7.9789000000000003</v>
      </c>
      <c r="G10" s="66">
        <f t="shared" si="1"/>
        <v>10</v>
      </c>
      <c r="H10" s="65">
        <f>VLOOKUP($A10,'Return Data'!$B$7:$R$2292,11,0)</f>
        <v>6.6269999999999998</v>
      </c>
      <c r="I10" s="66">
        <f t="shared" si="2"/>
        <v>9</v>
      </c>
      <c r="J10" s="65">
        <f>VLOOKUP($A10,'Return Data'!$B$7:$R$2292,12,0)</f>
        <v>2.4738000000000002</v>
      </c>
      <c r="K10" s="66">
        <f t="shared" si="3"/>
        <v>16</v>
      </c>
      <c r="L10" s="65">
        <f>VLOOKUP($A10,'Return Data'!$B$7:$R$2292,13,0)</f>
        <v>4.4935</v>
      </c>
      <c r="M10" s="66">
        <f t="shared" si="4"/>
        <v>15</v>
      </c>
      <c r="N10" s="65">
        <f>VLOOKUP($A10,'Return Data'!$B$7:$R$2292,17,0)</f>
        <v>6.4766000000000004</v>
      </c>
      <c r="O10" s="66">
        <f t="shared" si="5"/>
        <v>21</v>
      </c>
      <c r="P10" s="65">
        <f>VLOOKUP($A10,'Return Data'!$B$7:$R$2292,14,0)</f>
        <v>8.7478999999999996</v>
      </c>
      <c r="Q10" s="66">
        <f t="shared" si="6"/>
        <v>19</v>
      </c>
      <c r="R10" s="65">
        <f>VLOOKUP($A10,'Return Data'!$B$7:$R$2292,16,0)</f>
        <v>6.4828999999999999</v>
      </c>
      <c r="S10" s="67">
        <f t="shared" si="7"/>
        <v>26</v>
      </c>
    </row>
    <row r="11" spans="1:19" x14ac:dyDescent="0.3">
      <c r="A11" s="82" t="s">
        <v>2028</v>
      </c>
      <c r="B11" s="64">
        <f>VLOOKUP($A11,'Return Data'!$B$7:$R$2292,3,0)</f>
        <v>44467</v>
      </c>
      <c r="C11" s="65">
        <f>VLOOKUP($A11,'Return Data'!$B$7:$R$2292,4,0)</f>
        <v>61.233499999999999</v>
      </c>
      <c r="D11" s="65">
        <f>VLOOKUP($A11,'Return Data'!$B$7:$R$2292,9,0)</f>
        <v>7.5792999999999999</v>
      </c>
      <c r="E11" s="66">
        <f t="shared" si="0"/>
        <v>22</v>
      </c>
      <c r="F11" s="65">
        <f>VLOOKUP($A11,'Return Data'!$B$7:$R$2292,10,0)</f>
        <v>5.4455999999999998</v>
      </c>
      <c r="G11" s="66">
        <f t="shared" si="1"/>
        <v>20</v>
      </c>
      <c r="H11" s="65">
        <f>VLOOKUP($A11,'Return Data'!$B$7:$R$2292,11,0)</f>
        <v>4.3422000000000001</v>
      </c>
      <c r="I11" s="66">
        <f t="shared" si="2"/>
        <v>23</v>
      </c>
      <c r="J11" s="65">
        <f>VLOOKUP($A11,'Return Data'!$B$7:$R$2292,12,0)</f>
        <v>2.0874000000000001</v>
      </c>
      <c r="K11" s="66">
        <f t="shared" si="3"/>
        <v>21</v>
      </c>
      <c r="L11" s="65">
        <f>VLOOKUP($A11,'Return Data'!$B$7:$R$2292,13,0)</f>
        <v>4.1131000000000002</v>
      </c>
      <c r="M11" s="66">
        <f t="shared" si="4"/>
        <v>21</v>
      </c>
      <c r="N11" s="65">
        <f>VLOOKUP($A11,'Return Data'!$B$7:$R$2292,17,0)</f>
        <v>6.4010999999999996</v>
      </c>
      <c r="O11" s="66">
        <f t="shared" si="5"/>
        <v>22</v>
      </c>
      <c r="P11" s="65">
        <f>VLOOKUP($A11,'Return Data'!$B$7:$R$2292,14,0)</f>
        <v>8.3742000000000001</v>
      </c>
      <c r="Q11" s="66">
        <f t="shared" si="6"/>
        <v>22</v>
      </c>
      <c r="R11" s="65">
        <f>VLOOKUP($A11,'Return Data'!$B$7:$R$2292,16,0)</f>
        <v>8.6824999999999992</v>
      </c>
      <c r="S11" s="67">
        <f t="shared" si="7"/>
        <v>8</v>
      </c>
    </row>
    <row r="12" spans="1:19" x14ac:dyDescent="0.3">
      <c r="A12" s="82" t="s">
        <v>1350</v>
      </c>
      <c r="B12" s="64">
        <f>VLOOKUP($A12,'Return Data'!$B$7:$R$2292,3,0)</f>
        <v>44467</v>
      </c>
      <c r="C12" s="65">
        <f>VLOOKUP($A12,'Return Data'!$B$7:$R$2292,4,0)</f>
        <v>75.925799999999995</v>
      </c>
      <c r="D12" s="65">
        <f>VLOOKUP($A12,'Return Data'!$B$7:$R$2292,9,0)</f>
        <v>10.447100000000001</v>
      </c>
      <c r="E12" s="66">
        <f t="shared" si="0"/>
        <v>7</v>
      </c>
      <c r="F12" s="65">
        <f>VLOOKUP($A12,'Return Data'!$B$7:$R$2292,10,0)</f>
        <v>8.3106000000000009</v>
      </c>
      <c r="G12" s="66">
        <f t="shared" si="1"/>
        <v>8</v>
      </c>
      <c r="H12" s="65">
        <f>VLOOKUP($A12,'Return Data'!$B$7:$R$2292,11,0)</f>
        <v>6.8335999999999997</v>
      </c>
      <c r="I12" s="66">
        <f t="shared" si="2"/>
        <v>8</v>
      </c>
      <c r="J12" s="65">
        <f>VLOOKUP($A12,'Return Data'!$B$7:$R$2292,12,0)</f>
        <v>3.7746</v>
      </c>
      <c r="K12" s="66">
        <f t="shared" si="3"/>
        <v>4</v>
      </c>
      <c r="L12" s="65">
        <f>VLOOKUP($A12,'Return Data'!$B$7:$R$2292,13,0)</f>
        <v>5.8127000000000004</v>
      </c>
      <c r="M12" s="66">
        <f t="shared" si="4"/>
        <v>7</v>
      </c>
      <c r="N12" s="65">
        <f>VLOOKUP($A12,'Return Data'!$B$7:$R$2292,17,0)</f>
        <v>8.7463999999999995</v>
      </c>
      <c r="O12" s="66">
        <f t="shared" si="5"/>
        <v>4</v>
      </c>
      <c r="P12" s="65">
        <f>VLOOKUP($A12,'Return Data'!$B$7:$R$2292,14,0)</f>
        <v>11.055199999999999</v>
      </c>
      <c r="Q12" s="66">
        <f t="shared" si="6"/>
        <v>5</v>
      </c>
      <c r="R12" s="65">
        <f>VLOOKUP($A12,'Return Data'!$B$7:$R$2292,16,0)</f>
        <v>9.6472999999999995</v>
      </c>
      <c r="S12" s="67">
        <f t="shared" si="7"/>
        <v>3</v>
      </c>
    </row>
    <row r="13" spans="1:19" x14ac:dyDescent="0.3">
      <c r="A13" s="82" t="s">
        <v>1352</v>
      </c>
      <c r="B13" s="64">
        <f>VLOOKUP($A13,'Return Data'!$B$7:$R$2292,3,0)</f>
        <v>44467</v>
      </c>
      <c r="C13" s="65">
        <f>VLOOKUP($A13,'Return Data'!$B$7:$R$2292,4,0)</f>
        <v>19.784600000000001</v>
      </c>
      <c r="D13" s="65">
        <f>VLOOKUP($A13,'Return Data'!$B$7:$R$2292,9,0)</f>
        <v>19.121400000000001</v>
      </c>
      <c r="E13" s="66">
        <f t="shared" si="0"/>
        <v>1</v>
      </c>
      <c r="F13" s="65">
        <f>VLOOKUP($A13,'Return Data'!$B$7:$R$2292,10,0)</f>
        <v>9.5175000000000001</v>
      </c>
      <c r="G13" s="66">
        <f t="shared" si="1"/>
        <v>5</v>
      </c>
      <c r="H13" s="65">
        <f>VLOOKUP($A13,'Return Data'!$B$7:$R$2292,11,0)</f>
        <v>8.7075999999999993</v>
      </c>
      <c r="I13" s="66">
        <f t="shared" si="2"/>
        <v>1</v>
      </c>
      <c r="J13" s="65">
        <f>VLOOKUP($A13,'Return Data'!$B$7:$R$2292,12,0)</f>
        <v>5.4812000000000003</v>
      </c>
      <c r="K13" s="66">
        <f t="shared" si="3"/>
        <v>1</v>
      </c>
      <c r="L13" s="65">
        <f>VLOOKUP($A13,'Return Data'!$B$7:$R$2292,13,0)</f>
        <v>7.9185999999999996</v>
      </c>
      <c r="M13" s="66">
        <f t="shared" si="4"/>
        <v>1</v>
      </c>
      <c r="N13" s="65">
        <f>VLOOKUP($A13,'Return Data'!$B$7:$R$2292,17,0)</f>
        <v>9.2050999999999998</v>
      </c>
      <c r="O13" s="66">
        <f t="shared" si="5"/>
        <v>2</v>
      </c>
      <c r="P13" s="65">
        <f>VLOOKUP($A13,'Return Data'!$B$7:$R$2292,14,0)</f>
        <v>11.144500000000001</v>
      </c>
      <c r="Q13" s="66">
        <f t="shared" si="6"/>
        <v>4</v>
      </c>
      <c r="R13" s="65">
        <f>VLOOKUP($A13,'Return Data'!$B$7:$R$2292,16,0)</f>
        <v>9.3580000000000005</v>
      </c>
      <c r="S13" s="67">
        <f t="shared" si="7"/>
        <v>5</v>
      </c>
    </row>
    <row r="14" spans="1:19" x14ac:dyDescent="0.3">
      <c r="A14" s="82" t="s">
        <v>1353</v>
      </c>
      <c r="B14" s="64">
        <f>VLOOKUP($A14,'Return Data'!$B$7:$R$2292,3,0)</f>
        <v>44467</v>
      </c>
      <c r="C14" s="65">
        <f>VLOOKUP($A14,'Return Data'!$B$7:$R$2292,4,0)</f>
        <v>48.431399999999996</v>
      </c>
      <c r="D14" s="65">
        <f>VLOOKUP($A14,'Return Data'!$B$7:$R$2292,9,0)</f>
        <v>7.9709000000000003</v>
      </c>
      <c r="E14" s="66">
        <f t="shared" si="0"/>
        <v>18</v>
      </c>
      <c r="F14" s="65">
        <f>VLOOKUP($A14,'Return Data'!$B$7:$R$2292,10,0)</f>
        <v>7.4714</v>
      </c>
      <c r="G14" s="66">
        <f t="shared" si="1"/>
        <v>13</v>
      </c>
      <c r="H14" s="65">
        <f>VLOOKUP($A14,'Return Data'!$B$7:$R$2292,11,0)</f>
        <v>6.0797999999999996</v>
      </c>
      <c r="I14" s="66">
        <f t="shared" si="2"/>
        <v>14</v>
      </c>
      <c r="J14" s="65">
        <f>VLOOKUP($A14,'Return Data'!$B$7:$R$2292,12,0)</f>
        <v>2.5802999999999998</v>
      </c>
      <c r="K14" s="66">
        <f t="shared" si="3"/>
        <v>15</v>
      </c>
      <c r="L14" s="65">
        <f>VLOOKUP($A14,'Return Data'!$B$7:$R$2292,13,0)</f>
        <v>3.8660999999999999</v>
      </c>
      <c r="M14" s="66">
        <f t="shared" si="4"/>
        <v>23</v>
      </c>
      <c r="N14" s="65">
        <f>VLOOKUP($A14,'Return Data'!$B$7:$R$2292,17,0)</f>
        <v>5.6779999999999999</v>
      </c>
      <c r="O14" s="66">
        <f t="shared" si="5"/>
        <v>24</v>
      </c>
      <c r="P14" s="65">
        <f>VLOOKUP($A14,'Return Data'!$B$7:$R$2292,14,0)</f>
        <v>8.2904999999999998</v>
      </c>
      <c r="Q14" s="66">
        <f t="shared" si="6"/>
        <v>24</v>
      </c>
      <c r="R14" s="65">
        <f>VLOOKUP($A14,'Return Data'!$B$7:$R$2292,16,0)</f>
        <v>8.2840000000000007</v>
      </c>
      <c r="S14" s="67">
        <f t="shared" si="7"/>
        <v>13</v>
      </c>
    </row>
    <row r="15" spans="1:19" x14ac:dyDescent="0.3">
      <c r="A15" s="82" t="s">
        <v>1355</v>
      </c>
      <c r="B15" s="64">
        <f>VLOOKUP($A15,'Return Data'!$B$7:$R$2292,3,0)</f>
        <v>44467</v>
      </c>
      <c r="C15" s="65">
        <f>VLOOKUP($A15,'Return Data'!$B$7:$R$2292,4,0)</f>
        <v>44.707500000000003</v>
      </c>
      <c r="D15" s="65">
        <f>VLOOKUP($A15,'Return Data'!$B$7:$R$2292,9,0)</f>
        <v>8.8679000000000006</v>
      </c>
      <c r="E15" s="66">
        <f t="shared" si="0"/>
        <v>15</v>
      </c>
      <c r="F15" s="65">
        <f>VLOOKUP($A15,'Return Data'!$B$7:$R$2292,10,0)</f>
        <v>8.468</v>
      </c>
      <c r="G15" s="66">
        <f t="shared" si="1"/>
        <v>7</v>
      </c>
      <c r="H15" s="65">
        <f>VLOOKUP($A15,'Return Data'!$B$7:$R$2292,11,0)</f>
        <v>6.3053999999999997</v>
      </c>
      <c r="I15" s="66">
        <f t="shared" si="2"/>
        <v>10</v>
      </c>
      <c r="J15" s="65">
        <f>VLOOKUP($A15,'Return Data'!$B$7:$R$2292,12,0)</f>
        <v>2.7084999999999999</v>
      </c>
      <c r="K15" s="66">
        <f t="shared" si="3"/>
        <v>12</v>
      </c>
      <c r="L15" s="65">
        <f>VLOOKUP($A15,'Return Data'!$B$7:$R$2292,13,0)</f>
        <v>4.8312999999999997</v>
      </c>
      <c r="M15" s="66">
        <f t="shared" si="4"/>
        <v>12</v>
      </c>
      <c r="N15" s="65">
        <f>VLOOKUP($A15,'Return Data'!$B$7:$R$2292,17,0)</f>
        <v>7.0134999999999996</v>
      </c>
      <c r="O15" s="66">
        <f t="shared" si="5"/>
        <v>15</v>
      </c>
      <c r="P15" s="65">
        <f>VLOOKUP($A15,'Return Data'!$B$7:$R$2292,14,0)</f>
        <v>8.3237000000000005</v>
      </c>
      <c r="Q15" s="66">
        <f t="shared" si="6"/>
        <v>23</v>
      </c>
      <c r="R15" s="65">
        <f>VLOOKUP($A15,'Return Data'!$B$7:$R$2292,16,0)</f>
        <v>7.6985999999999999</v>
      </c>
      <c r="S15" s="67">
        <f t="shared" si="7"/>
        <v>19</v>
      </c>
    </row>
    <row r="16" spans="1:19" x14ac:dyDescent="0.3">
      <c r="A16" s="82" t="s">
        <v>1357</v>
      </c>
      <c r="B16" s="64">
        <f>VLOOKUP($A16,'Return Data'!$B$7:$R$2292,3,0)</f>
        <v>44467</v>
      </c>
      <c r="C16" s="65">
        <f>VLOOKUP($A16,'Return Data'!$B$7:$R$2292,4,0)</f>
        <v>80.751800000000003</v>
      </c>
      <c r="D16" s="65">
        <f>VLOOKUP($A16,'Return Data'!$B$7:$R$2292,9,0)</f>
        <v>17.351299999999998</v>
      </c>
      <c r="E16" s="66">
        <f t="shared" si="0"/>
        <v>2</v>
      </c>
      <c r="F16" s="65">
        <f>VLOOKUP($A16,'Return Data'!$B$7:$R$2292,10,0)</f>
        <v>10.6929</v>
      </c>
      <c r="G16" s="66">
        <f t="shared" si="1"/>
        <v>1</v>
      </c>
      <c r="H16" s="65">
        <f>VLOOKUP($A16,'Return Data'!$B$7:$R$2292,11,0)</f>
        <v>7.8164999999999996</v>
      </c>
      <c r="I16" s="66">
        <f t="shared" si="2"/>
        <v>4</v>
      </c>
      <c r="J16" s="65">
        <f>VLOOKUP($A16,'Return Data'!$B$7:$R$2292,12,0)</f>
        <v>5.0637999999999996</v>
      </c>
      <c r="K16" s="66">
        <f t="shared" si="3"/>
        <v>2</v>
      </c>
      <c r="L16" s="65">
        <f>VLOOKUP($A16,'Return Data'!$B$7:$R$2292,13,0)</f>
        <v>6.8163999999999998</v>
      </c>
      <c r="M16" s="66">
        <f t="shared" si="4"/>
        <v>2</v>
      </c>
      <c r="N16" s="65">
        <f>VLOOKUP($A16,'Return Data'!$B$7:$R$2292,17,0)</f>
        <v>9.2871000000000006</v>
      </c>
      <c r="O16" s="66">
        <f t="shared" si="5"/>
        <v>1</v>
      </c>
      <c r="P16" s="65">
        <f>VLOOKUP($A16,'Return Data'!$B$7:$R$2292,14,0)</f>
        <v>9.9583999999999993</v>
      </c>
      <c r="Q16" s="66">
        <f t="shared" si="6"/>
        <v>13</v>
      </c>
      <c r="R16" s="65">
        <f>VLOOKUP($A16,'Return Data'!$B$7:$R$2292,16,0)</f>
        <v>9.9003999999999994</v>
      </c>
      <c r="S16" s="67">
        <f t="shared" si="7"/>
        <v>2</v>
      </c>
    </row>
    <row r="17" spans="1:19" x14ac:dyDescent="0.3">
      <c r="A17" s="82" t="s">
        <v>1359</v>
      </c>
      <c r="B17" s="64">
        <f>VLOOKUP($A17,'Return Data'!$B$7:$R$2292,3,0)</f>
        <v>44467</v>
      </c>
      <c r="C17" s="65">
        <f>VLOOKUP($A17,'Return Data'!$B$7:$R$2292,4,0)</f>
        <v>17.462599999999998</v>
      </c>
      <c r="D17" s="65">
        <f>VLOOKUP($A17,'Return Data'!$B$7:$R$2292,9,0)</f>
        <v>4.9332000000000003</v>
      </c>
      <c r="E17" s="66">
        <f t="shared" si="0"/>
        <v>26</v>
      </c>
      <c r="F17" s="65">
        <f>VLOOKUP($A17,'Return Data'!$B$7:$R$2292,10,0)</f>
        <v>5.0153999999999996</v>
      </c>
      <c r="G17" s="66">
        <f t="shared" si="1"/>
        <v>22</v>
      </c>
      <c r="H17" s="65">
        <f>VLOOKUP($A17,'Return Data'!$B$7:$R$2292,11,0)</f>
        <v>5.0061</v>
      </c>
      <c r="I17" s="66">
        <f t="shared" si="2"/>
        <v>20</v>
      </c>
      <c r="J17" s="65">
        <f>VLOOKUP($A17,'Return Data'!$B$7:$R$2292,12,0)</f>
        <v>2.6269</v>
      </c>
      <c r="K17" s="66">
        <f t="shared" si="3"/>
        <v>14</v>
      </c>
      <c r="L17" s="65">
        <f>VLOOKUP($A17,'Return Data'!$B$7:$R$2292,13,0)</f>
        <v>4.2487000000000004</v>
      </c>
      <c r="M17" s="66">
        <f t="shared" si="4"/>
        <v>19</v>
      </c>
      <c r="N17" s="65">
        <f>VLOOKUP($A17,'Return Data'!$B$7:$R$2292,17,0)</f>
        <v>5.5553999999999997</v>
      </c>
      <c r="O17" s="66">
        <f t="shared" si="5"/>
        <v>26</v>
      </c>
      <c r="P17" s="65">
        <f>VLOOKUP($A17,'Return Data'!$B$7:$R$2292,14,0)</f>
        <v>7.6013999999999999</v>
      </c>
      <c r="Q17" s="66">
        <f t="shared" si="6"/>
        <v>27</v>
      </c>
      <c r="R17" s="65">
        <f>VLOOKUP($A17,'Return Data'!$B$7:$R$2292,16,0)</f>
        <v>6.5589000000000004</v>
      </c>
      <c r="S17" s="67">
        <f t="shared" si="7"/>
        <v>25</v>
      </c>
    </row>
    <row r="18" spans="1:19" x14ac:dyDescent="0.3">
      <c r="A18" s="82" t="s">
        <v>1362</v>
      </c>
      <c r="B18" s="64">
        <f>VLOOKUP($A18,'Return Data'!$B$7:$R$2292,3,0)</f>
        <v>44467</v>
      </c>
      <c r="C18" s="65">
        <f>VLOOKUP($A18,'Return Data'!$B$7:$R$2292,4,0)</f>
        <v>28.349900000000002</v>
      </c>
      <c r="D18" s="65">
        <f>VLOOKUP($A18,'Return Data'!$B$7:$R$2292,9,0)</f>
        <v>5.7176</v>
      </c>
      <c r="E18" s="66">
        <f t="shared" si="0"/>
        <v>24</v>
      </c>
      <c r="F18" s="65">
        <f>VLOOKUP($A18,'Return Data'!$B$7:$R$2292,10,0)</f>
        <v>6.2690000000000001</v>
      </c>
      <c r="G18" s="66">
        <f t="shared" si="1"/>
        <v>19</v>
      </c>
      <c r="H18" s="65">
        <f>VLOOKUP($A18,'Return Data'!$B$7:$R$2292,11,0)</f>
        <v>6.2850000000000001</v>
      </c>
      <c r="I18" s="66">
        <f t="shared" si="2"/>
        <v>11</v>
      </c>
      <c r="J18" s="65">
        <f>VLOOKUP($A18,'Return Data'!$B$7:$R$2292,12,0)</f>
        <v>2.1413000000000002</v>
      </c>
      <c r="K18" s="66">
        <f t="shared" si="3"/>
        <v>19</v>
      </c>
      <c r="L18" s="65">
        <f>VLOOKUP($A18,'Return Data'!$B$7:$R$2292,13,0)</f>
        <v>4.8869999999999996</v>
      </c>
      <c r="M18" s="66">
        <f t="shared" si="4"/>
        <v>11</v>
      </c>
      <c r="N18" s="65">
        <f>VLOOKUP($A18,'Return Data'!$B$7:$R$2292,17,0)</f>
        <v>8.6969999999999992</v>
      </c>
      <c r="O18" s="66">
        <f t="shared" si="5"/>
        <v>5</v>
      </c>
      <c r="P18" s="65">
        <f>VLOOKUP($A18,'Return Data'!$B$7:$R$2292,14,0)</f>
        <v>11.351100000000001</v>
      </c>
      <c r="Q18" s="66">
        <f t="shared" si="6"/>
        <v>3</v>
      </c>
      <c r="R18" s="65">
        <f>VLOOKUP($A18,'Return Data'!$B$7:$R$2292,16,0)</f>
        <v>8.4697999999999993</v>
      </c>
      <c r="S18" s="67">
        <f t="shared" si="7"/>
        <v>12</v>
      </c>
    </row>
    <row r="19" spans="1:19" x14ac:dyDescent="0.3">
      <c r="A19" s="82" t="s">
        <v>1363</v>
      </c>
      <c r="B19" s="64">
        <f>VLOOKUP($A19,'Return Data'!$B$7:$R$2292,3,0)</f>
        <v>44467</v>
      </c>
      <c r="C19" s="65">
        <f>VLOOKUP($A19,'Return Data'!$B$7:$R$2292,4,0)</f>
        <v>2274.895</v>
      </c>
      <c r="D19" s="65">
        <f>VLOOKUP($A19,'Return Data'!$B$7:$R$2292,9,0)</f>
        <v>10.1248</v>
      </c>
      <c r="E19" s="66">
        <f t="shared" si="0"/>
        <v>8</v>
      </c>
      <c r="F19" s="65">
        <f>VLOOKUP($A19,'Return Data'!$B$7:$R$2292,10,0)</f>
        <v>5.2344999999999997</v>
      </c>
      <c r="G19" s="66">
        <f t="shared" si="1"/>
        <v>21</v>
      </c>
      <c r="H19" s="65">
        <f>VLOOKUP($A19,'Return Data'!$B$7:$R$2292,11,0)</f>
        <v>3.1974999999999998</v>
      </c>
      <c r="I19" s="66">
        <f t="shared" si="2"/>
        <v>26</v>
      </c>
      <c r="J19" s="65">
        <f>VLOOKUP($A19,'Return Data'!$B$7:$R$2292,12,0)</f>
        <v>0.78569999999999995</v>
      </c>
      <c r="K19" s="66">
        <f t="shared" si="3"/>
        <v>27</v>
      </c>
      <c r="L19" s="65">
        <f>VLOOKUP($A19,'Return Data'!$B$7:$R$2292,13,0)</f>
        <v>2.9681999999999999</v>
      </c>
      <c r="M19" s="66">
        <f t="shared" si="4"/>
        <v>27</v>
      </c>
      <c r="N19" s="65">
        <f>VLOOKUP($A19,'Return Data'!$B$7:$R$2292,17,0)</f>
        <v>4.8513000000000002</v>
      </c>
      <c r="O19" s="66">
        <f t="shared" si="5"/>
        <v>27</v>
      </c>
      <c r="P19" s="65">
        <f>VLOOKUP($A19,'Return Data'!$B$7:$R$2292,14,0)</f>
        <v>7.8343999999999996</v>
      </c>
      <c r="Q19" s="66">
        <f t="shared" si="6"/>
        <v>26</v>
      </c>
      <c r="R19" s="65">
        <f>VLOOKUP($A19,'Return Data'!$B$7:$R$2292,16,0)</f>
        <v>6.2093999999999996</v>
      </c>
      <c r="S19" s="67">
        <f t="shared" si="7"/>
        <v>27</v>
      </c>
    </row>
    <row r="20" spans="1:19" x14ac:dyDescent="0.3">
      <c r="A20" s="82" t="s">
        <v>1366</v>
      </c>
      <c r="B20" s="64">
        <f>VLOOKUP($A20,'Return Data'!$B$7:$R$2292,3,0)</f>
        <v>44467</v>
      </c>
      <c r="C20" s="65">
        <f>VLOOKUP($A20,'Return Data'!$B$7:$R$2292,4,0)</f>
        <v>78.452799999999996</v>
      </c>
      <c r="D20" s="65">
        <f>VLOOKUP($A20,'Return Data'!$B$7:$R$2292,9,0)</f>
        <v>11.227399999999999</v>
      </c>
      <c r="E20" s="66">
        <f t="shared" si="0"/>
        <v>4</v>
      </c>
      <c r="F20" s="65">
        <f>VLOOKUP($A20,'Return Data'!$B$7:$R$2292,10,0)</f>
        <v>10.160500000000001</v>
      </c>
      <c r="G20" s="66">
        <f t="shared" si="1"/>
        <v>2</v>
      </c>
      <c r="H20" s="65">
        <f>VLOOKUP($A20,'Return Data'!$B$7:$R$2292,11,0)</f>
        <v>7.3746</v>
      </c>
      <c r="I20" s="66">
        <f t="shared" si="2"/>
        <v>6</v>
      </c>
      <c r="J20" s="65">
        <f>VLOOKUP($A20,'Return Data'!$B$7:$R$2292,12,0)</f>
        <v>3.3302999999999998</v>
      </c>
      <c r="K20" s="66">
        <f t="shared" si="3"/>
        <v>9</v>
      </c>
      <c r="L20" s="65">
        <f>VLOOKUP($A20,'Return Data'!$B$7:$R$2292,13,0)</f>
        <v>6.4412000000000003</v>
      </c>
      <c r="M20" s="66">
        <f t="shared" si="4"/>
        <v>3</v>
      </c>
      <c r="N20" s="65">
        <f>VLOOKUP($A20,'Return Data'!$B$7:$R$2292,17,0)</f>
        <v>8.4437999999999995</v>
      </c>
      <c r="O20" s="66">
        <f t="shared" si="5"/>
        <v>7</v>
      </c>
      <c r="P20" s="65">
        <f>VLOOKUP($A20,'Return Data'!$B$7:$R$2292,14,0)</f>
        <v>10.1485</v>
      </c>
      <c r="Q20" s="66">
        <f t="shared" si="6"/>
        <v>10</v>
      </c>
      <c r="R20" s="65">
        <f>VLOOKUP($A20,'Return Data'!$B$7:$R$2292,16,0)</f>
        <v>9.4709000000000003</v>
      </c>
      <c r="S20" s="67">
        <f t="shared" si="7"/>
        <v>4</v>
      </c>
    </row>
    <row r="21" spans="1:19" x14ac:dyDescent="0.3">
      <c r="A21" s="82" t="s">
        <v>1368</v>
      </c>
      <c r="B21" s="64">
        <f>VLOOKUP($A21,'Return Data'!$B$7:$R$2292,3,0)</f>
        <v>44467</v>
      </c>
      <c r="C21" s="65">
        <f>VLOOKUP($A21,'Return Data'!$B$7:$R$2292,4,0)</f>
        <v>54.8018</v>
      </c>
      <c r="D21" s="65">
        <f>VLOOKUP($A21,'Return Data'!$B$7:$R$2292,9,0)</f>
        <v>5.6938000000000004</v>
      </c>
      <c r="E21" s="66">
        <f t="shared" si="0"/>
        <v>25</v>
      </c>
      <c r="F21" s="65">
        <f>VLOOKUP($A21,'Return Data'!$B$7:$R$2292,10,0)</f>
        <v>6.9238999999999997</v>
      </c>
      <c r="G21" s="66">
        <f t="shared" si="1"/>
        <v>15</v>
      </c>
      <c r="H21" s="65">
        <f>VLOOKUP($A21,'Return Data'!$B$7:$R$2292,11,0)</f>
        <v>4.8861999999999997</v>
      </c>
      <c r="I21" s="66">
        <f t="shared" si="2"/>
        <v>21</v>
      </c>
      <c r="J21" s="65">
        <f>VLOOKUP($A21,'Return Data'!$B$7:$R$2292,12,0)</f>
        <v>0.9657</v>
      </c>
      <c r="K21" s="66">
        <f t="shared" si="3"/>
        <v>26</v>
      </c>
      <c r="L21" s="65">
        <f>VLOOKUP($A21,'Return Data'!$B$7:$R$2292,13,0)</f>
        <v>3.8723000000000001</v>
      </c>
      <c r="M21" s="66">
        <f t="shared" si="4"/>
        <v>22</v>
      </c>
      <c r="N21" s="65">
        <f>VLOOKUP($A21,'Return Data'!$B$7:$R$2292,17,0)</f>
        <v>6.7655000000000003</v>
      </c>
      <c r="O21" s="66">
        <f t="shared" si="5"/>
        <v>20</v>
      </c>
      <c r="P21" s="65">
        <f>VLOOKUP($A21,'Return Data'!$B$7:$R$2292,14,0)</f>
        <v>8.2736999999999998</v>
      </c>
      <c r="Q21" s="66">
        <f t="shared" si="6"/>
        <v>25</v>
      </c>
      <c r="R21" s="65">
        <f>VLOOKUP($A21,'Return Data'!$B$7:$R$2292,16,0)</f>
        <v>8.2277000000000005</v>
      </c>
      <c r="S21" s="67">
        <f t="shared" si="7"/>
        <v>15</v>
      </c>
    </row>
    <row r="22" spans="1:19" x14ac:dyDescent="0.3">
      <c r="A22" s="82" t="s">
        <v>1370</v>
      </c>
      <c r="B22" s="64">
        <f>VLOOKUP($A22,'Return Data'!$B$7:$R$2292,3,0)</f>
        <v>44467</v>
      </c>
      <c r="C22" s="65">
        <f>VLOOKUP($A22,'Return Data'!$B$7:$R$2292,4,0)</f>
        <v>48.937600000000003</v>
      </c>
      <c r="D22" s="65">
        <f>VLOOKUP($A22,'Return Data'!$B$7:$R$2292,9,0)</f>
        <v>2.7288999999999999</v>
      </c>
      <c r="E22" s="66">
        <f t="shared" si="0"/>
        <v>27</v>
      </c>
      <c r="F22" s="65">
        <f>VLOOKUP($A22,'Return Data'!$B$7:$R$2292,10,0)</f>
        <v>3.5779999999999998</v>
      </c>
      <c r="G22" s="66">
        <f t="shared" si="1"/>
        <v>25</v>
      </c>
      <c r="H22" s="65">
        <f>VLOOKUP($A22,'Return Data'!$B$7:$R$2292,11,0)</f>
        <v>3.9152999999999998</v>
      </c>
      <c r="I22" s="66">
        <f t="shared" si="2"/>
        <v>24</v>
      </c>
      <c r="J22" s="65">
        <f>VLOOKUP($A22,'Return Data'!$B$7:$R$2292,12,0)</f>
        <v>2.1154999999999999</v>
      </c>
      <c r="K22" s="66">
        <f t="shared" si="3"/>
        <v>20</v>
      </c>
      <c r="L22" s="65">
        <f>VLOOKUP($A22,'Return Data'!$B$7:$R$2292,13,0)</f>
        <v>4.3400999999999996</v>
      </c>
      <c r="M22" s="66">
        <f t="shared" si="4"/>
        <v>17</v>
      </c>
      <c r="N22" s="65">
        <f>VLOOKUP($A22,'Return Data'!$B$7:$R$2292,17,0)</f>
        <v>6.9359000000000002</v>
      </c>
      <c r="O22" s="66">
        <f t="shared" si="5"/>
        <v>16</v>
      </c>
      <c r="P22" s="65">
        <f>VLOOKUP($A22,'Return Data'!$B$7:$R$2292,14,0)</f>
        <v>9.5213999999999999</v>
      </c>
      <c r="Q22" s="66">
        <f t="shared" si="6"/>
        <v>16</v>
      </c>
      <c r="R22" s="65">
        <f>VLOOKUP($A22,'Return Data'!$B$7:$R$2292,16,0)</f>
        <v>7.5393999999999997</v>
      </c>
      <c r="S22" s="67">
        <f t="shared" si="7"/>
        <v>21</v>
      </c>
    </row>
    <row r="23" spans="1:19" x14ac:dyDescent="0.3">
      <c r="A23" s="82" t="s">
        <v>1371</v>
      </c>
      <c r="B23" s="64">
        <f>VLOOKUP($A23,'Return Data'!$B$7:$R$2292,3,0)</f>
        <v>44467</v>
      </c>
      <c r="C23" s="65">
        <f>VLOOKUP($A23,'Return Data'!$B$7:$R$2292,4,0)</f>
        <v>30.894100000000002</v>
      </c>
      <c r="D23" s="65">
        <f>VLOOKUP($A23,'Return Data'!$B$7:$R$2292,9,0)</f>
        <v>10.575200000000001</v>
      </c>
      <c r="E23" s="66">
        <f t="shared" si="0"/>
        <v>5</v>
      </c>
      <c r="F23" s="65">
        <f>VLOOKUP($A23,'Return Data'!$B$7:$R$2292,10,0)</f>
        <v>7.7309000000000001</v>
      </c>
      <c r="G23" s="66">
        <f t="shared" si="1"/>
        <v>12</v>
      </c>
      <c r="H23" s="65">
        <f>VLOOKUP($A23,'Return Data'!$B$7:$R$2292,11,0)</f>
        <v>6.2244000000000002</v>
      </c>
      <c r="I23" s="66">
        <f t="shared" si="2"/>
        <v>13</v>
      </c>
      <c r="J23" s="65">
        <f>VLOOKUP($A23,'Return Data'!$B$7:$R$2292,12,0)</f>
        <v>2.4051</v>
      </c>
      <c r="K23" s="66">
        <f t="shared" si="3"/>
        <v>17</v>
      </c>
      <c r="L23" s="65">
        <f>VLOOKUP($A23,'Return Data'!$B$7:$R$2292,13,0)</f>
        <v>4.4800000000000004</v>
      </c>
      <c r="M23" s="66">
        <f t="shared" si="4"/>
        <v>16</v>
      </c>
      <c r="N23" s="65">
        <f>VLOOKUP($A23,'Return Data'!$B$7:$R$2292,17,0)</f>
        <v>7.3849999999999998</v>
      </c>
      <c r="O23" s="66">
        <f t="shared" si="5"/>
        <v>12</v>
      </c>
      <c r="P23" s="65">
        <f>VLOOKUP($A23,'Return Data'!$B$7:$R$2292,14,0)</f>
        <v>10.1389</v>
      </c>
      <c r="Q23" s="66">
        <f t="shared" si="6"/>
        <v>11</v>
      </c>
      <c r="R23" s="65">
        <f>VLOOKUP($A23,'Return Data'!$B$7:$R$2292,16,0)</f>
        <v>8.9853000000000005</v>
      </c>
      <c r="S23" s="67">
        <f t="shared" si="7"/>
        <v>6</v>
      </c>
    </row>
    <row r="24" spans="1:19" x14ac:dyDescent="0.3">
      <c r="A24" s="82" t="s">
        <v>1373</v>
      </c>
      <c r="B24" s="64">
        <f>VLOOKUP($A24,'Return Data'!$B$7:$R$2292,3,0)</f>
        <v>44467</v>
      </c>
      <c r="C24" s="65">
        <f>VLOOKUP($A24,'Return Data'!$B$7:$R$2292,4,0)</f>
        <v>24.5471</v>
      </c>
      <c r="D24" s="65">
        <f>VLOOKUP($A24,'Return Data'!$B$7:$R$2292,9,0)</f>
        <v>7.8460999999999999</v>
      </c>
      <c r="E24" s="66">
        <f t="shared" si="0"/>
        <v>19</v>
      </c>
      <c r="F24" s="65">
        <f>VLOOKUP($A24,'Return Data'!$B$7:$R$2292,10,0)</f>
        <v>6.7575000000000003</v>
      </c>
      <c r="G24" s="66">
        <f t="shared" si="1"/>
        <v>16</v>
      </c>
      <c r="H24" s="65">
        <f>VLOOKUP($A24,'Return Data'!$B$7:$R$2292,11,0)</f>
        <v>6.2255000000000003</v>
      </c>
      <c r="I24" s="66">
        <f t="shared" si="2"/>
        <v>12</v>
      </c>
      <c r="J24" s="65">
        <f>VLOOKUP($A24,'Return Data'!$B$7:$R$2292,12,0)</f>
        <v>3.5987</v>
      </c>
      <c r="K24" s="66">
        <f t="shared" si="3"/>
        <v>6</v>
      </c>
      <c r="L24" s="65">
        <f>VLOOKUP($A24,'Return Data'!$B$7:$R$2292,13,0)</f>
        <v>4.7812000000000001</v>
      </c>
      <c r="M24" s="66">
        <f t="shared" si="4"/>
        <v>13</v>
      </c>
      <c r="N24" s="65">
        <f>VLOOKUP($A24,'Return Data'!$B$7:$R$2292,17,0)</f>
        <v>6.8197999999999999</v>
      </c>
      <c r="O24" s="66">
        <f t="shared" si="5"/>
        <v>19</v>
      </c>
      <c r="P24" s="65">
        <f>VLOOKUP($A24,'Return Data'!$B$7:$R$2292,14,0)</f>
        <v>8.8132999999999999</v>
      </c>
      <c r="Q24" s="66">
        <f t="shared" si="6"/>
        <v>18</v>
      </c>
      <c r="R24" s="65">
        <f>VLOOKUP($A24,'Return Data'!$B$7:$R$2292,16,0)</f>
        <v>7.1927000000000003</v>
      </c>
      <c r="S24" s="67">
        <f t="shared" si="7"/>
        <v>22</v>
      </c>
    </row>
    <row r="25" spans="1:19" x14ac:dyDescent="0.3">
      <c r="A25" s="82" t="s">
        <v>1376</v>
      </c>
      <c r="B25" s="64">
        <f>VLOOKUP($A25,'Return Data'!$B$7:$R$2292,3,0)</f>
        <v>44467</v>
      </c>
      <c r="C25" s="65">
        <f>VLOOKUP($A25,'Return Data'!$B$7:$R$2292,4,0)</f>
        <v>51.7378</v>
      </c>
      <c r="D25" s="65">
        <f>VLOOKUP($A25,'Return Data'!$B$7:$R$2292,9,0)</f>
        <v>8.8962000000000003</v>
      </c>
      <c r="E25" s="66">
        <f t="shared" si="0"/>
        <v>14</v>
      </c>
      <c r="F25" s="65">
        <f>VLOOKUP($A25,'Return Data'!$B$7:$R$2292,10,0)</f>
        <v>6.4526000000000003</v>
      </c>
      <c r="G25" s="66">
        <f t="shared" si="1"/>
        <v>18</v>
      </c>
      <c r="H25" s="65">
        <f>VLOOKUP($A25,'Return Data'!$B$7:$R$2292,11,0)</f>
        <v>5.282</v>
      </c>
      <c r="I25" s="66">
        <f t="shared" si="2"/>
        <v>19</v>
      </c>
      <c r="J25" s="65">
        <f>VLOOKUP($A25,'Return Data'!$B$7:$R$2292,12,0)</f>
        <v>3.5217999999999998</v>
      </c>
      <c r="K25" s="66">
        <f t="shared" si="3"/>
        <v>7</v>
      </c>
      <c r="L25" s="65">
        <f>VLOOKUP($A25,'Return Data'!$B$7:$R$2292,13,0)</f>
        <v>5.8</v>
      </c>
      <c r="M25" s="66">
        <f t="shared" si="4"/>
        <v>8</v>
      </c>
      <c r="N25" s="65">
        <f>VLOOKUP($A25,'Return Data'!$B$7:$R$2292,17,0)</f>
        <v>8.1818000000000008</v>
      </c>
      <c r="O25" s="66">
        <f t="shared" si="5"/>
        <v>9</v>
      </c>
      <c r="P25" s="65">
        <f>VLOOKUP($A25,'Return Data'!$B$7:$R$2292,14,0)</f>
        <v>10.4916</v>
      </c>
      <c r="Q25" s="66">
        <f t="shared" si="6"/>
        <v>8</v>
      </c>
      <c r="R25" s="65">
        <f>VLOOKUP($A25,'Return Data'!$B$7:$R$2292,16,0)</f>
        <v>8.2316000000000003</v>
      </c>
      <c r="S25" s="67">
        <f t="shared" si="7"/>
        <v>14</v>
      </c>
    </row>
    <row r="26" spans="1:19" x14ac:dyDescent="0.3">
      <c r="A26" s="82" t="s">
        <v>1378</v>
      </c>
      <c r="B26" s="64">
        <f>VLOOKUP($A26,'Return Data'!$B$7:$R$2292,3,0)</f>
        <v>44467</v>
      </c>
      <c r="C26" s="65">
        <f>VLOOKUP($A26,'Return Data'!$B$7:$R$2292,4,0)</f>
        <v>62.831400000000002</v>
      </c>
      <c r="D26" s="65">
        <f>VLOOKUP($A26,'Return Data'!$B$7:$R$2292,9,0)</f>
        <v>7.6445999999999996</v>
      </c>
      <c r="E26" s="66">
        <f t="shared" si="0"/>
        <v>21</v>
      </c>
      <c r="F26" s="65">
        <f>VLOOKUP($A26,'Return Data'!$B$7:$R$2292,10,0)</f>
        <v>6.6773999999999996</v>
      </c>
      <c r="G26" s="66">
        <f t="shared" si="1"/>
        <v>17</v>
      </c>
      <c r="H26" s="65">
        <f>VLOOKUP($A26,'Return Data'!$B$7:$R$2292,11,0)</f>
        <v>4.6707000000000001</v>
      </c>
      <c r="I26" s="66">
        <f t="shared" si="2"/>
        <v>22</v>
      </c>
      <c r="J26" s="65">
        <f>VLOOKUP($A26,'Return Data'!$B$7:$R$2292,12,0)</f>
        <v>1.0489999999999999</v>
      </c>
      <c r="K26" s="66">
        <f t="shared" si="3"/>
        <v>25</v>
      </c>
      <c r="L26" s="65">
        <f>VLOOKUP($A26,'Return Data'!$B$7:$R$2292,13,0)</f>
        <v>3.3069999999999999</v>
      </c>
      <c r="M26" s="66">
        <f t="shared" si="4"/>
        <v>26</v>
      </c>
      <c r="N26" s="65">
        <f>VLOOKUP($A26,'Return Data'!$B$7:$R$2292,17,0)</f>
        <v>5.8864000000000001</v>
      </c>
      <c r="O26" s="66">
        <f t="shared" si="5"/>
        <v>23</v>
      </c>
      <c r="P26" s="65">
        <f>VLOOKUP($A26,'Return Data'!$B$7:$R$2292,14,0)</f>
        <v>8.5054999999999996</v>
      </c>
      <c r="Q26" s="66">
        <f t="shared" si="6"/>
        <v>21</v>
      </c>
      <c r="R26" s="65">
        <f>VLOOKUP($A26,'Return Data'!$B$7:$R$2292,16,0)</f>
        <v>8.6790000000000003</v>
      </c>
      <c r="S26" s="67">
        <f t="shared" si="7"/>
        <v>9</v>
      </c>
    </row>
    <row r="27" spans="1:19" x14ac:dyDescent="0.3">
      <c r="A27" s="82" t="s">
        <v>1380</v>
      </c>
      <c r="B27" s="64">
        <f>VLOOKUP($A27,'Return Data'!$B$7:$R$2292,3,0)</f>
        <v>44467</v>
      </c>
      <c r="C27" s="65">
        <f>VLOOKUP($A27,'Return Data'!$B$7:$R$2292,4,0)</f>
        <v>50.462899999999998</v>
      </c>
      <c r="D27" s="65">
        <f>VLOOKUP($A27,'Return Data'!$B$7:$R$2292,9,0)</f>
        <v>6.3117000000000001</v>
      </c>
      <c r="E27" s="66">
        <f t="shared" si="0"/>
        <v>23</v>
      </c>
      <c r="F27" s="65">
        <f>VLOOKUP($A27,'Return Data'!$B$7:$R$2292,10,0)</f>
        <v>7.2816999999999998</v>
      </c>
      <c r="G27" s="66">
        <f t="shared" si="1"/>
        <v>14</v>
      </c>
      <c r="H27" s="65">
        <f>VLOOKUP($A27,'Return Data'!$B$7:$R$2292,11,0)</f>
        <v>5.4935</v>
      </c>
      <c r="I27" s="66">
        <f t="shared" si="2"/>
        <v>18</v>
      </c>
      <c r="J27" s="65">
        <f>VLOOKUP($A27,'Return Data'!$B$7:$R$2292,12,0)</f>
        <v>3.1690999999999998</v>
      </c>
      <c r="K27" s="66">
        <f t="shared" si="3"/>
        <v>10</v>
      </c>
      <c r="L27" s="65">
        <f>VLOOKUP($A27,'Return Data'!$B$7:$R$2292,13,0)</f>
        <v>4.7237</v>
      </c>
      <c r="M27" s="66">
        <f t="shared" si="4"/>
        <v>14</v>
      </c>
      <c r="N27" s="65">
        <f>VLOOKUP($A27,'Return Data'!$B$7:$R$2292,17,0)</f>
        <v>6.9294000000000002</v>
      </c>
      <c r="O27" s="66">
        <f t="shared" si="5"/>
        <v>17</v>
      </c>
      <c r="P27" s="65">
        <f>VLOOKUP($A27,'Return Data'!$B$7:$R$2292,14,0)</f>
        <v>9.3140999999999998</v>
      </c>
      <c r="Q27" s="66">
        <f t="shared" si="6"/>
        <v>17</v>
      </c>
      <c r="R27" s="65">
        <f>VLOOKUP($A27,'Return Data'!$B$7:$R$2292,16,0)</f>
        <v>8.5640999999999998</v>
      </c>
      <c r="S27" s="67">
        <f t="shared" si="7"/>
        <v>10</v>
      </c>
    </row>
    <row r="28" spans="1:19" x14ac:dyDescent="0.3">
      <c r="A28" s="82" t="s">
        <v>867</v>
      </c>
      <c r="B28" s="64">
        <f>VLOOKUP($A28,'Return Data'!$B$7:$R$2292,3,0)</f>
        <v>44467</v>
      </c>
      <c r="C28" s="65">
        <f>VLOOKUP($A28,'Return Data'!$B$7:$R$2292,4,0)</f>
        <v>17.7315</v>
      </c>
      <c r="D28" s="65">
        <f>VLOOKUP($A28,'Return Data'!$B$7:$R$2292,9,0)</f>
        <v>8.6006</v>
      </c>
      <c r="E28" s="66">
        <f t="shared" si="0"/>
        <v>16</v>
      </c>
      <c r="F28" s="65">
        <f>VLOOKUP($A28,'Return Data'!$B$7:$R$2292,10,0)</f>
        <v>-1.8019000000000001</v>
      </c>
      <c r="G28" s="66">
        <f t="shared" si="1"/>
        <v>27</v>
      </c>
      <c r="H28" s="65">
        <f>VLOOKUP($A28,'Return Data'!$B$7:$R$2292,11,0)</f>
        <v>2.8119999999999998</v>
      </c>
      <c r="I28" s="66">
        <f t="shared" si="2"/>
        <v>27</v>
      </c>
      <c r="J28" s="65">
        <f>VLOOKUP($A28,'Return Data'!$B$7:$R$2292,12,0)</f>
        <v>1.5065999999999999</v>
      </c>
      <c r="K28" s="66">
        <f t="shared" si="3"/>
        <v>24</v>
      </c>
      <c r="L28" s="65">
        <f>VLOOKUP($A28,'Return Data'!$B$7:$R$2292,13,0)</f>
        <v>3.5125999999999999</v>
      </c>
      <c r="M28" s="66">
        <f t="shared" si="4"/>
        <v>25</v>
      </c>
      <c r="N28" s="65">
        <f>VLOOKUP($A28,'Return Data'!$B$7:$R$2292,17,0)</f>
        <v>7.1711</v>
      </c>
      <c r="O28" s="66">
        <f t="shared" si="5"/>
        <v>13</v>
      </c>
      <c r="P28" s="65">
        <f>VLOOKUP($A28,'Return Data'!$B$7:$R$2292,14,0)</f>
        <v>9.8317999999999994</v>
      </c>
      <c r="Q28" s="66">
        <f t="shared" si="6"/>
        <v>14</v>
      </c>
      <c r="R28" s="65">
        <f>VLOOKUP($A28,'Return Data'!$B$7:$R$2292,16,0)</f>
        <v>8.5123999999999995</v>
      </c>
      <c r="S28" s="67">
        <f t="shared" si="7"/>
        <v>11</v>
      </c>
    </row>
    <row r="29" spans="1:19" x14ac:dyDescent="0.3">
      <c r="A29" s="82" t="s">
        <v>868</v>
      </c>
      <c r="B29" s="64">
        <f>VLOOKUP($A29,'Return Data'!$B$7:$R$2292,3,0)</f>
        <v>44467</v>
      </c>
      <c r="C29" s="65">
        <f>VLOOKUP($A29,'Return Data'!$B$7:$R$2292,4,0)</f>
        <v>19.676500000000001</v>
      </c>
      <c r="D29" s="65">
        <f>VLOOKUP($A29,'Return Data'!$B$7:$R$2292,9,0)</f>
        <v>10.513</v>
      </c>
      <c r="E29" s="66">
        <f t="shared" si="0"/>
        <v>6</v>
      </c>
      <c r="F29" s="65">
        <f>VLOOKUP($A29,'Return Data'!$B$7:$R$2292,10,0)</f>
        <v>9.5922000000000001</v>
      </c>
      <c r="G29" s="66">
        <f t="shared" si="1"/>
        <v>4</v>
      </c>
      <c r="H29" s="65">
        <f>VLOOKUP($A29,'Return Data'!$B$7:$R$2292,11,0)</f>
        <v>8.0677000000000003</v>
      </c>
      <c r="I29" s="66">
        <f t="shared" si="2"/>
        <v>3</v>
      </c>
      <c r="J29" s="65">
        <f>VLOOKUP($A29,'Return Data'!$B$7:$R$2292,12,0)</f>
        <v>3.7210999999999999</v>
      </c>
      <c r="K29" s="66">
        <f t="shared" si="3"/>
        <v>5</v>
      </c>
      <c r="L29" s="65">
        <f>VLOOKUP($A29,'Return Data'!$B$7:$R$2292,13,0)</f>
        <v>5.8821000000000003</v>
      </c>
      <c r="M29" s="66">
        <f t="shared" si="4"/>
        <v>6</v>
      </c>
      <c r="N29" s="65">
        <f>VLOOKUP($A29,'Return Data'!$B$7:$R$2292,17,0)</f>
        <v>9.1997999999999998</v>
      </c>
      <c r="O29" s="66">
        <f t="shared" si="5"/>
        <v>3</v>
      </c>
      <c r="P29" s="65">
        <f>VLOOKUP($A29,'Return Data'!$B$7:$R$2292,14,0)</f>
        <v>11.955500000000001</v>
      </c>
      <c r="Q29" s="66">
        <f t="shared" si="6"/>
        <v>2</v>
      </c>
      <c r="R29" s="65">
        <f>VLOOKUP($A29,'Return Data'!$B$7:$R$2292,16,0)</f>
        <v>10.0776</v>
      </c>
      <c r="S29" s="67">
        <f t="shared" si="7"/>
        <v>1</v>
      </c>
    </row>
    <row r="30" spans="1:19" x14ac:dyDescent="0.3">
      <c r="A30" s="82" t="s">
        <v>871</v>
      </c>
      <c r="B30" s="64">
        <f>VLOOKUP($A30,'Return Data'!$B$7:$R$2292,3,0)</f>
        <v>44467</v>
      </c>
      <c r="C30" s="65">
        <f>VLOOKUP($A30,'Return Data'!$B$7:$R$2292,4,0)</f>
        <v>36.676400000000001</v>
      </c>
      <c r="D30" s="65">
        <f>VLOOKUP($A30,'Return Data'!$B$7:$R$2292,9,0)</f>
        <v>8.5254999999999992</v>
      </c>
      <c r="E30" s="66">
        <f t="shared" si="0"/>
        <v>17</v>
      </c>
      <c r="F30" s="65">
        <f>VLOOKUP($A30,'Return Data'!$B$7:$R$2292,10,0)</f>
        <v>8.5012000000000008</v>
      </c>
      <c r="G30" s="66">
        <f t="shared" si="1"/>
        <v>6</v>
      </c>
      <c r="H30" s="65">
        <f>VLOOKUP($A30,'Return Data'!$B$7:$R$2292,11,0)</f>
        <v>7.0336999999999996</v>
      </c>
      <c r="I30" s="66">
        <f t="shared" si="2"/>
        <v>7</v>
      </c>
      <c r="J30" s="65">
        <f>VLOOKUP($A30,'Return Data'!$B$7:$R$2292,12,0)</f>
        <v>2.6549999999999998</v>
      </c>
      <c r="K30" s="66">
        <f t="shared" si="3"/>
        <v>13</v>
      </c>
      <c r="L30" s="65">
        <f>VLOOKUP($A30,'Return Data'!$B$7:$R$2292,13,0)</f>
        <v>5.3522999999999996</v>
      </c>
      <c r="M30" s="66">
        <f t="shared" si="4"/>
        <v>9</v>
      </c>
      <c r="N30" s="65">
        <f>VLOOKUP($A30,'Return Data'!$B$7:$R$2292,17,0)</f>
        <v>8.6664999999999992</v>
      </c>
      <c r="O30" s="66">
        <f t="shared" si="5"/>
        <v>6</v>
      </c>
      <c r="P30" s="65">
        <f>VLOOKUP($A30,'Return Data'!$B$7:$R$2292,14,0)</f>
        <v>12.316800000000001</v>
      </c>
      <c r="Q30" s="66">
        <f t="shared" si="6"/>
        <v>1</v>
      </c>
      <c r="R30" s="65">
        <f>VLOOKUP($A30,'Return Data'!$B$7:$R$2292,16,0)</f>
        <v>6.8659999999999997</v>
      </c>
      <c r="S30" s="67">
        <f t="shared" si="7"/>
        <v>23</v>
      </c>
    </row>
    <row r="31" spans="1:19" x14ac:dyDescent="0.3">
      <c r="A31" s="82" t="s">
        <v>872</v>
      </c>
      <c r="B31" s="64">
        <f>VLOOKUP($A31,'Return Data'!$B$7:$R$2292,3,0)</f>
        <v>44467</v>
      </c>
      <c r="C31" s="65">
        <f>VLOOKUP($A31,'Return Data'!$B$7:$R$2292,4,0)</f>
        <v>50.967399999999998</v>
      </c>
      <c r="D31" s="65">
        <f>VLOOKUP($A31,'Return Data'!$B$7:$R$2292,9,0)</f>
        <v>9.6526999999999994</v>
      </c>
      <c r="E31" s="66">
        <f t="shared" si="0"/>
        <v>9</v>
      </c>
      <c r="F31" s="65">
        <f>VLOOKUP($A31,'Return Data'!$B$7:$R$2292,10,0)</f>
        <v>9.6053999999999995</v>
      </c>
      <c r="G31" s="66">
        <f t="shared" si="1"/>
        <v>3</v>
      </c>
      <c r="H31" s="65">
        <f>VLOOKUP($A31,'Return Data'!$B$7:$R$2292,11,0)</f>
        <v>7.4363999999999999</v>
      </c>
      <c r="I31" s="66">
        <f t="shared" si="2"/>
        <v>5</v>
      </c>
      <c r="J31" s="65">
        <f>VLOOKUP($A31,'Return Data'!$B$7:$R$2292,12,0)</f>
        <v>2.9868000000000001</v>
      </c>
      <c r="K31" s="66">
        <f t="shared" si="3"/>
        <v>11</v>
      </c>
      <c r="L31" s="65">
        <f>VLOOKUP($A31,'Return Data'!$B$7:$R$2292,13,0)</f>
        <v>5.2224000000000004</v>
      </c>
      <c r="M31" s="66">
        <f t="shared" si="4"/>
        <v>10</v>
      </c>
      <c r="N31" s="65">
        <f>VLOOKUP($A31,'Return Data'!$B$7:$R$2292,17,0)</f>
        <v>7.6497999999999999</v>
      </c>
      <c r="O31" s="66">
        <f t="shared" si="5"/>
        <v>11</v>
      </c>
      <c r="P31" s="65">
        <f>VLOOKUP($A31,'Return Data'!$B$7:$R$2292,14,0)</f>
        <v>10.666</v>
      </c>
      <c r="Q31" s="66">
        <f t="shared" si="6"/>
        <v>6</v>
      </c>
      <c r="R31" s="65">
        <f>VLOOKUP($A31,'Return Data'!$B$7:$R$2292,16,0)</f>
        <v>8.1556999999999995</v>
      </c>
      <c r="S31" s="67">
        <f t="shared" si="7"/>
        <v>16</v>
      </c>
    </row>
    <row r="32" spans="1:19" x14ac:dyDescent="0.3">
      <c r="A32" s="82" t="s">
        <v>716</v>
      </c>
      <c r="B32" s="64">
        <f>VLOOKUP($A32,'Return Data'!$B$7:$R$2292,3,0)</f>
        <v>44467</v>
      </c>
      <c r="C32" s="65">
        <f>VLOOKUP($A32,'Return Data'!$B$7:$R$2292,4,0)</f>
        <v>22.397200000000002</v>
      </c>
      <c r="D32" s="65">
        <f>VLOOKUP($A32,'Return Data'!$B$7:$R$2292,9,0)</f>
        <v>8.9047999999999998</v>
      </c>
      <c r="E32" s="66">
        <f t="shared" si="0"/>
        <v>13</v>
      </c>
      <c r="F32" s="65">
        <f>VLOOKUP($A32,'Return Data'!$B$7:$R$2292,10,0)</f>
        <v>4.0965999999999996</v>
      </c>
      <c r="G32" s="66">
        <f t="shared" si="1"/>
        <v>23</v>
      </c>
      <c r="H32" s="65">
        <f>VLOOKUP($A32,'Return Data'!$B$7:$R$2292,11,0)</f>
        <v>5.5877999999999997</v>
      </c>
      <c r="I32" s="66">
        <f t="shared" si="2"/>
        <v>17</v>
      </c>
      <c r="J32" s="65">
        <f>VLOOKUP($A32,'Return Data'!$B$7:$R$2292,12,0)</f>
        <v>1.9976</v>
      </c>
      <c r="K32" s="66">
        <f t="shared" si="3"/>
        <v>22</v>
      </c>
      <c r="L32" s="65">
        <f>VLOOKUP($A32,'Return Data'!$B$7:$R$2292,13,0)</f>
        <v>4.1734999999999998</v>
      </c>
      <c r="M32" s="66">
        <f t="shared" si="4"/>
        <v>20</v>
      </c>
      <c r="N32" s="65">
        <f>VLOOKUP($A32,'Return Data'!$B$7:$R$2292,17,0)</f>
        <v>6.9058000000000002</v>
      </c>
      <c r="O32" s="66">
        <f t="shared" si="5"/>
        <v>18</v>
      </c>
      <c r="P32" s="65">
        <f>VLOOKUP($A32,'Return Data'!$B$7:$R$2292,14,0)</f>
        <v>9.7636000000000003</v>
      </c>
      <c r="Q32" s="66">
        <f t="shared" si="6"/>
        <v>15</v>
      </c>
      <c r="R32" s="65">
        <f>VLOOKUP($A32,'Return Data'!$B$7:$R$2292,16,0)</f>
        <v>7.8747999999999996</v>
      </c>
      <c r="S32" s="67">
        <f t="shared" si="7"/>
        <v>17</v>
      </c>
    </row>
    <row r="33" spans="1:19" x14ac:dyDescent="0.3">
      <c r="A33" s="82" t="s">
        <v>717</v>
      </c>
      <c r="B33" s="64">
        <f>VLOOKUP($A33,'Return Data'!$B$7:$R$2292,3,0)</f>
        <v>44467</v>
      </c>
      <c r="C33" s="65">
        <f>VLOOKUP($A33,'Return Data'!$B$7:$R$2292,4,0)</f>
        <v>22.773199999999999</v>
      </c>
      <c r="D33" s="65">
        <f>VLOOKUP($A33,'Return Data'!$B$7:$R$2292,9,0)</f>
        <v>9.3265999999999991</v>
      </c>
      <c r="E33" s="66">
        <f t="shared" si="0"/>
        <v>10</v>
      </c>
      <c r="F33" s="65">
        <f>VLOOKUP($A33,'Return Data'!$B$7:$R$2292,10,0)</f>
        <v>3.8096999999999999</v>
      </c>
      <c r="G33" s="66">
        <f t="shared" si="1"/>
        <v>24</v>
      </c>
      <c r="H33" s="65">
        <f>VLOOKUP($A33,'Return Data'!$B$7:$R$2292,11,0)</f>
        <v>5.6105</v>
      </c>
      <c r="I33" s="66">
        <f t="shared" si="2"/>
        <v>16</v>
      </c>
      <c r="J33" s="65">
        <f>VLOOKUP($A33,'Return Data'!$B$7:$R$2292,12,0)</f>
        <v>2.2206000000000001</v>
      </c>
      <c r="K33" s="66">
        <f t="shared" si="3"/>
        <v>18</v>
      </c>
      <c r="L33" s="65">
        <f>VLOOKUP($A33,'Return Data'!$B$7:$R$2292,13,0)</f>
        <v>4.3235000000000001</v>
      </c>
      <c r="M33" s="66">
        <f t="shared" si="4"/>
        <v>18</v>
      </c>
      <c r="N33" s="65">
        <f>VLOOKUP($A33,'Return Data'!$B$7:$R$2292,17,0)</f>
        <v>7.0312000000000001</v>
      </c>
      <c r="O33" s="66">
        <f t="shared" si="5"/>
        <v>14</v>
      </c>
      <c r="P33" s="65">
        <f>VLOOKUP($A33,'Return Data'!$B$7:$R$2292,14,0)</f>
        <v>10.0701</v>
      </c>
      <c r="Q33" s="66">
        <f t="shared" si="6"/>
        <v>12</v>
      </c>
      <c r="R33" s="65">
        <f>VLOOKUP($A33,'Return Data'!$B$7:$R$2292,16,0)</f>
        <v>7.7481999999999998</v>
      </c>
      <c r="S33" s="67">
        <f t="shared" si="7"/>
        <v>18</v>
      </c>
    </row>
    <row r="34" spans="1:19" x14ac:dyDescent="0.3">
      <c r="A34" s="82" t="s">
        <v>718</v>
      </c>
      <c r="B34" s="64">
        <f>VLOOKUP($A34,'Return Data'!$B$7:$R$2292,3,0)</f>
        <v>44467</v>
      </c>
      <c r="C34" s="65">
        <f>VLOOKUP($A34,'Return Data'!$B$7:$R$2292,4,0)</f>
        <v>205.49700000000001</v>
      </c>
      <c r="D34" s="65">
        <f>VLOOKUP($A34,'Return Data'!$B$7:$R$2292,9,0)</f>
        <v>9.0730000000000004</v>
      </c>
      <c r="E34" s="66">
        <f t="shared" si="0"/>
        <v>12</v>
      </c>
      <c r="F34" s="65">
        <f>VLOOKUP($A34,'Return Data'!$B$7:$R$2292,10,0)</f>
        <v>-0.88649999999999995</v>
      </c>
      <c r="G34" s="66">
        <f t="shared" si="1"/>
        <v>26</v>
      </c>
      <c r="H34" s="65">
        <f>VLOOKUP($A34,'Return Data'!$B$7:$R$2292,11,0)</f>
        <v>3.4931999999999999</v>
      </c>
      <c r="I34" s="66">
        <f t="shared" si="2"/>
        <v>25</v>
      </c>
      <c r="J34" s="65">
        <f>VLOOKUP($A34,'Return Data'!$B$7:$R$2292,12,0)</f>
        <v>1.8162</v>
      </c>
      <c r="K34" s="66">
        <f t="shared" si="3"/>
        <v>23</v>
      </c>
      <c r="L34" s="65">
        <f>VLOOKUP($A34,'Return Data'!$B$7:$R$2292,13,0)</f>
        <v>3.8414999999999999</v>
      </c>
      <c r="M34" s="66">
        <f t="shared" si="4"/>
        <v>24</v>
      </c>
      <c r="N34" s="65">
        <f>VLOOKUP($A34,'Return Data'!$B$7:$R$2292,17,0)</f>
        <v>5.6261999999999999</v>
      </c>
      <c r="O34" s="66">
        <f t="shared" si="5"/>
        <v>25</v>
      </c>
      <c r="P34" s="65">
        <f>VLOOKUP($A34,'Return Data'!$B$7:$R$2292,14,0)</f>
        <v>8.6468000000000007</v>
      </c>
      <c r="Q34" s="66">
        <f t="shared" si="6"/>
        <v>20</v>
      </c>
      <c r="R34" s="65">
        <f>VLOOKUP($A34,'Return Data'!$B$7:$R$2292,16,0)</f>
        <v>6.7198000000000002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9.1200481481481486</v>
      </c>
      <c r="E36" s="88"/>
      <c r="F36" s="89">
        <f>AVERAGE(F8:F34)</f>
        <v>6.6205703703703707</v>
      </c>
      <c r="G36" s="88"/>
      <c r="H36" s="89">
        <f>AVERAGE(H8:H34)</f>
        <v>5.9055259259259243</v>
      </c>
      <c r="I36" s="88"/>
      <c r="J36" s="89">
        <f>AVERAGE(J8:J34)</f>
        <v>2.7570407407407407</v>
      </c>
      <c r="K36" s="88"/>
      <c r="L36" s="89">
        <f>AVERAGE(L8:L34)</f>
        <v>4.8915444444444445</v>
      </c>
      <c r="M36" s="88"/>
      <c r="N36" s="89">
        <f>AVERAGE(N8:N34)</f>
        <v>7.3336148148148155</v>
      </c>
      <c r="O36" s="88"/>
      <c r="P36" s="89">
        <f>AVERAGE(P8:P34)</f>
        <v>9.7064111111111107</v>
      </c>
      <c r="Q36" s="88"/>
      <c r="R36" s="89">
        <f>AVERAGE(R8:R34)</f>
        <v>8.1736999999999984</v>
      </c>
      <c r="S36" s="90"/>
    </row>
    <row r="37" spans="1:19" x14ac:dyDescent="0.3">
      <c r="A37" s="87" t="s">
        <v>28</v>
      </c>
      <c r="B37" s="88"/>
      <c r="C37" s="88"/>
      <c r="D37" s="89">
        <f>MIN(D8:D34)</f>
        <v>2.7288999999999999</v>
      </c>
      <c r="E37" s="88"/>
      <c r="F37" s="89">
        <f>MIN(F8:F34)</f>
        <v>-1.8019000000000001</v>
      </c>
      <c r="G37" s="88"/>
      <c r="H37" s="89">
        <f>MIN(H8:H34)</f>
        <v>2.8119999999999998</v>
      </c>
      <c r="I37" s="88"/>
      <c r="J37" s="89">
        <f>MIN(J8:J34)</f>
        <v>0.78569999999999995</v>
      </c>
      <c r="K37" s="88"/>
      <c r="L37" s="89">
        <f>MIN(L8:L34)</f>
        <v>2.9681999999999999</v>
      </c>
      <c r="M37" s="88"/>
      <c r="N37" s="89">
        <f>MIN(N8:N34)</f>
        <v>4.8513000000000002</v>
      </c>
      <c r="O37" s="88"/>
      <c r="P37" s="89">
        <f>MIN(P8:P34)</f>
        <v>7.6013999999999999</v>
      </c>
      <c r="Q37" s="88"/>
      <c r="R37" s="89">
        <f>MIN(R8:R34)</f>
        <v>6.2093999999999996</v>
      </c>
      <c r="S37" s="90"/>
    </row>
    <row r="38" spans="1:19" ht="15" thickBot="1" x14ac:dyDescent="0.35">
      <c r="A38" s="91" t="s">
        <v>29</v>
      </c>
      <c r="B38" s="92"/>
      <c r="C38" s="92"/>
      <c r="D38" s="93">
        <f>MAX(D8:D34)</f>
        <v>19.121400000000001</v>
      </c>
      <c r="E38" s="92"/>
      <c r="F38" s="93">
        <f>MAX(F8:F34)</f>
        <v>10.6929</v>
      </c>
      <c r="G38" s="92"/>
      <c r="H38" s="93">
        <f>MAX(H8:H34)</f>
        <v>8.7075999999999993</v>
      </c>
      <c r="I38" s="92"/>
      <c r="J38" s="93">
        <f>MAX(J8:J34)</f>
        <v>5.4812000000000003</v>
      </c>
      <c r="K38" s="92"/>
      <c r="L38" s="93">
        <f>MAX(L8:L34)</f>
        <v>7.9185999999999996</v>
      </c>
      <c r="M38" s="92"/>
      <c r="N38" s="93">
        <f>MAX(N8:N34)</f>
        <v>9.2871000000000006</v>
      </c>
      <c r="O38" s="92"/>
      <c r="P38" s="93">
        <f>MAX(P8:P34)</f>
        <v>12.316800000000001</v>
      </c>
      <c r="Q38" s="92"/>
      <c r="R38" s="93">
        <f>MAX(R8:R34)</f>
        <v>10.0776</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44467</v>
      </c>
      <c r="C8" s="65">
        <f>VLOOKUP($A8,'Return Data'!$B$7:$R$2292,4,0)</f>
        <v>299.06529999999998</v>
      </c>
      <c r="D8" s="65">
        <f>VLOOKUP($A8,'Return Data'!$B$7:$R$2292,9,0)</f>
        <v>5.0498000000000003</v>
      </c>
      <c r="E8" s="66">
        <f t="shared" ref="E8:E25" si="0">RANK(D8,D$8:D$25,0)</f>
        <v>9</v>
      </c>
      <c r="F8" s="65">
        <f>VLOOKUP($A8,'Return Data'!$B$7:$R$2292,10,0)</f>
        <v>6.5148000000000001</v>
      </c>
      <c r="G8" s="66">
        <f t="shared" ref="G8:G25" si="1">RANK(F8,F$8:F$25,0)</f>
        <v>8</v>
      </c>
      <c r="H8" s="65">
        <f>VLOOKUP($A8,'Return Data'!$B$7:$R$2292,11,0)</f>
        <v>6.6105</v>
      </c>
      <c r="I8" s="66">
        <f t="shared" ref="I8:I25" si="2">RANK(H8,H$8:H$25,0)</f>
        <v>8</v>
      </c>
      <c r="J8" s="65">
        <f>VLOOKUP($A8,'Return Data'!$B$7:$R$2292,12,0)</f>
        <v>4.4130000000000003</v>
      </c>
      <c r="K8" s="66">
        <f t="shared" ref="K8:K25" si="3">RANK(J8,J$8:J$25,0)</f>
        <v>7</v>
      </c>
      <c r="L8" s="65">
        <f>VLOOKUP($A8,'Return Data'!$B$7:$R$2292,13,0)</f>
        <v>6.1647999999999996</v>
      </c>
      <c r="M8" s="66">
        <f t="shared" ref="M8:M25" si="4">RANK(L8,L$8:L$25,0)</f>
        <v>8</v>
      </c>
      <c r="N8" s="65">
        <f>VLOOKUP($A8,'Return Data'!$B$7:$R$2292,17,0)</f>
        <v>8.3880999999999997</v>
      </c>
      <c r="O8" s="66">
        <f t="shared" ref="O8:O23" si="5">RANK(N8,N$8:N$25,0)</f>
        <v>6</v>
      </c>
      <c r="P8" s="65">
        <f>VLOOKUP($A8,'Return Data'!$B$7:$R$2292,14,0)</f>
        <v>9.2263000000000002</v>
      </c>
      <c r="Q8" s="66">
        <f t="shared" ref="Q8:Q23" si="6">RANK(P8,P$8:P$25,0)</f>
        <v>8</v>
      </c>
      <c r="R8" s="65">
        <f>VLOOKUP($A8,'Return Data'!$B$7:$R$2292,16,0)</f>
        <v>9.2957000000000001</v>
      </c>
      <c r="S8" s="67">
        <f t="shared" ref="S8:S25" si="7">RANK(R8,R$8:R$25,0)</f>
        <v>1</v>
      </c>
    </row>
    <row r="9" spans="1:19" x14ac:dyDescent="0.3">
      <c r="A9" s="82" t="s">
        <v>567</v>
      </c>
      <c r="B9" s="64">
        <f>VLOOKUP($A9,'Return Data'!$B$7:$R$2292,3,0)</f>
        <v>44467</v>
      </c>
      <c r="C9" s="65">
        <f>VLOOKUP($A9,'Return Data'!$B$7:$R$2292,4,0)</f>
        <v>2148.7554</v>
      </c>
      <c r="D9" s="65">
        <f>VLOOKUP($A9,'Return Data'!$B$7:$R$2292,9,0)</f>
        <v>2.609</v>
      </c>
      <c r="E9" s="66">
        <f t="shared" si="0"/>
        <v>15</v>
      </c>
      <c r="F9" s="65">
        <f>VLOOKUP($A9,'Return Data'!$B$7:$R$2292,10,0)</f>
        <v>5.0606</v>
      </c>
      <c r="G9" s="66">
        <f t="shared" si="1"/>
        <v>15</v>
      </c>
      <c r="H9" s="65">
        <f>VLOOKUP($A9,'Return Data'!$B$7:$R$2292,11,0)</f>
        <v>5.0476999999999999</v>
      </c>
      <c r="I9" s="66">
        <f t="shared" si="2"/>
        <v>15</v>
      </c>
      <c r="J9" s="65">
        <f>VLOOKUP($A9,'Return Data'!$B$7:$R$2292,12,0)</f>
        <v>4.0041000000000002</v>
      </c>
      <c r="K9" s="66">
        <f t="shared" si="3"/>
        <v>12</v>
      </c>
      <c r="L9" s="65">
        <f>VLOOKUP($A9,'Return Data'!$B$7:$R$2292,13,0)</f>
        <v>5.0915999999999997</v>
      </c>
      <c r="M9" s="66">
        <f t="shared" si="4"/>
        <v>15</v>
      </c>
      <c r="N9" s="65">
        <f>VLOOKUP($A9,'Return Data'!$B$7:$R$2292,17,0)</f>
        <v>7.6496000000000004</v>
      </c>
      <c r="O9" s="66">
        <f t="shared" si="5"/>
        <v>14</v>
      </c>
      <c r="P9" s="65">
        <f>VLOOKUP($A9,'Return Data'!$B$7:$R$2292,14,0)</f>
        <v>9.1176999999999992</v>
      </c>
      <c r="Q9" s="66">
        <f t="shared" si="6"/>
        <v>9</v>
      </c>
      <c r="R9" s="65">
        <f>VLOOKUP($A9,'Return Data'!$B$7:$R$2292,16,0)</f>
        <v>8.4998000000000005</v>
      </c>
      <c r="S9" s="67">
        <f t="shared" si="7"/>
        <v>11</v>
      </c>
    </row>
    <row r="10" spans="1:19" x14ac:dyDescent="0.3">
      <c r="A10" s="82" t="s">
        <v>569</v>
      </c>
      <c r="B10" s="64">
        <f>VLOOKUP($A10,'Return Data'!$B$7:$R$2292,3,0)</f>
        <v>44467</v>
      </c>
      <c r="C10" s="65">
        <f>VLOOKUP($A10,'Return Data'!$B$7:$R$2292,4,0)</f>
        <v>19.668500000000002</v>
      </c>
      <c r="D10" s="65">
        <f>VLOOKUP($A10,'Return Data'!$B$7:$R$2292,9,0)</f>
        <v>2.8429000000000002</v>
      </c>
      <c r="E10" s="66">
        <f t="shared" si="0"/>
        <v>13</v>
      </c>
      <c r="F10" s="65">
        <f>VLOOKUP($A10,'Return Data'!$B$7:$R$2292,10,0)</f>
        <v>5.8083999999999998</v>
      </c>
      <c r="G10" s="66">
        <f t="shared" si="1"/>
        <v>12</v>
      </c>
      <c r="H10" s="65">
        <f>VLOOKUP($A10,'Return Data'!$B$7:$R$2292,11,0)</f>
        <v>5.2091000000000003</v>
      </c>
      <c r="I10" s="66">
        <f t="shared" si="2"/>
        <v>14</v>
      </c>
      <c r="J10" s="65">
        <f>VLOOKUP($A10,'Return Data'!$B$7:$R$2292,12,0)</f>
        <v>3.7061999999999999</v>
      </c>
      <c r="K10" s="66">
        <f t="shared" si="3"/>
        <v>14</v>
      </c>
      <c r="L10" s="65">
        <f>VLOOKUP($A10,'Return Data'!$B$7:$R$2292,13,0)</f>
        <v>5.3396999999999997</v>
      </c>
      <c r="M10" s="66">
        <f t="shared" si="4"/>
        <v>14</v>
      </c>
      <c r="N10" s="65">
        <f>VLOOKUP($A10,'Return Data'!$B$7:$R$2292,17,0)</f>
        <v>8.1417000000000002</v>
      </c>
      <c r="O10" s="66">
        <f t="shared" si="5"/>
        <v>9</v>
      </c>
      <c r="P10" s="65">
        <f>VLOOKUP($A10,'Return Data'!$B$7:$R$2292,14,0)</f>
        <v>9.0129000000000001</v>
      </c>
      <c r="Q10" s="66">
        <f t="shared" si="6"/>
        <v>10</v>
      </c>
      <c r="R10" s="65">
        <f>VLOOKUP($A10,'Return Data'!$B$7:$R$2292,16,0)</f>
        <v>8.7729999999999997</v>
      </c>
      <c r="S10" s="67">
        <f t="shared" si="7"/>
        <v>6</v>
      </c>
    </row>
    <row r="11" spans="1:19" x14ac:dyDescent="0.3">
      <c r="A11" s="82" t="s">
        <v>571</v>
      </c>
      <c r="B11" s="64">
        <f>VLOOKUP($A11,'Return Data'!$B$7:$R$2292,3,0)</f>
        <v>44467</v>
      </c>
      <c r="C11" s="65">
        <f>VLOOKUP($A11,'Return Data'!$B$7:$R$2292,4,0)</f>
        <v>20.280899999999999</v>
      </c>
      <c r="D11" s="65">
        <f>VLOOKUP($A11,'Return Data'!$B$7:$R$2292,9,0)</f>
        <v>18.4541</v>
      </c>
      <c r="E11" s="66">
        <f t="shared" si="0"/>
        <v>1</v>
      </c>
      <c r="F11" s="65">
        <f>VLOOKUP($A11,'Return Data'!$B$7:$R$2292,10,0)</f>
        <v>9.4512999999999998</v>
      </c>
      <c r="G11" s="66">
        <f t="shared" si="1"/>
        <v>1</v>
      </c>
      <c r="H11" s="65">
        <f>VLOOKUP($A11,'Return Data'!$B$7:$R$2292,11,0)</f>
        <v>8.5094999999999992</v>
      </c>
      <c r="I11" s="66">
        <f t="shared" si="2"/>
        <v>1</v>
      </c>
      <c r="J11" s="65">
        <f>VLOOKUP($A11,'Return Data'!$B$7:$R$2292,12,0)</f>
        <v>5.6016000000000004</v>
      </c>
      <c r="K11" s="66">
        <f t="shared" si="3"/>
        <v>1</v>
      </c>
      <c r="L11" s="65">
        <f>VLOOKUP($A11,'Return Data'!$B$7:$R$2292,13,0)</f>
        <v>7.6001000000000003</v>
      </c>
      <c r="M11" s="66">
        <f t="shared" si="4"/>
        <v>1</v>
      </c>
      <c r="N11" s="65">
        <f>VLOOKUP($A11,'Return Data'!$B$7:$R$2292,17,0)</f>
        <v>10.2155</v>
      </c>
      <c r="O11" s="66">
        <f t="shared" si="5"/>
        <v>1</v>
      </c>
      <c r="P11" s="65">
        <f>VLOOKUP($A11,'Return Data'!$B$7:$R$2292,14,0)</f>
        <v>11.080399999999999</v>
      </c>
      <c r="Q11" s="66">
        <f t="shared" si="6"/>
        <v>1</v>
      </c>
      <c r="R11" s="65">
        <f>VLOOKUP($A11,'Return Data'!$B$7:$R$2292,16,0)</f>
        <v>9.1852</v>
      </c>
      <c r="S11" s="67">
        <f t="shared" si="7"/>
        <v>2</v>
      </c>
    </row>
    <row r="12" spans="1:19" x14ac:dyDescent="0.3">
      <c r="A12" s="82" t="s">
        <v>574</v>
      </c>
      <c r="B12" s="64">
        <f>VLOOKUP($A12,'Return Data'!$B$7:$R$2292,3,0)</f>
        <v>44467</v>
      </c>
      <c r="C12" s="65">
        <f>VLOOKUP($A12,'Return Data'!$B$7:$R$2292,4,0)</f>
        <v>18.532900000000001</v>
      </c>
      <c r="D12" s="65">
        <f>VLOOKUP($A12,'Return Data'!$B$7:$R$2292,9,0)</f>
        <v>4.4981999999999998</v>
      </c>
      <c r="E12" s="66">
        <f t="shared" si="0"/>
        <v>10</v>
      </c>
      <c r="F12" s="65">
        <f>VLOOKUP($A12,'Return Data'!$B$7:$R$2292,10,0)</f>
        <v>6.0815999999999999</v>
      </c>
      <c r="G12" s="66">
        <f t="shared" si="1"/>
        <v>11</v>
      </c>
      <c r="H12" s="65">
        <f>VLOOKUP($A12,'Return Data'!$B$7:$R$2292,11,0)</f>
        <v>5.8535000000000004</v>
      </c>
      <c r="I12" s="66">
        <f t="shared" si="2"/>
        <v>10</v>
      </c>
      <c r="J12" s="65">
        <f>VLOOKUP($A12,'Return Data'!$B$7:$R$2292,12,0)</f>
        <v>4.3887</v>
      </c>
      <c r="K12" s="66">
        <f t="shared" si="3"/>
        <v>8</v>
      </c>
      <c r="L12" s="65">
        <f>VLOOKUP($A12,'Return Data'!$B$7:$R$2292,13,0)</f>
        <v>5.7710999999999997</v>
      </c>
      <c r="M12" s="66">
        <f t="shared" si="4"/>
        <v>10</v>
      </c>
      <c r="N12" s="65">
        <f>VLOOKUP($A12,'Return Data'!$B$7:$R$2292,17,0)</f>
        <v>7.7199</v>
      </c>
      <c r="O12" s="66">
        <f t="shared" si="5"/>
        <v>12</v>
      </c>
      <c r="P12" s="65">
        <f>VLOOKUP($A12,'Return Data'!$B$7:$R$2292,14,0)</f>
        <v>9.3431999999999995</v>
      </c>
      <c r="Q12" s="66">
        <f t="shared" si="6"/>
        <v>6</v>
      </c>
      <c r="R12" s="65">
        <f>VLOOKUP($A12,'Return Data'!$B$7:$R$2292,16,0)</f>
        <v>8.6547000000000001</v>
      </c>
      <c r="S12" s="67">
        <f t="shared" si="7"/>
        <v>9</v>
      </c>
    </row>
    <row r="13" spans="1:19" x14ac:dyDescent="0.3">
      <c r="A13" s="82" t="s">
        <v>575</v>
      </c>
      <c r="B13" s="64">
        <f>VLOOKUP($A13,'Return Data'!$B$7:$R$2292,3,0)</f>
        <v>44467</v>
      </c>
      <c r="C13" s="65">
        <f>VLOOKUP($A13,'Return Data'!$B$7:$R$2292,4,0)</f>
        <v>18.8431</v>
      </c>
      <c r="D13" s="65">
        <f>VLOOKUP($A13,'Return Data'!$B$7:$R$2292,9,0)</f>
        <v>6.9244000000000003</v>
      </c>
      <c r="E13" s="66">
        <f t="shared" si="0"/>
        <v>5</v>
      </c>
      <c r="F13" s="65">
        <f>VLOOKUP($A13,'Return Data'!$B$7:$R$2292,10,0)</f>
        <v>6.1882999999999999</v>
      </c>
      <c r="G13" s="66">
        <f t="shared" si="1"/>
        <v>9</v>
      </c>
      <c r="H13" s="65">
        <f>VLOOKUP($A13,'Return Data'!$B$7:$R$2292,11,0)</f>
        <v>6.6007999999999996</v>
      </c>
      <c r="I13" s="66">
        <f t="shared" si="2"/>
        <v>9</v>
      </c>
      <c r="J13" s="65">
        <f>VLOOKUP($A13,'Return Data'!$B$7:$R$2292,12,0)</f>
        <v>4.6139000000000001</v>
      </c>
      <c r="K13" s="66">
        <f t="shared" si="3"/>
        <v>6</v>
      </c>
      <c r="L13" s="65">
        <f>VLOOKUP($A13,'Return Data'!$B$7:$R$2292,13,0)</f>
        <v>6.3608000000000002</v>
      </c>
      <c r="M13" s="66">
        <f t="shared" si="4"/>
        <v>3</v>
      </c>
      <c r="N13" s="65">
        <f>VLOOKUP($A13,'Return Data'!$B$7:$R$2292,17,0)</f>
        <v>8.5291999999999994</v>
      </c>
      <c r="O13" s="66">
        <f t="shared" si="5"/>
        <v>4</v>
      </c>
      <c r="P13" s="65">
        <f>VLOOKUP($A13,'Return Data'!$B$7:$R$2292,14,0)</f>
        <v>9.4412000000000003</v>
      </c>
      <c r="Q13" s="66">
        <f t="shared" si="6"/>
        <v>5</v>
      </c>
      <c r="R13" s="65">
        <f>VLOOKUP($A13,'Return Data'!$B$7:$R$2292,16,0)</f>
        <v>8.7960999999999991</v>
      </c>
      <c r="S13" s="67">
        <f t="shared" si="7"/>
        <v>5</v>
      </c>
    </row>
    <row r="14" spans="1:19" x14ac:dyDescent="0.3">
      <c r="A14" s="82" t="s">
        <v>578</v>
      </c>
      <c r="B14" s="64">
        <f>VLOOKUP($A14,'Return Data'!$B$7:$R$2292,3,0)</f>
        <v>44467</v>
      </c>
      <c r="C14" s="65">
        <f>VLOOKUP($A14,'Return Data'!$B$7:$R$2292,4,0)</f>
        <v>26.498899999999999</v>
      </c>
      <c r="D14" s="65">
        <f>VLOOKUP($A14,'Return Data'!$B$7:$R$2292,9,0)</f>
        <v>8.6262000000000008</v>
      </c>
      <c r="E14" s="66">
        <f t="shared" si="0"/>
        <v>4</v>
      </c>
      <c r="F14" s="65">
        <f>VLOOKUP($A14,'Return Data'!$B$7:$R$2292,10,0)</f>
        <v>6.9683999999999999</v>
      </c>
      <c r="G14" s="66">
        <f t="shared" si="1"/>
        <v>4</v>
      </c>
      <c r="H14" s="65">
        <f>VLOOKUP($A14,'Return Data'!$B$7:$R$2292,11,0)</f>
        <v>6.9207000000000001</v>
      </c>
      <c r="I14" s="66">
        <f t="shared" si="2"/>
        <v>4</v>
      </c>
      <c r="J14" s="65">
        <f>VLOOKUP($A14,'Return Data'!$B$7:$R$2292,12,0)</f>
        <v>5.1862000000000004</v>
      </c>
      <c r="K14" s="66">
        <f t="shared" si="3"/>
        <v>2</v>
      </c>
      <c r="L14" s="65">
        <f>VLOOKUP($A14,'Return Data'!$B$7:$R$2292,13,0)</f>
        <v>6.6971999999999996</v>
      </c>
      <c r="M14" s="66">
        <f t="shared" si="4"/>
        <v>2</v>
      </c>
      <c r="N14" s="65">
        <f>VLOOKUP($A14,'Return Data'!$B$7:$R$2292,17,0)</f>
        <v>8.2443000000000008</v>
      </c>
      <c r="O14" s="66">
        <f t="shared" si="5"/>
        <v>8</v>
      </c>
      <c r="P14" s="65">
        <f>VLOOKUP($A14,'Return Data'!$B$7:$R$2292,14,0)</f>
        <v>8.8170999999999999</v>
      </c>
      <c r="Q14" s="66">
        <f t="shared" si="6"/>
        <v>11</v>
      </c>
      <c r="R14" s="65">
        <f>VLOOKUP($A14,'Return Data'!$B$7:$R$2292,16,0)</f>
        <v>8.8058999999999994</v>
      </c>
      <c r="S14" s="67">
        <f t="shared" si="7"/>
        <v>4</v>
      </c>
    </row>
    <row r="15" spans="1:19" x14ac:dyDescent="0.3">
      <c r="A15" s="82" t="s">
        <v>579</v>
      </c>
      <c r="B15" s="64">
        <f>VLOOKUP($A15,'Return Data'!$B$7:$R$2292,3,0)</f>
        <v>44467</v>
      </c>
      <c r="C15" s="65">
        <f>VLOOKUP($A15,'Return Data'!$B$7:$R$2292,4,0)</f>
        <v>20.045300000000001</v>
      </c>
      <c r="D15" s="65">
        <f>VLOOKUP($A15,'Return Data'!$B$7:$R$2292,9,0)</f>
        <v>2.1549999999999998</v>
      </c>
      <c r="E15" s="66">
        <f t="shared" si="0"/>
        <v>17</v>
      </c>
      <c r="F15" s="65">
        <f>VLOOKUP($A15,'Return Data'!$B$7:$R$2292,10,0)</f>
        <v>5.6792999999999996</v>
      </c>
      <c r="G15" s="66">
        <f t="shared" si="1"/>
        <v>14</v>
      </c>
      <c r="H15" s="65">
        <f>VLOOKUP($A15,'Return Data'!$B$7:$R$2292,11,0)</f>
        <v>5.3552999999999997</v>
      </c>
      <c r="I15" s="66">
        <f t="shared" si="2"/>
        <v>13</v>
      </c>
      <c r="J15" s="65">
        <f>VLOOKUP($A15,'Return Data'!$B$7:$R$2292,12,0)</f>
        <v>4.0926999999999998</v>
      </c>
      <c r="K15" s="66">
        <f t="shared" si="3"/>
        <v>11</v>
      </c>
      <c r="L15" s="65">
        <f>VLOOKUP($A15,'Return Data'!$B$7:$R$2292,13,0)</f>
        <v>5.4089</v>
      </c>
      <c r="M15" s="66">
        <f t="shared" si="4"/>
        <v>13</v>
      </c>
      <c r="N15" s="65">
        <f>VLOOKUP($A15,'Return Data'!$B$7:$R$2292,17,0)</f>
        <v>8.3923000000000005</v>
      </c>
      <c r="O15" s="66">
        <f t="shared" si="5"/>
        <v>5</v>
      </c>
      <c r="P15" s="65">
        <f>VLOOKUP($A15,'Return Data'!$B$7:$R$2292,14,0)</f>
        <v>9.9113000000000007</v>
      </c>
      <c r="Q15" s="66">
        <f t="shared" si="6"/>
        <v>2</v>
      </c>
      <c r="R15" s="65">
        <f>VLOOKUP($A15,'Return Data'!$B$7:$R$2292,16,0)</f>
        <v>8.4557000000000002</v>
      </c>
      <c r="S15" s="67">
        <f t="shared" si="7"/>
        <v>12</v>
      </c>
    </row>
    <row r="16" spans="1:19" x14ac:dyDescent="0.3">
      <c r="A16" s="82" t="s">
        <v>584</v>
      </c>
      <c r="B16" s="64">
        <f>VLOOKUP($A16,'Return Data'!$B$7:$R$2292,3,0)</f>
        <v>44467</v>
      </c>
      <c r="C16" s="65">
        <f>VLOOKUP($A16,'Return Data'!$B$7:$R$2292,4,0)</f>
        <v>1962.0678</v>
      </c>
      <c r="D16" s="65">
        <f>VLOOKUP($A16,'Return Data'!$B$7:$R$2292,9,0)</f>
        <v>13.898999999999999</v>
      </c>
      <c r="E16" s="66">
        <f t="shared" si="0"/>
        <v>2</v>
      </c>
      <c r="F16" s="65">
        <f>VLOOKUP($A16,'Return Data'!$B$7:$R$2292,10,0)</f>
        <v>6.8703000000000003</v>
      </c>
      <c r="G16" s="66">
        <f t="shared" si="1"/>
        <v>5</v>
      </c>
      <c r="H16" s="65">
        <f>VLOOKUP($A16,'Return Data'!$B$7:$R$2292,11,0)</f>
        <v>6.7946999999999997</v>
      </c>
      <c r="I16" s="66">
        <f t="shared" si="2"/>
        <v>6</v>
      </c>
      <c r="J16" s="65">
        <f>VLOOKUP($A16,'Return Data'!$B$7:$R$2292,12,0)</f>
        <v>4.3146000000000004</v>
      </c>
      <c r="K16" s="66">
        <f t="shared" si="3"/>
        <v>9</v>
      </c>
      <c r="L16" s="65">
        <f>VLOOKUP($A16,'Return Data'!$B$7:$R$2292,13,0)</f>
        <v>6.2488999999999999</v>
      </c>
      <c r="M16" s="66">
        <f t="shared" si="4"/>
        <v>6</v>
      </c>
      <c r="N16" s="65">
        <f>VLOOKUP($A16,'Return Data'!$B$7:$R$2292,17,0)</f>
        <v>7.7137000000000002</v>
      </c>
      <c r="O16" s="66">
        <f t="shared" si="5"/>
        <v>13</v>
      </c>
      <c r="P16" s="65">
        <f>VLOOKUP($A16,'Return Data'!$B$7:$R$2292,14,0)</f>
        <v>8.5420999999999996</v>
      </c>
      <c r="Q16" s="66">
        <f t="shared" si="6"/>
        <v>14</v>
      </c>
      <c r="R16" s="65">
        <f>VLOOKUP($A16,'Return Data'!$B$7:$R$2292,16,0)</f>
        <v>7.9660000000000002</v>
      </c>
      <c r="S16" s="67">
        <f t="shared" si="7"/>
        <v>15</v>
      </c>
    </row>
    <row r="17" spans="1:19" x14ac:dyDescent="0.3">
      <c r="A17" s="82" t="s">
        <v>586</v>
      </c>
      <c r="B17" s="64">
        <f>VLOOKUP($A17,'Return Data'!$B$7:$R$2292,3,0)</f>
        <v>44467</v>
      </c>
      <c r="C17" s="65">
        <f>VLOOKUP($A17,'Return Data'!$B$7:$R$2292,4,0)</f>
        <v>53.349600000000002</v>
      </c>
      <c r="D17" s="65">
        <f>VLOOKUP($A17,'Return Data'!$B$7:$R$2292,9,0)</f>
        <v>9.1682000000000006</v>
      </c>
      <c r="E17" s="66">
        <f t="shared" si="0"/>
        <v>3</v>
      </c>
      <c r="F17" s="65">
        <f>VLOOKUP($A17,'Return Data'!$B$7:$R$2292,10,0)</f>
        <v>7.2175000000000002</v>
      </c>
      <c r="G17" s="66">
        <f t="shared" si="1"/>
        <v>2</v>
      </c>
      <c r="H17" s="65">
        <f>VLOOKUP($A17,'Return Data'!$B$7:$R$2292,11,0)</f>
        <v>7.2172000000000001</v>
      </c>
      <c r="I17" s="66">
        <f t="shared" si="2"/>
        <v>2</v>
      </c>
      <c r="J17" s="65">
        <f>VLOOKUP($A17,'Return Data'!$B$7:$R$2292,12,0)</f>
        <v>4.7095000000000002</v>
      </c>
      <c r="K17" s="66">
        <f t="shared" si="3"/>
        <v>5</v>
      </c>
      <c r="L17" s="65">
        <f>VLOOKUP($A17,'Return Data'!$B$7:$R$2292,13,0)</f>
        <v>6.3608000000000002</v>
      </c>
      <c r="M17" s="66">
        <f t="shared" si="4"/>
        <v>3</v>
      </c>
      <c r="N17" s="65">
        <f>VLOOKUP($A17,'Return Data'!$B$7:$R$2292,17,0)</f>
        <v>8.5524000000000004</v>
      </c>
      <c r="O17" s="66">
        <f t="shared" si="5"/>
        <v>3</v>
      </c>
      <c r="P17" s="65">
        <f>VLOOKUP($A17,'Return Data'!$B$7:$R$2292,14,0)</f>
        <v>9.5868000000000002</v>
      </c>
      <c r="Q17" s="66">
        <f t="shared" si="6"/>
        <v>4</v>
      </c>
      <c r="R17" s="65">
        <f>VLOOKUP($A17,'Return Data'!$B$7:$R$2292,16,0)</f>
        <v>8.8909000000000002</v>
      </c>
      <c r="S17" s="67">
        <f t="shared" si="7"/>
        <v>3</v>
      </c>
    </row>
    <row r="18" spans="1:19" x14ac:dyDescent="0.3">
      <c r="A18" s="82" t="s">
        <v>587</v>
      </c>
      <c r="B18" s="64">
        <f>VLOOKUP($A18,'Return Data'!$B$7:$R$2292,3,0)</f>
        <v>44467</v>
      </c>
      <c r="C18" s="65">
        <f>VLOOKUP($A18,'Return Data'!$B$7:$R$2292,4,0)</f>
        <v>20.667400000000001</v>
      </c>
      <c r="D18" s="65">
        <f>VLOOKUP($A18,'Return Data'!$B$7:$R$2292,9,0)</f>
        <v>2.234</v>
      </c>
      <c r="E18" s="66">
        <f t="shared" si="0"/>
        <v>16</v>
      </c>
      <c r="F18" s="65">
        <f>VLOOKUP($A18,'Return Data'!$B$7:$R$2292,10,0)</f>
        <v>6.1048</v>
      </c>
      <c r="G18" s="66">
        <f t="shared" si="1"/>
        <v>10</v>
      </c>
      <c r="H18" s="65">
        <f>VLOOKUP($A18,'Return Data'!$B$7:$R$2292,11,0)</f>
        <v>5.6429999999999998</v>
      </c>
      <c r="I18" s="66">
        <f t="shared" si="2"/>
        <v>12</v>
      </c>
      <c r="J18" s="65">
        <f>VLOOKUP($A18,'Return Data'!$B$7:$R$2292,12,0)</f>
        <v>3.9056999999999999</v>
      </c>
      <c r="K18" s="66">
        <f t="shared" si="3"/>
        <v>13</v>
      </c>
      <c r="L18" s="65">
        <f>VLOOKUP($A18,'Return Data'!$B$7:$R$2292,13,0)</f>
        <v>5.5353000000000003</v>
      </c>
      <c r="M18" s="66">
        <f t="shared" si="4"/>
        <v>11</v>
      </c>
      <c r="N18" s="65">
        <f>VLOOKUP($A18,'Return Data'!$B$7:$R$2292,17,0)</f>
        <v>8.1056000000000008</v>
      </c>
      <c r="O18" s="66">
        <f t="shared" si="5"/>
        <v>10</v>
      </c>
      <c r="P18" s="65">
        <f>VLOOKUP($A18,'Return Data'!$B$7:$R$2292,14,0)</f>
        <v>8.6059999999999999</v>
      </c>
      <c r="Q18" s="66">
        <f t="shared" si="6"/>
        <v>13</v>
      </c>
      <c r="R18" s="65">
        <f>VLOOKUP($A18,'Return Data'!$B$7:$R$2292,16,0)</f>
        <v>8.3467000000000002</v>
      </c>
      <c r="S18" s="67">
        <f t="shared" si="7"/>
        <v>13</v>
      </c>
    </row>
    <row r="19" spans="1:19" x14ac:dyDescent="0.3">
      <c r="A19" s="82" t="s">
        <v>590</v>
      </c>
      <c r="B19" s="64">
        <f>VLOOKUP($A19,'Return Data'!$B$7:$R$2292,3,0)</f>
        <v>44467</v>
      </c>
      <c r="C19" s="65">
        <f>VLOOKUP($A19,'Return Data'!$B$7:$R$2292,4,0)</f>
        <v>29.569500000000001</v>
      </c>
      <c r="D19" s="65">
        <f>VLOOKUP($A19,'Return Data'!$B$7:$R$2292,9,0)</f>
        <v>3.1292</v>
      </c>
      <c r="E19" s="66">
        <f t="shared" si="0"/>
        <v>12</v>
      </c>
      <c r="F19" s="65">
        <f>VLOOKUP($A19,'Return Data'!$B$7:$R$2292,10,0)</f>
        <v>4.8196000000000003</v>
      </c>
      <c r="G19" s="66">
        <f t="shared" si="1"/>
        <v>16</v>
      </c>
      <c r="H19" s="65">
        <f>VLOOKUP($A19,'Return Data'!$B$7:$R$2292,11,0)</f>
        <v>4.6475</v>
      </c>
      <c r="I19" s="66">
        <f t="shared" si="2"/>
        <v>16</v>
      </c>
      <c r="J19" s="65">
        <f>VLOOKUP($A19,'Return Data'!$B$7:$R$2292,12,0)</f>
        <v>3.3946999999999998</v>
      </c>
      <c r="K19" s="66">
        <f t="shared" si="3"/>
        <v>16</v>
      </c>
      <c r="L19" s="65">
        <f>VLOOKUP($A19,'Return Data'!$B$7:$R$2292,13,0)</f>
        <v>4.5986000000000002</v>
      </c>
      <c r="M19" s="66">
        <f t="shared" si="4"/>
        <v>16</v>
      </c>
      <c r="N19" s="65">
        <f>VLOOKUP($A19,'Return Data'!$B$7:$R$2292,17,0)</f>
        <v>6.9024999999999999</v>
      </c>
      <c r="O19" s="66">
        <f t="shared" si="5"/>
        <v>15</v>
      </c>
      <c r="P19" s="65">
        <f>VLOOKUP($A19,'Return Data'!$B$7:$R$2292,14,0)</f>
        <v>8.4109999999999996</v>
      </c>
      <c r="Q19" s="66">
        <f t="shared" si="6"/>
        <v>15</v>
      </c>
      <c r="R19" s="65">
        <f>VLOOKUP($A19,'Return Data'!$B$7:$R$2292,16,0)</f>
        <v>7.9341999999999997</v>
      </c>
      <c r="S19" s="67">
        <f t="shared" si="7"/>
        <v>16</v>
      </c>
    </row>
    <row r="20" spans="1:19" x14ac:dyDescent="0.3">
      <c r="A20" s="82" t="s">
        <v>592</v>
      </c>
      <c r="B20" s="64">
        <f>VLOOKUP($A20,'Return Data'!$B$7:$R$2292,3,0)</f>
        <v>44467</v>
      </c>
      <c r="C20" s="65">
        <f>VLOOKUP($A20,'Return Data'!$B$7:$R$2292,4,0)</f>
        <v>16.949400000000001</v>
      </c>
      <c r="D20" s="65">
        <f>VLOOKUP($A20,'Return Data'!$B$7:$R$2292,9,0)</f>
        <v>6.4767999999999999</v>
      </c>
      <c r="E20" s="66">
        <f t="shared" si="0"/>
        <v>6</v>
      </c>
      <c r="F20" s="65">
        <f>VLOOKUP($A20,'Return Data'!$B$7:$R$2292,10,0)</f>
        <v>7.0372000000000003</v>
      </c>
      <c r="G20" s="66">
        <f t="shared" si="1"/>
        <v>3</v>
      </c>
      <c r="H20" s="65">
        <f>VLOOKUP($A20,'Return Data'!$B$7:$R$2292,11,0)</f>
        <v>6.6692</v>
      </c>
      <c r="I20" s="66">
        <f t="shared" si="2"/>
        <v>7</v>
      </c>
      <c r="J20" s="65">
        <f>VLOOKUP($A20,'Return Data'!$B$7:$R$2292,12,0)</f>
        <v>4.8296000000000001</v>
      </c>
      <c r="K20" s="66">
        <f t="shared" si="3"/>
        <v>3</v>
      </c>
      <c r="L20" s="65">
        <f>VLOOKUP($A20,'Return Data'!$B$7:$R$2292,13,0)</f>
        <v>6.1913</v>
      </c>
      <c r="M20" s="66">
        <f t="shared" si="4"/>
        <v>7</v>
      </c>
      <c r="N20" s="65">
        <f>VLOOKUP($A20,'Return Data'!$B$7:$R$2292,17,0)</f>
        <v>8.6829000000000001</v>
      </c>
      <c r="O20" s="66">
        <f t="shared" si="5"/>
        <v>2</v>
      </c>
      <c r="P20" s="65">
        <f>VLOOKUP($A20,'Return Data'!$B$7:$R$2292,14,0)</f>
        <v>9.7172000000000001</v>
      </c>
      <c r="Q20" s="66">
        <f t="shared" si="6"/>
        <v>3</v>
      </c>
      <c r="R20" s="65">
        <f>VLOOKUP($A20,'Return Data'!$B$7:$R$2292,16,0)</f>
        <v>8.6247000000000007</v>
      </c>
      <c r="S20" s="67">
        <f t="shared" si="7"/>
        <v>10</v>
      </c>
    </row>
    <row r="21" spans="1:19" x14ac:dyDescent="0.3">
      <c r="A21" s="82" t="s">
        <v>594</v>
      </c>
      <c r="B21" s="64">
        <f>VLOOKUP($A21,'Return Data'!$B$7:$R$2292,3,0)</f>
        <v>44467</v>
      </c>
      <c r="C21" s="65">
        <f>VLOOKUP($A21,'Return Data'!$B$7:$R$2292,4,0)</f>
        <v>20.396799999999999</v>
      </c>
      <c r="D21" s="65">
        <f>VLOOKUP($A21,'Return Data'!$B$7:$R$2292,9,0)</f>
        <v>6.3769999999999998</v>
      </c>
      <c r="E21" s="66">
        <f t="shared" si="0"/>
        <v>7</v>
      </c>
      <c r="F21" s="65">
        <f>VLOOKUP($A21,'Return Data'!$B$7:$R$2292,10,0)</f>
        <v>6.8502000000000001</v>
      </c>
      <c r="G21" s="66">
        <f t="shared" si="1"/>
        <v>6</v>
      </c>
      <c r="H21" s="65">
        <f>VLOOKUP($A21,'Return Data'!$B$7:$R$2292,11,0)</f>
        <v>7.0132000000000003</v>
      </c>
      <c r="I21" s="66">
        <f t="shared" si="2"/>
        <v>3</v>
      </c>
      <c r="J21" s="65">
        <f>VLOOKUP($A21,'Return Data'!$B$7:$R$2292,12,0)</f>
        <v>4.7215999999999996</v>
      </c>
      <c r="K21" s="66">
        <f t="shared" si="3"/>
        <v>4</v>
      </c>
      <c r="L21" s="65">
        <f>VLOOKUP($A21,'Return Data'!$B$7:$R$2292,13,0)</f>
        <v>5.8830999999999998</v>
      </c>
      <c r="M21" s="66">
        <f t="shared" si="4"/>
        <v>9</v>
      </c>
      <c r="N21" s="65">
        <f>VLOOKUP($A21,'Return Data'!$B$7:$R$2292,17,0)</f>
        <v>8.2588000000000008</v>
      </c>
      <c r="O21" s="66">
        <f t="shared" si="5"/>
        <v>7</v>
      </c>
      <c r="P21" s="65">
        <f>VLOOKUP($A21,'Return Data'!$B$7:$R$2292,14,0)</f>
        <v>9.3201000000000001</v>
      </c>
      <c r="Q21" s="66">
        <f t="shared" si="6"/>
        <v>7</v>
      </c>
      <c r="R21" s="65">
        <f>VLOOKUP($A21,'Return Data'!$B$7:$R$2292,16,0)</f>
        <v>8.6789000000000005</v>
      </c>
      <c r="S21" s="67">
        <f t="shared" si="7"/>
        <v>8</v>
      </c>
    </row>
    <row r="22" spans="1:19" x14ac:dyDescent="0.3">
      <c r="A22" s="82" t="s">
        <v>595</v>
      </c>
      <c r="B22" s="64">
        <f>VLOOKUP($A22,'Return Data'!$B$7:$R$2292,3,0)</f>
        <v>44467</v>
      </c>
      <c r="C22" s="65">
        <f>VLOOKUP($A22,'Return Data'!$B$7:$R$2292,4,0)</f>
        <v>2625.4983000000002</v>
      </c>
      <c r="D22" s="65">
        <f>VLOOKUP($A22,'Return Data'!$B$7:$R$2292,9,0)</f>
        <v>3.4306000000000001</v>
      </c>
      <c r="E22" s="66">
        <f t="shared" si="0"/>
        <v>11</v>
      </c>
      <c r="F22" s="65">
        <f>VLOOKUP($A22,'Return Data'!$B$7:$R$2292,10,0)</f>
        <v>5.8048999999999999</v>
      </c>
      <c r="G22" s="66">
        <f t="shared" si="1"/>
        <v>13</v>
      </c>
      <c r="H22" s="65">
        <f>VLOOKUP($A22,'Return Data'!$B$7:$R$2292,11,0)</f>
        <v>5.7275999999999998</v>
      </c>
      <c r="I22" s="66">
        <f t="shared" si="2"/>
        <v>11</v>
      </c>
      <c r="J22" s="65">
        <f>VLOOKUP($A22,'Return Data'!$B$7:$R$2292,12,0)</f>
        <v>3.4457</v>
      </c>
      <c r="K22" s="66">
        <f t="shared" si="3"/>
        <v>15</v>
      </c>
      <c r="L22" s="65">
        <f>VLOOKUP($A22,'Return Data'!$B$7:$R$2292,13,0)</f>
        <v>5.4825999999999997</v>
      </c>
      <c r="M22" s="66">
        <f t="shared" si="4"/>
        <v>12</v>
      </c>
      <c r="N22" s="65">
        <f>VLOOKUP($A22,'Return Data'!$B$7:$R$2292,17,0)</f>
        <v>7.9476000000000004</v>
      </c>
      <c r="O22" s="66">
        <f t="shared" si="5"/>
        <v>11</v>
      </c>
      <c r="P22" s="65">
        <f>VLOOKUP($A22,'Return Data'!$B$7:$R$2292,14,0)</f>
        <v>8.7844999999999995</v>
      </c>
      <c r="Q22" s="66">
        <f t="shared" si="6"/>
        <v>12</v>
      </c>
      <c r="R22" s="65">
        <f>VLOOKUP($A22,'Return Data'!$B$7:$R$2292,16,0)</f>
        <v>8.6881000000000004</v>
      </c>
      <c r="S22" s="67">
        <f t="shared" si="7"/>
        <v>7</v>
      </c>
    </row>
    <row r="23" spans="1:19" x14ac:dyDescent="0.3">
      <c r="A23" s="82" t="s">
        <v>598</v>
      </c>
      <c r="B23" s="64">
        <f>VLOOKUP($A23,'Return Data'!$B$7:$R$2292,3,0)</f>
        <v>44467</v>
      </c>
      <c r="C23" s="65">
        <f>VLOOKUP($A23,'Return Data'!$B$7:$R$2292,4,0)</f>
        <v>34.747599999999998</v>
      </c>
      <c r="D23" s="65">
        <f>VLOOKUP($A23,'Return Data'!$B$7:$R$2292,9,0)</f>
        <v>2.7046999999999999</v>
      </c>
      <c r="E23" s="66">
        <f t="shared" si="0"/>
        <v>14</v>
      </c>
      <c r="F23" s="65">
        <f>VLOOKUP($A23,'Return Data'!$B$7:$R$2292,10,0)</f>
        <v>3.2566000000000002</v>
      </c>
      <c r="G23" s="66">
        <f t="shared" si="1"/>
        <v>18</v>
      </c>
      <c r="H23" s="65">
        <f>VLOOKUP($A23,'Return Data'!$B$7:$R$2292,11,0)</f>
        <v>3.4041999999999999</v>
      </c>
      <c r="I23" s="66">
        <f t="shared" si="2"/>
        <v>18</v>
      </c>
      <c r="J23" s="65">
        <f>VLOOKUP($A23,'Return Data'!$B$7:$R$2292,12,0)</f>
        <v>3.3649</v>
      </c>
      <c r="K23" s="66">
        <f t="shared" si="3"/>
        <v>17</v>
      </c>
      <c r="L23" s="65">
        <f>VLOOKUP($A23,'Return Data'!$B$7:$R$2292,13,0)</f>
        <v>3.8007</v>
      </c>
      <c r="M23" s="66">
        <f t="shared" si="4"/>
        <v>18</v>
      </c>
      <c r="N23" s="65">
        <f>VLOOKUP($A23,'Return Data'!$B$7:$R$2292,17,0)</f>
        <v>6.3146000000000004</v>
      </c>
      <c r="O23" s="66">
        <f t="shared" si="5"/>
        <v>17</v>
      </c>
      <c r="P23" s="65">
        <f>VLOOKUP($A23,'Return Data'!$B$7:$R$2292,14,0)</f>
        <v>7.8654999999999999</v>
      </c>
      <c r="Q23" s="66">
        <f t="shared" si="6"/>
        <v>16</v>
      </c>
      <c r="R23" s="65">
        <f>VLOOKUP($A23,'Return Data'!$B$7:$R$2292,16,0)</f>
        <v>7.6921999999999997</v>
      </c>
      <c r="S23" s="67">
        <f t="shared" si="7"/>
        <v>17</v>
      </c>
    </row>
    <row r="24" spans="1:19" x14ac:dyDescent="0.3">
      <c r="A24" s="82" t="s">
        <v>599</v>
      </c>
      <c r="B24" s="64">
        <f>VLOOKUP($A24,'Return Data'!$B$7:$R$2292,3,0)</f>
        <v>44467</v>
      </c>
      <c r="C24" s="65">
        <f>VLOOKUP($A24,'Return Data'!$B$7:$R$2292,4,0)</f>
        <v>11.6587</v>
      </c>
      <c r="D24" s="65">
        <f>VLOOKUP($A24,'Return Data'!$B$7:$R$2292,9,0)</f>
        <v>5.1398000000000001</v>
      </c>
      <c r="E24" s="66">
        <f t="shared" si="0"/>
        <v>8</v>
      </c>
      <c r="F24" s="65">
        <f>VLOOKUP($A24,'Return Data'!$B$7:$R$2292,10,0)</f>
        <v>6.7908999999999997</v>
      </c>
      <c r="G24" s="66">
        <f t="shared" si="1"/>
        <v>7</v>
      </c>
      <c r="H24" s="65">
        <f>VLOOKUP($A24,'Return Data'!$B$7:$R$2292,11,0)</f>
        <v>6.9015000000000004</v>
      </c>
      <c r="I24" s="66">
        <f t="shared" si="2"/>
        <v>5</v>
      </c>
      <c r="J24" s="65">
        <f>VLOOKUP($A24,'Return Data'!$B$7:$R$2292,12,0)</f>
        <v>4.18</v>
      </c>
      <c r="K24" s="66">
        <f t="shared" si="3"/>
        <v>10</v>
      </c>
      <c r="L24" s="65">
        <f>VLOOKUP($A24,'Return Data'!$B$7:$R$2292,13,0)</f>
        <v>6.2770999999999999</v>
      </c>
      <c r="M24" s="66">
        <f t="shared" si="4"/>
        <v>5</v>
      </c>
      <c r="N24" s="65"/>
      <c r="O24" s="66"/>
      <c r="P24" s="65"/>
      <c r="Q24" s="66"/>
      <c r="R24" s="65">
        <f>VLOOKUP($A24,'Return Data'!$B$7:$R$2292,16,0)</f>
        <v>8.1022999999999996</v>
      </c>
      <c r="S24" s="67">
        <f t="shared" si="7"/>
        <v>14</v>
      </c>
    </row>
    <row r="25" spans="1:19" x14ac:dyDescent="0.3">
      <c r="A25" s="82" t="s">
        <v>601</v>
      </c>
      <c r="B25" s="64">
        <f>VLOOKUP($A25,'Return Data'!$B$7:$R$2292,3,0)</f>
        <v>44467</v>
      </c>
      <c r="C25" s="65">
        <f>VLOOKUP($A25,'Return Data'!$B$7:$R$2292,4,0)</f>
        <v>16.572600000000001</v>
      </c>
      <c r="D25" s="65">
        <f>VLOOKUP($A25,'Return Data'!$B$7:$R$2292,9,0)</f>
        <v>2.11</v>
      </c>
      <c r="E25" s="66">
        <f t="shared" si="0"/>
        <v>18</v>
      </c>
      <c r="F25" s="65">
        <f>VLOOKUP($A25,'Return Data'!$B$7:$R$2292,10,0)</f>
        <v>4.4444999999999997</v>
      </c>
      <c r="G25" s="66">
        <f t="shared" si="1"/>
        <v>17</v>
      </c>
      <c r="H25" s="65">
        <f>VLOOKUP($A25,'Return Data'!$B$7:$R$2292,11,0)</f>
        <v>4.0955000000000004</v>
      </c>
      <c r="I25" s="66">
        <f t="shared" si="2"/>
        <v>17</v>
      </c>
      <c r="J25" s="65">
        <f>VLOOKUP($A25,'Return Data'!$B$7:$R$2292,12,0)</f>
        <v>2.9958</v>
      </c>
      <c r="K25" s="66">
        <f t="shared" si="3"/>
        <v>18</v>
      </c>
      <c r="L25" s="65">
        <f>VLOOKUP($A25,'Return Data'!$B$7:$R$2292,13,0)</f>
        <v>4.1634000000000002</v>
      </c>
      <c r="M25" s="66">
        <f t="shared" si="4"/>
        <v>17</v>
      </c>
      <c r="N25" s="65">
        <f>VLOOKUP($A25,'Return Data'!$B$7:$R$2292,17,0)</f>
        <v>6.6218000000000004</v>
      </c>
      <c r="O25" s="66">
        <f>RANK(N25,N$8:N$25,0)</f>
        <v>16</v>
      </c>
      <c r="P25" s="65">
        <f>VLOOKUP($A25,'Return Data'!$B$7:$R$2292,14,0)</f>
        <v>4.2355</v>
      </c>
      <c r="Q25" s="66">
        <f>RANK(P25,P$8:P$25,0)</f>
        <v>17</v>
      </c>
      <c r="R25" s="65">
        <f>VLOOKUP($A25,'Return Data'!$B$7:$R$2292,16,0)</f>
        <v>6.8220000000000001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5.8793833333333323</v>
      </c>
      <c r="E27" s="88"/>
      <c r="F27" s="89">
        <f>AVERAGE(F8:F25)</f>
        <v>6.163844444444444</v>
      </c>
      <c r="G27" s="88"/>
      <c r="H27" s="89">
        <f>AVERAGE(H8:H25)</f>
        <v>6.0122611111111111</v>
      </c>
      <c r="I27" s="88"/>
      <c r="J27" s="89">
        <f>AVERAGE(J8:J25)</f>
        <v>4.2149166666666673</v>
      </c>
      <c r="K27" s="88"/>
      <c r="L27" s="89">
        <f>AVERAGE(L8:L25)</f>
        <v>5.72088888888889</v>
      </c>
      <c r="M27" s="88"/>
      <c r="N27" s="89">
        <f>AVERAGE(N8:N25)</f>
        <v>8.0223823529411789</v>
      </c>
      <c r="O27" s="88"/>
      <c r="P27" s="89">
        <f>AVERAGE(P8:P25)</f>
        <v>8.8834588235294127</v>
      </c>
      <c r="Q27" s="88"/>
      <c r="R27" s="89">
        <f>AVERAGE(R8:R25)</f>
        <v>8.4562277777777783</v>
      </c>
      <c r="S27" s="90"/>
    </row>
    <row r="28" spans="1:19" x14ac:dyDescent="0.3">
      <c r="A28" s="87" t="s">
        <v>28</v>
      </c>
      <c r="B28" s="88"/>
      <c r="C28" s="88"/>
      <c r="D28" s="89">
        <f>MIN(D8:D25)</f>
        <v>2.11</v>
      </c>
      <c r="E28" s="88"/>
      <c r="F28" s="89">
        <f>MIN(F8:F25)</f>
        <v>3.2566000000000002</v>
      </c>
      <c r="G28" s="88"/>
      <c r="H28" s="89">
        <f>MIN(H8:H25)</f>
        <v>3.4041999999999999</v>
      </c>
      <c r="I28" s="88"/>
      <c r="J28" s="89">
        <f>MIN(J8:J25)</f>
        <v>2.9958</v>
      </c>
      <c r="K28" s="88"/>
      <c r="L28" s="89">
        <f>MIN(L8:L25)</f>
        <v>3.8007</v>
      </c>
      <c r="M28" s="88"/>
      <c r="N28" s="89">
        <f>MIN(N8:N25)</f>
        <v>6.3146000000000004</v>
      </c>
      <c r="O28" s="88"/>
      <c r="P28" s="89">
        <f>MIN(P8:P25)</f>
        <v>4.2355</v>
      </c>
      <c r="Q28" s="88"/>
      <c r="R28" s="89">
        <f>MIN(R8:R25)</f>
        <v>6.8220000000000001</v>
      </c>
      <c r="S28" s="90"/>
    </row>
    <row r="29" spans="1:19" ht="15" thickBot="1" x14ac:dyDescent="0.35">
      <c r="A29" s="91" t="s">
        <v>29</v>
      </c>
      <c r="B29" s="92"/>
      <c r="C29" s="92"/>
      <c r="D29" s="93">
        <f>MAX(D8:D25)</f>
        <v>18.4541</v>
      </c>
      <c r="E29" s="92"/>
      <c r="F29" s="93">
        <f>MAX(F8:F25)</f>
        <v>9.4512999999999998</v>
      </c>
      <c r="G29" s="92"/>
      <c r="H29" s="93">
        <f>MAX(H8:H25)</f>
        <v>8.5094999999999992</v>
      </c>
      <c r="I29" s="92"/>
      <c r="J29" s="93">
        <f>MAX(J8:J25)</f>
        <v>5.6016000000000004</v>
      </c>
      <c r="K29" s="92"/>
      <c r="L29" s="93">
        <f>MAX(L8:L25)</f>
        <v>7.6001000000000003</v>
      </c>
      <c r="M29" s="92"/>
      <c r="N29" s="93">
        <f>MAX(N8:N25)</f>
        <v>10.2155</v>
      </c>
      <c r="O29" s="92"/>
      <c r="P29" s="93">
        <f>MAX(P8:P25)</f>
        <v>11.080399999999999</v>
      </c>
      <c r="Q29" s="92"/>
      <c r="R29" s="93">
        <f>MAX(R8:R25)</f>
        <v>9.2957000000000001</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44467</v>
      </c>
      <c r="C8" s="65">
        <f>VLOOKUP($A8,'Return Data'!$B$7:$R$2292,4,0)</f>
        <v>291.87990000000002</v>
      </c>
      <c r="D8" s="65">
        <f>VLOOKUP($A8,'Return Data'!$B$7:$R$2292,9,0)</f>
        <v>4.7182000000000004</v>
      </c>
      <c r="E8" s="66">
        <f t="shared" ref="E8:E27" si="0">RANK(D8,D$8:D$27,0)</f>
        <v>9</v>
      </c>
      <c r="F8" s="65">
        <f>VLOOKUP($A8,'Return Data'!$B$7:$R$2292,10,0)</f>
        <v>6.1791</v>
      </c>
      <c r="G8" s="66">
        <f t="shared" ref="G8:G27" si="1">RANK(F8,F$8:F$27,0)</f>
        <v>9</v>
      </c>
      <c r="H8" s="65">
        <f>VLOOKUP($A8,'Return Data'!$B$7:$R$2292,11,0)</f>
        <v>6.2550999999999997</v>
      </c>
      <c r="I8" s="66">
        <f t="shared" ref="I8:I27" si="2">RANK(H8,H$8:H$27,0)</f>
        <v>8</v>
      </c>
      <c r="J8" s="65">
        <f>VLOOKUP($A8,'Return Data'!$B$7:$R$2292,12,0)</f>
        <v>4.0625999999999998</v>
      </c>
      <c r="K8" s="66">
        <f t="shared" ref="K8:K27" si="3">RANK(J8,J$8:J$27,0)</f>
        <v>9</v>
      </c>
      <c r="L8" s="65">
        <f>VLOOKUP($A8,'Return Data'!$B$7:$R$2292,13,0)</f>
        <v>5.8074000000000003</v>
      </c>
      <c r="M8" s="66">
        <f t="shared" ref="M8:M25" si="4">RANK(L8,L$8:L$27,0)</f>
        <v>7</v>
      </c>
      <c r="N8" s="65">
        <f>VLOOKUP($A8,'Return Data'!$B$7:$R$2292,17,0)</f>
        <v>8.0305</v>
      </c>
      <c r="O8" s="66">
        <f t="shared" ref="O8:O23" si="5">RANK(N8,N$8:N$27,0)</f>
        <v>5</v>
      </c>
      <c r="P8" s="65">
        <f>VLOOKUP($A8,'Return Data'!$B$7:$R$2292,14,0)</f>
        <v>8.8785000000000007</v>
      </c>
      <c r="Q8" s="66">
        <f t="shared" ref="Q8:Q23" si="6">RANK(P8,P$8:P$27,0)</f>
        <v>7</v>
      </c>
      <c r="R8" s="65">
        <f>VLOOKUP($A8,'Return Data'!$B$7:$R$2292,16,0)</f>
        <v>8.3102</v>
      </c>
      <c r="S8" s="67">
        <f t="shared" ref="S8:S27" si="7">RANK(R8,R$8:R$27,0)</f>
        <v>7</v>
      </c>
    </row>
    <row r="9" spans="1:19" x14ac:dyDescent="0.3">
      <c r="A9" s="82" t="s">
        <v>568</v>
      </c>
      <c r="B9" s="64">
        <f>VLOOKUP($A9,'Return Data'!$B$7:$R$2292,3,0)</f>
        <v>44467</v>
      </c>
      <c r="C9" s="65">
        <f>VLOOKUP($A9,'Return Data'!$B$7:$R$2292,4,0)</f>
        <v>2106.3067999999998</v>
      </c>
      <c r="D9" s="65">
        <f>VLOOKUP($A9,'Return Data'!$B$7:$R$2292,9,0)</f>
        <v>2.3182999999999998</v>
      </c>
      <c r="E9" s="66">
        <f t="shared" si="0"/>
        <v>17</v>
      </c>
      <c r="F9" s="65">
        <f>VLOOKUP($A9,'Return Data'!$B$7:$R$2292,10,0)</f>
        <v>4.7670000000000003</v>
      </c>
      <c r="G9" s="66">
        <f t="shared" si="1"/>
        <v>17</v>
      </c>
      <c r="H9" s="65">
        <f>VLOOKUP($A9,'Return Data'!$B$7:$R$2292,11,0)</f>
        <v>4.7405999999999997</v>
      </c>
      <c r="I9" s="66">
        <f t="shared" si="2"/>
        <v>17</v>
      </c>
      <c r="J9" s="65">
        <f>VLOOKUP($A9,'Return Data'!$B$7:$R$2292,12,0)</f>
        <v>3.6924000000000001</v>
      </c>
      <c r="K9" s="66">
        <f t="shared" si="3"/>
        <v>13</v>
      </c>
      <c r="L9" s="65">
        <f>VLOOKUP($A9,'Return Data'!$B$7:$R$2292,13,0)</f>
        <v>4.7718999999999996</v>
      </c>
      <c r="M9" s="66">
        <f t="shared" si="4"/>
        <v>17</v>
      </c>
      <c r="N9" s="65">
        <f>VLOOKUP($A9,'Return Data'!$B$7:$R$2292,17,0)</f>
        <v>7.3231000000000002</v>
      </c>
      <c r="O9" s="66">
        <f t="shared" si="5"/>
        <v>13</v>
      </c>
      <c r="P9" s="65">
        <f>VLOOKUP($A9,'Return Data'!$B$7:$R$2292,14,0)</f>
        <v>8.7979000000000003</v>
      </c>
      <c r="Q9" s="66">
        <f t="shared" si="6"/>
        <v>9</v>
      </c>
      <c r="R9" s="65">
        <f>VLOOKUP($A9,'Return Data'!$B$7:$R$2292,16,0)</f>
        <v>8.3280999999999992</v>
      </c>
      <c r="S9" s="67">
        <f t="shared" si="7"/>
        <v>6</v>
      </c>
    </row>
    <row r="10" spans="1:19" x14ac:dyDescent="0.3">
      <c r="A10" s="82" t="s">
        <v>570</v>
      </c>
      <c r="B10" s="64">
        <f>VLOOKUP($A10,'Return Data'!$B$7:$R$2292,3,0)</f>
        <v>44467</v>
      </c>
      <c r="C10" s="65">
        <f>VLOOKUP($A10,'Return Data'!$B$7:$R$2292,4,0)</f>
        <v>19.182500000000001</v>
      </c>
      <c r="D10" s="65">
        <f>VLOOKUP($A10,'Return Data'!$B$7:$R$2292,9,0)</f>
        <v>2.5924999999999998</v>
      </c>
      <c r="E10" s="66">
        <f t="shared" si="0"/>
        <v>14</v>
      </c>
      <c r="F10" s="65">
        <f>VLOOKUP($A10,'Return Data'!$B$7:$R$2292,10,0)</f>
        <v>5.5660999999999996</v>
      </c>
      <c r="G10" s="66">
        <f t="shared" si="1"/>
        <v>14</v>
      </c>
      <c r="H10" s="65">
        <f>VLOOKUP($A10,'Return Data'!$B$7:$R$2292,11,0)</f>
        <v>4.9642999999999997</v>
      </c>
      <c r="I10" s="66">
        <f t="shared" si="2"/>
        <v>16</v>
      </c>
      <c r="J10" s="65">
        <f>VLOOKUP($A10,'Return Data'!$B$7:$R$2292,12,0)</f>
        <v>3.4401000000000002</v>
      </c>
      <c r="K10" s="66">
        <f t="shared" si="3"/>
        <v>16</v>
      </c>
      <c r="L10" s="65">
        <f>VLOOKUP($A10,'Return Data'!$B$7:$R$2292,13,0)</f>
        <v>5.0732999999999997</v>
      </c>
      <c r="M10" s="66">
        <f t="shared" si="4"/>
        <v>14</v>
      </c>
      <c r="N10" s="65">
        <f>VLOOKUP($A10,'Return Data'!$B$7:$R$2292,17,0)</f>
        <v>7.8577000000000004</v>
      </c>
      <c r="O10" s="66">
        <f t="shared" si="5"/>
        <v>7</v>
      </c>
      <c r="P10" s="65">
        <f>VLOOKUP($A10,'Return Data'!$B$7:$R$2292,14,0)</f>
        <v>8.6938999999999993</v>
      </c>
      <c r="Q10" s="66">
        <f t="shared" si="6"/>
        <v>10</v>
      </c>
      <c r="R10" s="65">
        <f>VLOOKUP($A10,'Return Data'!$B$7:$R$2292,16,0)</f>
        <v>8.4352</v>
      </c>
      <c r="S10" s="67">
        <f t="shared" si="7"/>
        <v>3</v>
      </c>
    </row>
    <row r="11" spans="1:19" x14ac:dyDescent="0.3">
      <c r="A11" s="82" t="s">
        <v>572</v>
      </c>
      <c r="B11" s="64">
        <f>VLOOKUP($A11,'Return Data'!$B$7:$R$2292,3,0)</f>
        <v>44467</v>
      </c>
      <c r="C11" s="65">
        <f>VLOOKUP($A11,'Return Data'!$B$7:$R$2292,4,0)</f>
        <v>19.806699999999999</v>
      </c>
      <c r="D11" s="65">
        <f>VLOOKUP($A11,'Return Data'!$B$7:$R$2292,9,0)</f>
        <v>18.136099999999999</v>
      </c>
      <c r="E11" s="66">
        <f t="shared" si="0"/>
        <v>1</v>
      </c>
      <c r="F11" s="65">
        <f>VLOOKUP($A11,'Return Data'!$B$7:$R$2292,10,0)</f>
        <v>9.1351999999999993</v>
      </c>
      <c r="G11" s="66">
        <f t="shared" si="1"/>
        <v>1</v>
      </c>
      <c r="H11" s="65">
        <f>VLOOKUP($A11,'Return Data'!$B$7:$R$2292,11,0)</f>
        <v>8.1875999999999998</v>
      </c>
      <c r="I11" s="66">
        <f t="shared" si="2"/>
        <v>2</v>
      </c>
      <c r="J11" s="65">
        <f>VLOOKUP($A11,'Return Data'!$B$7:$R$2292,12,0)</f>
        <v>5.2725</v>
      </c>
      <c r="K11" s="66">
        <f t="shared" si="3"/>
        <v>1</v>
      </c>
      <c r="L11" s="65">
        <f>VLOOKUP($A11,'Return Data'!$B$7:$R$2292,13,0)</f>
        <v>7.2504999999999997</v>
      </c>
      <c r="M11" s="66">
        <f t="shared" si="4"/>
        <v>2</v>
      </c>
      <c r="N11" s="65">
        <f>VLOOKUP($A11,'Return Data'!$B$7:$R$2292,17,0)</f>
        <v>9.8424999999999994</v>
      </c>
      <c r="O11" s="66">
        <f t="shared" si="5"/>
        <v>1</v>
      </c>
      <c r="P11" s="65">
        <f>VLOOKUP($A11,'Return Data'!$B$7:$R$2292,14,0)</f>
        <v>10.7447</v>
      </c>
      <c r="Q11" s="66">
        <f t="shared" si="6"/>
        <v>1</v>
      </c>
      <c r="R11" s="65">
        <f>VLOOKUP($A11,'Return Data'!$B$7:$R$2292,16,0)</f>
        <v>8.8645999999999994</v>
      </c>
      <c r="S11" s="67">
        <f t="shared" si="7"/>
        <v>2</v>
      </c>
    </row>
    <row r="12" spans="1:19" x14ac:dyDescent="0.3">
      <c r="A12" s="82" t="s">
        <v>573</v>
      </c>
      <c r="B12" s="64">
        <f>VLOOKUP($A12,'Return Data'!$B$7:$R$2292,3,0)</f>
        <v>44467</v>
      </c>
      <c r="C12" s="65">
        <f>VLOOKUP($A12,'Return Data'!$B$7:$R$2292,4,0)</f>
        <v>17.9649</v>
      </c>
      <c r="D12" s="65">
        <f>VLOOKUP($A12,'Return Data'!$B$7:$R$2292,9,0)</f>
        <v>4.1547000000000001</v>
      </c>
      <c r="E12" s="66">
        <f t="shared" si="0"/>
        <v>11</v>
      </c>
      <c r="F12" s="65">
        <f>VLOOKUP($A12,'Return Data'!$B$7:$R$2292,10,0)</f>
        <v>5.7329999999999997</v>
      </c>
      <c r="G12" s="66">
        <f t="shared" si="1"/>
        <v>11</v>
      </c>
      <c r="H12" s="65">
        <f>VLOOKUP($A12,'Return Data'!$B$7:$R$2292,11,0)</f>
        <v>5.5106000000000002</v>
      </c>
      <c r="I12" s="66">
        <f t="shared" si="2"/>
        <v>12</v>
      </c>
      <c r="J12" s="65">
        <f>VLOOKUP($A12,'Return Data'!$B$7:$R$2292,12,0)</f>
        <v>4.0526</v>
      </c>
      <c r="K12" s="66">
        <f t="shared" si="3"/>
        <v>10</v>
      </c>
      <c r="L12" s="65">
        <f>VLOOKUP($A12,'Return Data'!$B$7:$R$2292,13,0)</f>
        <v>5.4309000000000003</v>
      </c>
      <c r="M12" s="66">
        <f t="shared" si="4"/>
        <v>11</v>
      </c>
      <c r="N12" s="65">
        <f>VLOOKUP($A12,'Return Data'!$B$7:$R$2292,17,0)</f>
        <v>7.3761999999999999</v>
      </c>
      <c r="O12" s="66">
        <f t="shared" si="5"/>
        <v>12</v>
      </c>
      <c r="P12" s="65">
        <f>VLOOKUP($A12,'Return Data'!$B$7:$R$2292,14,0)</f>
        <v>8.9827999999999992</v>
      </c>
      <c r="Q12" s="66">
        <f t="shared" si="6"/>
        <v>5</v>
      </c>
      <c r="R12" s="65">
        <f>VLOOKUP($A12,'Return Data'!$B$7:$R$2292,16,0)</f>
        <v>8.2005999999999997</v>
      </c>
      <c r="S12" s="67">
        <f t="shared" si="7"/>
        <v>11</v>
      </c>
    </row>
    <row r="13" spans="1:19" x14ac:dyDescent="0.3">
      <c r="A13" s="82" t="s">
        <v>576</v>
      </c>
      <c r="B13" s="64">
        <f>VLOOKUP($A13,'Return Data'!$B$7:$R$2292,3,0)</f>
        <v>44467</v>
      </c>
      <c r="C13" s="65">
        <f>VLOOKUP($A13,'Return Data'!$B$7:$R$2292,4,0)</f>
        <v>18.376300000000001</v>
      </c>
      <c r="D13" s="65">
        <f>VLOOKUP($A13,'Return Data'!$B$7:$R$2292,9,0)</f>
        <v>6.4669999999999996</v>
      </c>
      <c r="E13" s="66">
        <f t="shared" si="0"/>
        <v>6</v>
      </c>
      <c r="F13" s="65">
        <f>VLOOKUP($A13,'Return Data'!$B$7:$R$2292,10,0)</f>
        <v>5.7249999999999996</v>
      </c>
      <c r="G13" s="66">
        <f t="shared" si="1"/>
        <v>12</v>
      </c>
      <c r="H13" s="65">
        <f>VLOOKUP($A13,'Return Data'!$B$7:$R$2292,11,0)</f>
        <v>6.1306000000000003</v>
      </c>
      <c r="I13" s="66">
        <f t="shared" si="2"/>
        <v>10</v>
      </c>
      <c r="J13" s="65">
        <f>VLOOKUP($A13,'Return Data'!$B$7:$R$2292,12,0)</f>
        <v>4.1432000000000002</v>
      </c>
      <c r="K13" s="66">
        <f t="shared" si="3"/>
        <v>8</v>
      </c>
      <c r="L13" s="65">
        <f>VLOOKUP($A13,'Return Data'!$B$7:$R$2292,13,0)</f>
        <v>5.8773999999999997</v>
      </c>
      <c r="M13" s="66">
        <f t="shared" si="4"/>
        <v>6</v>
      </c>
      <c r="N13" s="65">
        <f>VLOOKUP($A13,'Return Data'!$B$7:$R$2292,17,0)</f>
        <v>8.0372000000000003</v>
      </c>
      <c r="O13" s="66">
        <f t="shared" si="5"/>
        <v>4</v>
      </c>
      <c r="P13" s="65">
        <f>VLOOKUP($A13,'Return Data'!$B$7:$R$2292,14,0)</f>
        <v>8.9464000000000006</v>
      </c>
      <c r="Q13" s="66">
        <f t="shared" si="6"/>
        <v>6</v>
      </c>
      <c r="R13" s="65">
        <f>VLOOKUP($A13,'Return Data'!$B$7:$R$2292,16,0)</f>
        <v>8.4336000000000002</v>
      </c>
      <c r="S13" s="67">
        <f t="shared" si="7"/>
        <v>4</v>
      </c>
    </row>
    <row r="14" spans="1:19" x14ac:dyDescent="0.3">
      <c r="A14" s="82" t="s">
        <v>577</v>
      </c>
      <c r="B14" s="64">
        <f>VLOOKUP($A14,'Return Data'!$B$7:$R$2292,3,0)</f>
        <v>44467</v>
      </c>
      <c r="C14" s="65">
        <f>VLOOKUP($A14,'Return Data'!$B$7:$R$2292,4,0)</f>
        <v>25.784300000000002</v>
      </c>
      <c r="D14" s="65">
        <f>VLOOKUP($A14,'Return Data'!$B$7:$R$2292,9,0)</f>
        <v>8.1712000000000007</v>
      </c>
      <c r="E14" s="66">
        <f t="shared" si="0"/>
        <v>5</v>
      </c>
      <c r="F14" s="65">
        <f>VLOOKUP($A14,'Return Data'!$B$7:$R$2292,10,0)</f>
        <v>6.5075000000000003</v>
      </c>
      <c r="G14" s="66">
        <f t="shared" si="1"/>
        <v>5</v>
      </c>
      <c r="H14" s="65">
        <f>VLOOKUP($A14,'Return Data'!$B$7:$R$2292,11,0)</f>
        <v>6.4539</v>
      </c>
      <c r="I14" s="66">
        <f t="shared" si="2"/>
        <v>5</v>
      </c>
      <c r="J14" s="65">
        <f>VLOOKUP($A14,'Return Data'!$B$7:$R$2292,12,0)</f>
        <v>4.7164999999999999</v>
      </c>
      <c r="K14" s="66">
        <f t="shared" si="3"/>
        <v>3</v>
      </c>
      <c r="L14" s="65">
        <f>VLOOKUP($A14,'Return Data'!$B$7:$R$2292,13,0)</f>
        <v>6.2149000000000001</v>
      </c>
      <c r="M14" s="66">
        <f t="shared" si="4"/>
        <v>3</v>
      </c>
      <c r="N14" s="65">
        <f>VLOOKUP($A14,'Return Data'!$B$7:$R$2292,17,0)</f>
        <v>7.7563000000000004</v>
      </c>
      <c r="O14" s="66">
        <f t="shared" si="5"/>
        <v>8</v>
      </c>
      <c r="P14" s="65">
        <f>VLOOKUP($A14,'Return Data'!$B$7:$R$2292,14,0)</f>
        <v>8.3314000000000004</v>
      </c>
      <c r="Q14" s="66">
        <f t="shared" si="6"/>
        <v>11</v>
      </c>
      <c r="R14" s="65">
        <f>VLOOKUP($A14,'Return Data'!$B$7:$R$2292,16,0)</f>
        <v>8.3964999999999996</v>
      </c>
      <c r="S14" s="67">
        <f t="shared" si="7"/>
        <v>5</v>
      </c>
    </row>
    <row r="15" spans="1:19" x14ac:dyDescent="0.3">
      <c r="A15" s="82" t="s">
        <v>580</v>
      </c>
      <c r="B15" s="64">
        <f>VLOOKUP($A15,'Return Data'!$B$7:$R$2292,3,0)</f>
        <v>44467</v>
      </c>
      <c r="C15" s="65">
        <f>VLOOKUP($A15,'Return Data'!$B$7:$R$2292,4,0)</f>
        <v>19.700199999999999</v>
      </c>
      <c r="D15" s="65">
        <f>VLOOKUP($A15,'Return Data'!$B$7:$R$2292,9,0)</f>
        <v>1.8326</v>
      </c>
      <c r="E15" s="66">
        <f t="shared" si="0"/>
        <v>20</v>
      </c>
      <c r="F15" s="65">
        <f>VLOOKUP($A15,'Return Data'!$B$7:$R$2292,10,0)</f>
        <v>5.3536999999999999</v>
      </c>
      <c r="G15" s="66">
        <f t="shared" si="1"/>
        <v>15</v>
      </c>
      <c r="H15" s="65">
        <f>VLOOKUP($A15,'Return Data'!$B$7:$R$2292,11,0)</f>
        <v>5.0263999999999998</v>
      </c>
      <c r="I15" s="66">
        <f t="shared" si="2"/>
        <v>15</v>
      </c>
      <c r="J15" s="65">
        <f>VLOOKUP($A15,'Return Data'!$B$7:$R$2292,12,0)</f>
        <v>3.7614999999999998</v>
      </c>
      <c r="K15" s="66">
        <f t="shared" si="3"/>
        <v>12</v>
      </c>
      <c r="L15" s="65">
        <f>VLOOKUP($A15,'Return Data'!$B$7:$R$2292,13,0)</f>
        <v>5.0637999999999996</v>
      </c>
      <c r="M15" s="66">
        <f t="shared" si="4"/>
        <v>15</v>
      </c>
      <c r="N15" s="65">
        <f>VLOOKUP($A15,'Return Data'!$B$7:$R$2292,17,0)</f>
        <v>8.0282</v>
      </c>
      <c r="O15" s="66">
        <f t="shared" si="5"/>
        <v>6</v>
      </c>
      <c r="P15" s="65">
        <f>VLOOKUP($A15,'Return Data'!$B$7:$R$2292,14,0)</f>
        <v>9.5647000000000002</v>
      </c>
      <c r="Q15" s="66">
        <f t="shared" si="6"/>
        <v>2</v>
      </c>
      <c r="R15" s="65">
        <f>VLOOKUP($A15,'Return Data'!$B$7:$R$2292,16,0)</f>
        <v>8.2361000000000004</v>
      </c>
      <c r="S15" s="67">
        <f t="shared" si="7"/>
        <v>9</v>
      </c>
    </row>
    <row r="16" spans="1:19" x14ac:dyDescent="0.3">
      <c r="A16" s="82" t="s">
        <v>583</v>
      </c>
      <c r="B16" s="64">
        <f>VLOOKUP($A16,'Return Data'!$B$7:$R$2292,3,0)</f>
        <v>44467</v>
      </c>
      <c r="C16" s="65">
        <f>VLOOKUP($A16,'Return Data'!$B$7:$R$2292,4,0)</f>
        <v>1858.184</v>
      </c>
      <c r="D16" s="65">
        <f>VLOOKUP($A16,'Return Data'!$B$7:$R$2292,9,0)</f>
        <v>13.474</v>
      </c>
      <c r="E16" s="66">
        <f t="shared" si="0"/>
        <v>3</v>
      </c>
      <c r="F16" s="65">
        <f>VLOOKUP($A16,'Return Data'!$B$7:$R$2292,10,0)</f>
        <v>6.4432</v>
      </c>
      <c r="G16" s="66">
        <f t="shared" si="1"/>
        <v>6</v>
      </c>
      <c r="H16" s="65">
        <f>VLOOKUP($A16,'Return Data'!$B$7:$R$2292,11,0)</f>
        <v>6.3624000000000001</v>
      </c>
      <c r="I16" s="66">
        <f t="shared" si="2"/>
        <v>7</v>
      </c>
      <c r="J16" s="65">
        <f>VLOOKUP($A16,'Return Data'!$B$7:$R$2292,12,0)</f>
        <v>3.8824000000000001</v>
      </c>
      <c r="K16" s="66">
        <f t="shared" si="3"/>
        <v>11</v>
      </c>
      <c r="L16" s="65">
        <f>VLOOKUP($A16,'Return Data'!$B$7:$R$2292,13,0)</f>
        <v>5.8041999999999998</v>
      </c>
      <c r="M16" s="66">
        <f t="shared" si="4"/>
        <v>8</v>
      </c>
      <c r="N16" s="65">
        <f>VLOOKUP($A16,'Return Data'!$B$7:$R$2292,17,0)</f>
        <v>7.2365000000000004</v>
      </c>
      <c r="O16" s="66">
        <f t="shared" si="5"/>
        <v>14</v>
      </c>
      <c r="P16" s="65">
        <f>VLOOKUP($A16,'Return Data'!$B$7:$R$2292,14,0)</f>
        <v>8.0771999999999995</v>
      </c>
      <c r="Q16" s="66">
        <f t="shared" si="6"/>
        <v>14</v>
      </c>
      <c r="R16" s="65">
        <f>VLOOKUP($A16,'Return Data'!$B$7:$R$2292,16,0)</f>
        <v>7.3349000000000002</v>
      </c>
      <c r="S16" s="67">
        <f t="shared" si="7"/>
        <v>18</v>
      </c>
    </row>
    <row r="17" spans="1:19" x14ac:dyDescent="0.3">
      <c r="A17" s="82" t="s">
        <v>585</v>
      </c>
      <c r="B17" s="64">
        <f>VLOOKUP($A17,'Return Data'!$B$7:$R$2292,3,0)</f>
        <v>44467</v>
      </c>
      <c r="C17" s="65">
        <f>VLOOKUP($A17,'Return Data'!$B$7:$R$2292,4,0)</f>
        <v>51.994300000000003</v>
      </c>
      <c r="D17" s="65">
        <f>VLOOKUP($A17,'Return Data'!$B$7:$R$2292,9,0)</f>
        <v>8.7651000000000003</v>
      </c>
      <c r="E17" s="66">
        <f t="shared" si="0"/>
        <v>4</v>
      </c>
      <c r="F17" s="65">
        <f>VLOOKUP($A17,'Return Data'!$B$7:$R$2292,10,0)</f>
        <v>6.8098999999999998</v>
      </c>
      <c r="G17" s="66">
        <f t="shared" si="1"/>
        <v>3</v>
      </c>
      <c r="H17" s="65">
        <f>VLOOKUP($A17,'Return Data'!$B$7:$R$2292,11,0)</f>
        <v>6.7992999999999997</v>
      </c>
      <c r="I17" s="66">
        <f t="shared" si="2"/>
        <v>3</v>
      </c>
      <c r="J17" s="65">
        <f>VLOOKUP($A17,'Return Data'!$B$7:$R$2292,12,0)</f>
        <v>4.2855999999999996</v>
      </c>
      <c r="K17" s="66">
        <f t="shared" si="3"/>
        <v>6</v>
      </c>
      <c r="L17" s="65">
        <f>VLOOKUP($A17,'Return Data'!$B$7:$R$2292,13,0)</f>
        <v>5.9234</v>
      </c>
      <c r="M17" s="66">
        <f t="shared" si="4"/>
        <v>5</v>
      </c>
      <c r="N17" s="65">
        <f>VLOOKUP($A17,'Return Data'!$B$7:$R$2292,17,0)</f>
        <v>8.1431000000000004</v>
      </c>
      <c r="O17" s="66">
        <f t="shared" si="5"/>
        <v>3</v>
      </c>
      <c r="P17" s="65">
        <f>VLOOKUP($A17,'Return Data'!$B$7:$R$2292,14,0)</f>
        <v>9.1966000000000001</v>
      </c>
      <c r="Q17" s="66">
        <f t="shared" si="6"/>
        <v>4</v>
      </c>
      <c r="R17" s="65">
        <f>VLOOKUP($A17,'Return Data'!$B$7:$R$2292,16,0)</f>
        <v>7.5105000000000004</v>
      </c>
      <c r="S17" s="67">
        <f t="shared" si="7"/>
        <v>16</v>
      </c>
    </row>
    <row r="18" spans="1:19" x14ac:dyDescent="0.3">
      <c r="A18" s="82" t="s">
        <v>588</v>
      </c>
      <c r="B18" s="64">
        <f>VLOOKUP($A18,'Return Data'!$B$7:$R$2292,3,0)</f>
        <v>44467</v>
      </c>
      <c r="C18" s="65">
        <f>VLOOKUP($A18,'Return Data'!$B$7:$R$2292,4,0)</f>
        <v>19.902699999999999</v>
      </c>
      <c r="D18" s="65">
        <f>VLOOKUP($A18,'Return Data'!$B$7:$R$2292,9,0)</f>
        <v>1.8541000000000001</v>
      </c>
      <c r="E18" s="66">
        <f t="shared" si="0"/>
        <v>19</v>
      </c>
      <c r="F18" s="65">
        <f>VLOOKUP($A18,'Return Data'!$B$7:$R$2292,10,0)</f>
        <v>5.7186000000000003</v>
      </c>
      <c r="G18" s="66">
        <f t="shared" si="1"/>
        <v>13</v>
      </c>
      <c r="H18" s="65">
        <f>VLOOKUP($A18,'Return Data'!$B$7:$R$2292,11,0)</f>
        <v>5.2522000000000002</v>
      </c>
      <c r="I18" s="66">
        <f t="shared" si="2"/>
        <v>13</v>
      </c>
      <c r="J18" s="65">
        <f>VLOOKUP($A18,'Return Data'!$B$7:$R$2292,12,0)</f>
        <v>3.5074999999999998</v>
      </c>
      <c r="K18" s="66">
        <f t="shared" si="3"/>
        <v>15</v>
      </c>
      <c r="L18" s="65">
        <f>VLOOKUP($A18,'Return Data'!$B$7:$R$2292,13,0)</f>
        <v>5.1245000000000003</v>
      </c>
      <c r="M18" s="66">
        <f t="shared" si="4"/>
        <v>13</v>
      </c>
      <c r="N18" s="65">
        <f>VLOOKUP($A18,'Return Data'!$B$7:$R$2292,17,0)</f>
        <v>7.6795999999999998</v>
      </c>
      <c r="O18" s="66">
        <f t="shared" si="5"/>
        <v>10</v>
      </c>
      <c r="P18" s="65">
        <f>VLOOKUP($A18,'Return Data'!$B$7:$R$2292,14,0)</f>
        <v>8.1774000000000004</v>
      </c>
      <c r="Q18" s="66">
        <f t="shared" si="6"/>
        <v>13</v>
      </c>
      <c r="R18" s="65">
        <f>VLOOKUP($A18,'Return Data'!$B$7:$R$2292,16,0)</f>
        <v>5.0270000000000001</v>
      </c>
      <c r="S18" s="67">
        <f t="shared" si="7"/>
        <v>20</v>
      </c>
    </row>
    <row r="19" spans="1:19" x14ac:dyDescent="0.3">
      <c r="A19" s="82" t="s">
        <v>589</v>
      </c>
      <c r="B19" s="64">
        <f>VLOOKUP($A19,'Return Data'!$B$7:$R$2292,3,0)</f>
        <v>44467</v>
      </c>
      <c r="C19" s="65">
        <f>VLOOKUP($A19,'Return Data'!$B$7:$R$2292,4,0)</f>
        <v>27.962299999999999</v>
      </c>
      <c r="D19" s="65">
        <f>VLOOKUP($A19,'Return Data'!$B$7:$R$2292,9,0)</f>
        <v>2.5756999999999999</v>
      </c>
      <c r="E19" s="66">
        <f t="shared" si="0"/>
        <v>15</v>
      </c>
      <c r="F19" s="65">
        <f>VLOOKUP($A19,'Return Data'!$B$7:$R$2292,10,0)</f>
        <v>4.2621000000000002</v>
      </c>
      <c r="G19" s="66">
        <f t="shared" si="1"/>
        <v>18</v>
      </c>
      <c r="H19" s="65">
        <f>VLOOKUP($A19,'Return Data'!$B$7:$R$2292,11,0)</f>
        <v>4.0849000000000002</v>
      </c>
      <c r="I19" s="66">
        <f t="shared" si="2"/>
        <v>18</v>
      </c>
      <c r="J19" s="65">
        <f>VLOOKUP($A19,'Return Data'!$B$7:$R$2292,12,0)</f>
        <v>2.8315999999999999</v>
      </c>
      <c r="K19" s="66">
        <f t="shared" si="3"/>
        <v>20</v>
      </c>
      <c r="L19" s="65">
        <f>VLOOKUP($A19,'Return Data'!$B$7:$R$2292,13,0)</f>
        <v>4.0317999999999996</v>
      </c>
      <c r="M19" s="66">
        <f t="shared" si="4"/>
        <v>19</v>
      </c>
      <c r="N19" s="65">
        <f>VLOOKUP($A19,'Return Data'!$B$7:$R$2292,17,0)</f>
        <v>6.3257000000000003</v>
      </c>
      <c r="O19" s="66">
        <f t="shared" si="5"/>
        <v>16</v>
      </c>
      <c r="P19" s="65">
        <f>VLOOKUP($A19,'Return Data'!$B$7:$R$2292,14,0)</f>
        <v>7.8281000000000001</v>
      </c>
      <c r="Q19" s="66">
        <f t="shared" si="6"/>
        <v>15</v>
      </c>
      <c r="R19" s="65">
        <f>VLOOKUP($A19,'Return Data'!$B$7:$R$2292,16,0)</f>
        <v>7.4326999999999996</v>
      </c>
      <c r="S19" s="67">
        <f t="shared" si="7"/>
        <v>17</v>
      </c>
    </row>
    <row r="20" spans="1:19" x14ac:dyDescent="0.3">
      <c r="A20" s="82" t="s">
        <v>591</v>
      </c>
      <c r="B20" s="64">
        <f>VLOOKUP($A20,'Return Data'!$B$7:$R$2292,3,0)</f>
        <v>44467</v>
      </c>
      <c r="C20" s="65">
        <f>VLOOKUP($A20,'Return Data'!$B$7:$R$2292,4,0)</f>
        <v>16.594999999999999</v>
      </c>
      <c r="D20" s="65">
        <f>VLOOKUP($A20,'Return Data'!$B$7:$R$2292,9,0)</f>
        <v>6.0113000000000003</v>
      </c>
      <c r="E20" s="66">
        <f t="shared" si="0"/>
        <v>7</v>
      </c>
      <c r="F20" s="65">
        <f>VLOOKUP($A20,'Return Data'!$B$7:$R$2292,10,0)</f>
        <v>6.5690999999999997</v>
      </c>
      <c r="G20" s="66">
        <f t="shared" si="1"/>
        <v>4</v>
      </c>
      <c r="H20" s="65">
        <f>VLOOKUP($A20,'Return Data'!$B$7:$R$2292,11,0)</f>
        <v>6.1929999999999996</v>
      </c>
      <c r="I20" s="66">
        <f t="shared" si="2"/>
        <v>9</v>
      </c>
      <c r="J20" s="65">
        <f>VLOOKUP($A20,'Return Data'!$B$7:$R$2292,12,0)</f>
        <v>4.3460000000000001</v>
      </c>
      <c r="K20" s="66">
        <f t="shared" si="3"/>
        <v>5</v>
      </c>
      <c r="L20" s="65">
        <f>VLOOKUP($A20,'Return Data'!$B$7:$R$2292,13,0)</f>
        <v>5.6898999999999997</v>
      </c>
      <c r="M20" s="66">
        <f t="shared" si="4"/>
        <v>10</v>
      </c>
      <c r="N20" s="65">
        <f>VLOOKUP($A20,'Return Data'!$B$7:$R$2292,17,0)</f>
        <v>8.1693999999999996</v>
      </c>
      <c r="O20" s="66">
        <f t="shared" si="5"/>
        <v>2</v>
      </c>
      <c r="P20" s="65">
        <f>VLOOKUP($A20,'Return Data'!$B$7:$R$2292,14,0)</f>
        <v>9.2224000000000004</v>
      </c>
      <c r="Q20" s="66">
        <f t="shared" si="6"/>
        <v>3</v>
      </c>
      <c r="R20" s="65">
        <f>VLOOKUP($A20,'Return Data'!$B$7:$R$2292,16,0)</f>
        <v>8.2653999999999996</v>
      </c>
      <c r="S20" s="67">
        <f t="shared" si="7"/>
        <v>8</v>
      </c>
    </row>
    <row r="21" spans="1:19" x14ac:dyDescent="0.3">
      <c r="A21" s="82" t="s">
        <v>593</v>
      </c>
      <c r="B21" s="64">
        <f>VLOOKUP($A21,'Return Data'!$B$7:$R$2292,3,0)</f>
        <v>44467</v>
      </c>
      <c r="C21" s="65">
        <f>VLOOKUP($A21,'Return Data'!$B$7:$R$2292,4,0)</f>
        <v>19.5778</v>
      </c>
      <c r="D21" s="65">
        <f>VLOOKUP($A21,'Return Data'!$B$7:$R$2292,9,0)</f>
        <v>5.8971999999999998</v>
      </c>
      <c r="E21" s="66">
        <f t="shared" si="0"/>
        <v>8</v>
      </c>
      <c r="F21" s="65">
        <f>VLOOKUP($A21,'Return Data'!$B$7:$R$2292,10,0)</f>
        <v>6.3663999999999996</v>
      </c>
      <c r="G21" s="66">
        <f t="shared" si="1"/>
        <v>7</v>
      </c>
      <c r="H21" s="65">
        <f>VLOOKUP($A21,'Return Data'!$B$7:$R$2292,11,0)</f>
        <v>6.5225999999999997</v>
      </c>
      <c r="I21" s="66">
        <f t="shared" si="2"/>
        <v>4</v>
      </c>
      <c r="J21" s="65">
        <f>VLOOKUP($A21,'Return Data'!$B$7:$R$2292,12,0)</f>
        <v>4.2362000000000002</v>
      </c>
      <c r="K21" s="66">
        <f t="shared" si="3"/>
        <v>7</v>
      </c>
      <c r="L21" s="65">
        <f>VLOOKUP($A21,'Return Data'!$B$7:$R$2292,13,0)</f>
        <v>5.3895999999999997</v>
      </c>
      <c r="M21" s="66">
        <f t="shared" si="4"/>
        <v>12</v>
      </c>
      <c r="N21" s="65">
        <f>VLOOKUP($A21,'Return Data'!$B$7:$R$2292,17,0)</f>
        <v>7.7473999999999998</v>
      </c>
      <c r="O21" s="66">
        <f t="shared" si="5"/>
        <v>9</v>
      </c>
      <c r="P21" s="65">
        <f>VLOOKUP($A21,'Return Data'!$B$7:$R$2292,14,0)</f>
        <v>8.8020999999999994</v>
      </c>
      <c r="Q21" s="66">
        <f t="shared" si="6"/>
        <v>8</v>
      </c>
      <c r="R21" s="65">
        <f>VLOOKUP($A21,'Return Data'!$B$7:$R$2292,16,0)</f>
        <v>8.1600999999999999</v>
      </c>
      <c r="S21" s="67">
        <f t="shared" si="7"/>
        <v>12</v>
      </c>
    </row>
    <row r="22" spans="1:19" x14ac:dyDescent="0.3">
      <c r="A22" s="82" t="s">
        <v>596</v>
      </c>
      <c r="B22" s="64">
        <f>VLOOKUP($A22,'Return Data'!$B$7:$R$2292,3,0)</f>
        <v>44467</v>
      </c>
      <c r="C22" s="65">
        <f>VLOOKUP($A22,'Return Data'!$B$7:$R$2292,4,0)</f>
        <v>2513.6844000000001</v>
      </c>
      <c r="D22" s="65">
        <f>VLOOKUP($A22,'Return Data'!$B$7:$R$2292,9,0)</f>
        <v>2.9592000000000001</v>
      </c>
      <c r="E22" s="66">
        <f t="shared" si="0"/>
        <v>13</v>
      </c>
      <c r="F22" s="65">
        <f>VLOOKUP($A22,'Return Data'!$B$7:$R$2292,10,0)</f>
        <v>5.3282999999999996</v>
      </c>
      <c r="G22" s="66">
        <f t="shared" si="1"/>
        <v>16</v>
      </c>
      <c r="H22" s="65">
        <f>VLOOKUP($A22,'Return Data'!$B$7:$R$2292,11,0)</f>
        <v>5.2445000000000004</v>
      </c>
      <c r="I22" s="66">
        <f t="shared" si="2"/>
        <v>14</v>
      </c>
      <c r="J22" s="65">
        <f>VLOOKUP($A22,'Return Data'!$B$7:$R$2292,12,0)</f>
        <v>2.9649000000000001</v>
      </c>
      <c r="K22" s="66">
        <f t="shared" si="3"/>
        <v>18</v>
      </c>
      <c r="L22" s="65">
        <f>VLOOKUP($A22,'Return Data'!$B$7:$R$2292,13,0)</f>
        <v>4.9882999999999997</v>
      </c>
      <c r="M22" s="66">
        <f t="shared" si="4"/>
        <v>16</v>
      </c>
      <c r="N22" s="65">
        <f>VLOOKUP($A22,'Return Data'!$B$7:$R$2292,17,0)</f>
        <v>7.4417</v>
      </c>
      <c r="O22" s="66">
        <f t="shared" si="5"/>
        <v>11</v>
      </c>
      <c r="P22" s="65">
        <f>VLOOKUP($A22,'Return Data'!$B$7:$R$2292,14,0)</f>
        <v>8.2706</v>
      </c>
      <c r="Q22" s="66">
        <f t="shared" si="6"/>
        <v>12</v>
      </c>
      <c r="R22" s="65">
        <f>VLOOKUP($A22,'Return Data'!$B$7:$R$2292,16,0)</f>
        <v>7.9991000000000003</v>
      </c>
      <c r="S22" s="67">
        <f t="shared" si="7"/>
        <v>13</v>
      </c>
    </row>
    <row r="23" spans="1:19" x14ac:dyDescent="0.3">
      <c r="A23" s="82" t="s">
        <v>597</v>
      </c>
      <c r="B23" s="64">
        <f>VLOOKUP($A23,'Return Data'!$B$7:$R$2292,3,0)</f>
        <v>44467</v>
      </c>
      <c r="C23" s="65">
        <f>VLOOKUP($A23,'Return Data'!$B$7:$R$2292,4,0)</f>
        <v>34.443300000000001</v>
      </c>
      <c r="D23" s="65">
        <f>VLOOKUP($A23,'Return Data'!$B$7:$R$2292,9,0)</f>
        <v>2.5156999999999998</v>
      </c>
      <c r="E23" s="66">
        <f t="shared" si="0"/>
        <v>16</v>
      </c>
      <c r="F23" s="65">
        <f>VLOOKUP($A23,'Return Data'!$B$7:$R$2292,10,0)</f>
        <v>3.0644</v>
      </c>
      <c r="G23" s="66">
        <f t="shared" si="1"/>
        <v>20</v>
      </c>
      <c r="H23" s="65">
        <f>VLOOKUP($A23,'Return Data'!$B$7:$R$2292,11,0)</f>
        <v>3.2421000000000002</v>
      </c>
      <c r="I23" s="66">
        <f t="shared" si="2"/>
        <v>20</v>
      </c>
      <c r="J23" s="65">
        <f>VLOOKUP($A23,'Return Data'!$B$7:$R$2292,12,0)</f>
        <v>3.1713</v>
      </c>
      <c r="K23" s="66">
        <f t="shared" si="3"/>
        <v>17</v>
      </c>
      <c r="L23" s="65">
        <f>VLOOKUP($A23,'Return Data'!$B$7:$R$2292,13,0)</f>
        <v>3.6196999999999999</v>
      </c>
      <c r="M23" s="66">
        <f t="shared" si="4"/>
        <v>20</v>
      </c>
      <c r="N23" s="65">
        <f>VLOOKUP($A23,'Return Data'!$B$7:$R$2292,17,0)</f>
        <v>6.1517999999999997</v>
      </c>
      <c r="O23" s="66">
        <f t="shared" si="5"/>
        <v>17</v>
      </c>
      <c r="P23" s="65">
        <f>VLOOKUP($A23,'Return Data'!$B$7:$R$2292,14,0)</f>
        <v>7.7085999999999997</v>
      </c>
      <c r="Q23" s="66">
        <f t="shared" si="6"/>
        <v>16</v>
      </c>
      <c r="R23" s="65">
        <f>VLOOKUP($A23,'Return Data'!$B$7:$R$2292,16,0)</f>
        <v>7.6599000000000004</v>
      </c>
      <c r="S23" s="67">
        <f t="shared" si="7"/>
        <v>14</v>
      </c>
    </row>
    <row r="24" spans="1:19" x14ac:dyDescent="0.3">
      <c r="A24" s="82" t="s">
        <v>600</v>
      </c>
      <c r="B24" s="64">
        <f>VLOOKUP($A24,'Return Data'!$B$7:$R$2292,3,0)</f>
        <v>44467</v>
      </c>
      <c r="C24" s="65">
        <f>VLOOKUP($A24,'Return Data'!$B$7:$R$2292,4,0)</f>
        <v>11.541600000000001</v>
      </c>
      <c r="D24" s="65">
        <f>VLOOKUP($A24,'Return Data'!$B$7:$R$2292,9,0)</f>
        <v>4.5542999999999996</v>
      </c>
      <c r="E24" s="66">
        <f t="shared" si="0"/>
        <v>10</v>
      </c>
      <c r="F24" s="65">
        <f>VLOOKUP($A24,'Return Data'!$B$7:$R$2292,10,0)</f>
        <v>6.2926000000000002</v>
      </c>
      <c r="G24" s="66">
        <f t="shared" si="1"/>
        <v>8</v>
      </c>
      <c r="H24" s="65">
        <f>VLOOKUP($A24,'Return Data'!$B$7:$R$2292,11,0)</f>
        <v>6.4122000000000003</v>
      </c>
      <c r="I24" s="66">
        <f t="shared" si="2"/>
        <v>6</v>
      </c>
      <c r="J24" s="65">
        <f>VLOOKUP($A24,'Return Data'!$B$7:$R$2292,12,0)</f>
        <v>3.6827999999999999</v>
      </c>
      <c r="K24" s="66">
        <f t="shared" si="3"/>
        <v>14</v>
      </c>
      <c r="L24" s="65">
        <f>VLOOKUP($A24,'Return Data'!$B$7:$R$2292,13,0)</f>
        <v>5.7582000000000004</v>
      </c>
      <c r="M24" s="66">
        <f t="shared" si="4"/>
        <v>9</v>
      </c>
      <c r="N24" s="65"/>
      <c r="O24" s="66"/>
      <c r="P24" s="65"/>
      <c r="Q24" s="66"/>
      <c r="R24" s="65">
        <f>VLOOKUP($A24,'Return Data'!$B$7:$R$2292,16,0)</f>
        <v>7.5496999999999996</v>
      </c>
      <c r="S24" s="67">
        <f t="shared" si="7"/>
        <v>15</v>
      </c>
    </row>
    <row r="25" spans="1:19" x14ac:dyDescent="0.3">
      <c r="A25" s="82" t="s">
        <v>602</v>
      </c>
      <c r="B25" s="64">
        <f>VLOOKUP($A25,'Return Data'!$B$7:$R$2292,3,0)</f>
        <v>44467</v>
      </c>
      <c r="C25" s="65">
        <f>VLOOKUP($A25,'Return Data'!$B$7:$R$2292,4,0)</f>
        <v>16.4512</v>
      </c>
      <c r="D25" s="65">
        <f>VLOOKUP($A25,'Return Data'!$B$7:$R$2292,9,0)</f>
        <v>1.9655</v>
      </c>
      <c r="E25" s="66">
        <f t="shared" si="0"/>
        <v>18</v>
      </c>
      <c r="F25" s="65">
        <f>VLOOKUP($A25,'Return Data'!$B$7:$R$2292,10,0)</f>
        <v>4.2016999999999998</v>
      </c>
      <c r="G25" s="66">
        <f t="shared" si="1"/>
        <v>19</v>
      </c>
      <c r="H25" s="65">
        <f>VLOOKUP($A25,'Return Data'!$B$7:$R$2292,11,0)</f>
        <v>3.9375</v>
      </c>
      <c r="I25" s="66">
        <f t="shared" si="2"/>
        <v>19</v>
      </c>
      <c r="J25" s="65">
        <f>VLOOKUP($A25,'Return Data'!$B$7:$R$2292,12,0)</f>
        <v>2.8653</v>
      </c>
      <c r="K25" s="66">
        <f t="shared" si="3"/>
        <v>19</v>
      </c>
      <c r="L25" s="65">
        <f>VLOOKUP($A25,'Return Data'!$B$7:$R$2292,13,0)</f>
        <v>4.0496999999999996</v>
      </c>
      <c r="M25" s="66">
        <f t="shared" si="4"/>
        <v>18</v>
      </c>
      <c r="N25" s="65">
        <f>VLOOKUP($A25,'Return Data'!$B$7:$R$2292,17,0)</f>
        <v>6.5376000000000003</v>
      </c>
      <c r="O25" s="66">
        <f>RANK(N25,N$8:N$27,0)</f>
        <v>15</v>
      </c>
      <c r="P25" s="65">
        <f>VLOOKUP($A25,'Return Data'!$B$7:$R$2292,14,0)</f>
        <v>4.1456</v>
      </c>
      <c r="Q25" s="66">
        <f>RANK(P25,P$8:P$27,0)</f>
        <v>17</v>
      </c>
      <c r="R25" s="65">
        <f>VLOOKUP($A25,'Return Data'!$B$7:$R$2292,16,0)</f>
        <v>6.7194000000000003</v>
      </c>
      <c r="S25" s="67">
        <f t="shared" si="7"/>
        <v>19</v>
      </c>
    </row>
    <row r="26" spans="1:19" x14ac:dyDescent="0.3">
      <c r="A26" s="82" t="s">
        <v>714</v>
      </c>
      <c r="B26" s="64">
        <f>VLOOKUP($A26,'Return Data'!$B$7:$R$2292,3,0)</f>
        <v>44467</v>
      </c>
      <c r="C26" s="65">
        <f>VLOOKUP($A26,'Return Data'!$B$7:$R$2292,4,0)</f>
        <v>1148.8036999999999</v>
      </c>
      <c r="D26" s="65">
        <f>VLOOKUP($A26,'Return Data'!$B$7:$R$2292,9,0)</f>
        <v>3.1915</v>
      </c>
      <c r="E26" s="66">
        <f t="shared" si="0"/>
        <v>12</v>
      </c>
      <c r="F26" s="65">
        <f>VLOOKUP($A26,'Return Data'!$B$7:$R$2292,10,0)</f>
        <v>6.1535000000000002</v>
      </c>
      <c r="G26" s="66">
        <f t="shared" si="1"/>
        <v>10</v>
      </c>
      <c r="H26" s="65">
        <f>VLOOKUP($A26,'Return Data'!$B$7:$R$2292,11,0)</f>
        <v>5.8520000000000003</v>
      </c>
      <c r="I26" s="66">
        <f t="shared" si="2"/>
        <v>11</v>
      </c>
      <c r="J26" s="65">
        <f>VLOOKUP($A26,'Return Data'!$B$7:$R$2292,12,0)</f>
        <v>4.6464999999999996</v>
      </c>
      <c r="K26" s="66">
        <f t="shared" si="3"/>
        <v>4</v>
      </c>
      <c r="L26" s="65">
        <f>VLOOKUP($A26,'Return Data'!$B$7:$R$2292,13,0)</f>
        <v>6.0898000000000003</v>
      </c>
      <c r="M26" s="66">
        <f t="shared" ref="M26:M27" si="8">RANK(L26,L$8:L$27,0)</f>
        <v>4</v>
      </c>
      <c r="N26" s="65"/>
      <c r="O26" s="66"/>
      <c r="P26" s="65"/>
      <c r="Q26" s="66"/>
      <c r="R26" s="65">
        <f>VLOOKUP($A26,'Return Data'!$B$7:$R$2292,16,0)</f>
        <v>8.2205999999999992</v>
      </c>
      <c r="S26" s="67">
        <f t="shared" si="7"/>
        <v>10</v>
      </c>
    </row>
    <row r="27" spans="1:19" x14ac:dyDescent="0.3">
      <c r="A27" s="82" t="s">
        <v>715</v>
      </c>
      <c r="B27" s="64">
        <f>VLOOKUP($A27,'Return Data'!$B$7:$R$2292,3,0)</f>
        <v>44467</v>
      </c>
      <c r="C27" s="65">
        <f>VLOOKUP($A27,'Return Data'!$B$7:$R$2292,4,0)</f>
        <v>1179.5121999999999</v>
      </c>
      <c r="D27" s="65">
        <f>VLOOKUP($A27,'Return Data'!$B$7:$R$2292,9,0)</f>
        <v>15.065099999999999</v>
      </c>
      <c r="E27" s="66">
        <f t="shared" si="0"/>
        <v>2</v>
      </c>
      <c r="F27" s="65">
        <f>VLOOKUP($A27,'Return Data'!$B$7:$R$2292,10,0)</f>
        <v>8.1251999999999995</v>
      </c>
      <c r="G27" s="66">
        <f t="shared" si="1"/>
        <v>2</v>
      </c>
      <c r="H27" s="65">
        <f>VLOOKUP($A27,'Return Data'!$B$7:$R$2292,11,0)</f>
        <v>8.2179000000000002</v>
      </c>
      <c r="I27" s="66">
        <f t="shared" si="2"/>
        <v>1</v>
      </c>
      <c r="J27" s="65">
        <f>VLOOKUP($A27,'Return Data'!$B$7:$R$2292,12,0)</f>
        <v>5.2683999999999997</v>
      </c>
      <c r="K27" s="66">
        <f t="shared" si="3"/>
        <v>2</v>
      </c>
      <c r="L27" s="65">
        <f>VLOOKUP($A27,'Return Data'!$B$7:$R$2292,13,0)</f>
        <v>7.85</v>
      </c>
      <c r="M27" s="66">
        <f t="shared" si="8"/>
        <v>1</v>
      </c>
      <c r="N27" s="65"/>
      <c r="O27" s="66"/>
      <c r="P27" s="65"/>
      <c r="Q27" s="66"/>
      <c r="R27" s="65">
        <f>VLOOKUP($A27,'Return Data'!$B$7:$R$2292,16,0)</f>
        <v>9.8659999999999997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5.8609650000000002</v>
      </c>
      <c r="E29" s="88"/>
      <c r="F29" s="89">
        <f>AVERAGE(F8:F27)</f>
        <v>5.9150800000000006</v>
      </c>
      <c r="G29" s="88"/>
      <c r="H29" s="89">
        <f>AVERAGE(H8:H27)</f>
        <v>5.7694849999999995</v>
      </c>
      <c r="I29" s="88"/>
      <c r="J29" s="89">
        <f>AVERAGE(J8:J27)</f>
        <v>3.9414950000000006</v>
      </c>
      <c r="K29" s="88"/>
      <c r="L29" s="89">
        <f>AVERAGE(L8:L27)</f>
        <v>5.4904599999999988</v>
      </c>
      <c r="M29" s="88"/>
      <c r="N29" s="89">
        <f>AVERAGE(N8:N27)</f>
        <v>7.6284999999999989</v>
      </c>
      <c r="O29" s="88"/>
      <c r="P29" s="89">
        <f>AVERAGE(P8:P27)</f>
        <v>8.4922882352941187</v>
      </c>
      <c r="Q29" s="88"/>
      <c r="R29" s="89">
        <f>AVERAGE(R8:R27)</f>
        <v>7.9475099999999994</v>
      </c>
      <c r="S29" s="90"/>
    </row>
    <row r="30" spans="1:19" x14ac:dyDescent="0.3">
      <c r="A30" s="87" t="s">
        <v>28</v>
      </c>
      <c r="B30" s="88"/>
      <c r="C30" s="88"/>
      <c r="D30" s="89">
        <f>MIN(D8:D27)</f>
        <v>1.8326</v>
      </c>
      <c r="E30" s="88"/>
      <c r="F30" s="89">
        <f>MIN(F8:F27)</f>
        <v>3.0644</v>
      </c>
      <c r="G30" s="88"/>
      <c r="H30" s="89">
        <f>MIN(H8:H27)</f>
        <v>3.2421000000000002</v>
      </c>
      <c r="I30" s="88"/>
      <c r="J30" s="89">
        <f>MIN(J8:J27)</f>
        <v>2.8315999999999999</v>
      </c>
      <c r="K30" s="88"/>
      <c r="L30" s="89">
        <f>MIN(L8:L27)</f>
        <v>3.6196999999999999</v>
      </c>
      <c r="M30" s="88"/>
      <c r="N30" s="89">
        <f>MIN(N8:N27)</f>
        <v>6.1517999999999997</v>
      </c>
      <c r="O30" s="88"/>
      <c r="P30" s="89">
        <f>MIN(P8:P27)</f>
        <v>4.1456</v>
      </c>
      <c r="Q30" s="88"/>
      <c r="R30" s="89">
        <f>MIN(R8:R27)</f>
        <v>5.0270000000000001</v>
      </c>
      <c r="S30" s="90"/>
    </row>
    <row r="31" spans="1:19" ht="15" thickBot="1" x14ac:dyDescent="0.35">
      <c r="A31" s="91" t="s">
        <v>29</v>
      </c>
      <c r="B31" s="92"/>
      <c r="C31" s="92"/>
      <c r="D31" s="93">
        <f>MAX(D8:D27)</f>
        <v>18.136099999999999</v>
      </c>
      <c r="E31" s="92"/>
      <c r="F31" s="93">
        <f>MAX(F8:F27)</f>
        <v>9.1351999999999993</v>
      </c>
      <c r="G31" s="92"/>
      <c r="H31" s="93">
        <f>MAX(H8:H27)</f>
        <v>8.2179000000000002</v>
      </c>
      <c r="I31" s="92"/>
      <c r="J31" s="93">
        <f>MAX(J8:J27)</f>
        <v>5.2725</v>
      </c>
      <c r="K31" s="92"/>
      <c r="L31" s="93">
        <f>MAX(L8:L27)</f>
        <v>7.85</v>
      </c>
      <c r="M31" s="92"/>
      <c r="N31" s="93">
        <f>MAX(N8:N27)</f>
        <v>9.8424999999999994</v>
      </c>
      <c r="O31" s="92"/>
      <c r="P31" s="93">
        <f>MAX(P8:P27)</f>
        <v>10.7447</v>
      </c>
      <c r="Q31" s="92"/>
      <c r="R31" s="93">
        <f>MAX(R8:R27)</f>
        <v>9.8659999999999997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44467</v>
      </c>
      <c r="C8" s="65">
        <f>VLOOKUP($A8,'Return Data'!$B$7:$R$2292,4,0)</f>
        <v>4193.8779999999997</v>
      </c>
      <c r="D8" s="65">
        <f>VLOOKUP($A8,'Return Data'!$B$7:$R$2292,9,0)</f>
        <v>-34.953499999999998</v>
      </c>
      <c r="E8" s="66">
        <f>RANK(D8,D$8:D$18,0)</f>
        <v>6</v>
      </c>
      <c r="F8" s="65">
        <f>VLOOKUP($A8,'Return Data'!$B$7:$R$2292,10,0)</f>
        <v>-10.8568</v>
      </c>
      <c r="G8" s="66">
        <f>RANK(F8,F$8:F$18,0)</f>
        <v>3</v>
      </c>
      <c r="H8" s="65">
        <f>VLOOKUP($A8,'Return Data'!$B$7:$R$2292,11,0)</f>
        <v>5.2291999999999996</v>
      </c>
      <c r="I8" s="66">
        <f>RANK(H8,H$8:H$18,0)</f>
        <v>4</v>
      </c>
      <c r="J8" s="65">
        <f>VLOOKUP($A8,'Return Data'!$B$7:$R$2292,12,0)</f>
        <v>-11.076000000000001</v>
      </c>
      <c r="K8" s="66">
        <f>RANK(J8,J$8:J$18,0)</f>
        <v>3</v>
      </c>
      <c r="L8" s="65">
        <f>VLOOKUP($A8,'Return Data'!$B$7:$R$2292,13,0)</f>
        <v>-7.6677999999999997</v>
      </c>
      <c r="M8" s="66">
        <f>RANK(L8,L$8:L$18,0)</f>
        <v>3</v>
      </c>
      <c r="N8" s="65">
        <f>VLOOKUP($A8,'Return Data'!$B$7:$R$2292,17,0)</f>
        <v>8.5297999999999998</v>
      </c>
      <c r="O8" s="66">
        <f>RANK(N8,N$8:N$18,0)</f>
        <v>1</v>
      </c>
      <c r="P8" s="65">
        <f>VLOOKUP($A8,'Return Data'!$B$7:$R$2292,14,0)</f>
        <v>13.8186</v>
      </c>
      <c r="Q8" s="66">
        <f>RANK(P8,P$8:P$18,0)</f>
        <v>2</v>
      </c>
      <c r="R8" s="65">
        <f>VLOOKUP($A8,'Return Data'!$B$7:$R$2292,16,0)</f>
        <v>6.2756999999999996</v>
      </c>
      <c r="S8" s="67">
        <f>RANK(R8,R$8:R$18,0)</f>
        <v>10</v>
      </c>
    </row>
    <row r="9" spans="1:19" x14ac:dyDescent="0.3">
      <c r="A9" s="82" t="s">
        <v>878</v>
      </c>
      <c r="B9" s="64">
        <f>VLOOKUP($A9,'Return Data'!$B$7:$R$2292,3,0)</f>
        <v>44467</v>
      </c>
      <c r="C9" s="65">
        <f>VLOOKUP($A9,'Return Data'!$B$7:$R$2292,4,0)</f>
        <v>39.7624</v>
      </c>
      <c r="D9" s="65">
        <f>VLOOKUP($A9,'Return Data'!$B$7:$R$2292,9,0)</f>
        <v>-34.937199999999997</v>
      </c>
      <c r="E9" s="66">
        <f t="shared" ref="E9:E18" si="0">RANK(D9,D$8:D$18,0)</f>
        <v>5</v>
      </c>
      <c r="F9" s="65">
        <f>VLOOKUP($A9,'Return Data'!$B$7:$R$2292,10,0)</f>
        <v>-10.8652</v>
      </c>
      <c r="G9" s="66">
        <f t="shared" ref="G9:G18" si="1">RANK(F9,F$8:F$18,0)</f>
        <v>4</v>
      </c>
      <c r="H9" s="65">
        <f>VLOOKUP($A9,'Return Data'!$B$7:$R$2292,11,0)</f>
        <v>5.1186999999999996</v>
      </c>
      <c r="I9" s="66">
        <f t="shared" ref="I9:I18" si="2">RANK(H9,H$8:H$18,0)</f>
        <v>8</v>
      </c>
      <c r="J9" s="65">
        <f>VLOOKUP($A9,'Return Data'!$B$7:$R$2292,12,0)</f>
        <v>-11.0335</v>
      </c>
      <c r="K9" s="66">
        <f t="shared" ref="K9:K18" si="3">RANK(J9,J$8:J$18,0)</f>
        <v>2</v>
      </c>
      <c r="L9" s="65">
        <f>VLOOKUP($A9,'Return Data'!$B$7:$R$2292,13,0)</f>
        <v>-7.6638999999999999</v>
      </c>
      <c r="M9" s="66">
        <f t="shared" ref="M9:M18" si="4">RANK(L9,L$8:L$18,0)</f>
        <v>2</v>
      </c>
      <c r="N9" s="65">
        <f>VLOOKUP($A9,'Return Data'!$B$7:$R$2292,17,0)</f>
        <v>8.2763000000000009</v>
      </c>
      <c r="O9" s="66">
        <f t="shared" ref="O9:O18" si="5">RANK(N9,N$8:N$18,0)</f>
        <v>5</v>
      </c>
      <c r="P9" s="65">
        <f>VLOOKUP($A9,'Return Data'!$B$7:$R$2292,14,0)</f>
        <v>13.812900000000001</v>
      </c>
      <c r="Q9" s="66">
        <f t="shared" ref="Q9:Q18" si="6">RANK(P9,P$8:P$18,0)</f>
        <v>3</v>
      </c>
      <c r="R9" s="65">
        <f>VLOOKUP($A9,'Return Data'!$B$7:$R$2292,16,0)</f>
        <v>6.3830999999999998</v>
      </c>
      <c r="S9" s="67">
        <f t="shared" ref="S9:S18" si="7">RANK(R9,R$8:R$18,0)</f>
        <v>9</v>
      </c>
    </row>
    <row r="10" spans="1:19" x14ac:dyDescent="0.3">
      <c r="A10" s="82" t="s">
        <v>881</v>
      </c>
      <c r="B10" s="64">
        <f>VLOOKUP($A10,'Return Data'!$B$7:$R$2292,3,0)</f>
        <v>44467</v>
      </c>
      <c r="C10" s="65">
        <f>VLOOKUP($A10,'Return Data'!$B$7:$R$2292,4,0)</f>
        <v>40.855600000000003</v>
      </c>
      <c r="D10" s="65">
        <f>VLOOKUP($A10,'Return Data'!$B$7:$R$2292,9,0)</f>
        <v>-34.907200000000003</v>
      </c>
      <c r="E10" s="66">
        <f t="shared" si="0"/>
        <v>4</v>
      </c>
      <c r="F10" s="65">
        <f>VLOOKUP($A10,'Return Data'!$B$7:$R$2292,10,0)</f>
        <v>-10.9213</v>
      </c>
      <c r="G10" s="66">
        <f t="shared" si="1"/>
        <v>9</v>
      </c>
      <c r="H10" s="65">
        <f>VLOOKUP($A10,'Return Data'!$B$7:$R$2292,11,0)</f>
        <v>5.1459999999999999</v>
      </c>
      <c r="I10" s="66">
        <f t="shared" si="2"/>
        <v>7</v>
      </c>
      <c r="J10" s="65">
        <f>VLOOKUP($A10,'Return Data'!$B$7:$R$2292,12,0)</f>
        <v>-11.172499999999999</v>
      </c>
      <c r="K10" s="66">
        <f t="shared" si="3"/>
        <v>7</v>
      </c>
      <c r="L10" s="65">
        <f>VLOOKUP($A10,'Return Data'!$B$7:$R$2292,13,0)</f>
        <v>-7.7736999999999998</v>
      </c>
      <c r="M10" s="66">
        <f t="shared" si="4"/>
        <v>7</v>
      </c>
      <c r="N10" s="65">
        <f>VLOOKUP($A10,'Return Data'!$B$7:$R$2292,17,0)</f>
        <v>8.1483000000000008</v>
      </c>
      <c r="O10" s="66">
        <f t="shared" si="5"/>
        <v>7</v>
      </c>
      <c r="P10" s="65">
        <f>VLOOKUP($A10,'Return Data'!$B$7:$R$2292,14,0)</f>
        <v>13.469200000000001</v>
      </c>
      <c r="Q10" s="66">
        <f t="shared" si="6"/>
        <v>10</v>
      </c>
      <c r="R10" s="65">
        <f>VLOOKUP($A10,'Return Data'!$B$7:$R$2292,16,0)</f>
        <v>7.6376999999999997</v>
      </c>
      <c r="S10" s="67">
        <f t="shared" si="7"/>
        <v>7</v>
      </c>
    </row>
    <row r="11" spans="1:19" x14ac:dyDescent="0.3">
      <c r="A11" s="82" t="s">
        <v>883</v>
      </c>
      <c r="B11" s="64">
        <f>VLOOKUP($A11,'Return Data'!$B$7:$R$2292,3,0)</f>
        <v>44467</v>
      </c>
      <c r="C11" s="65">
        <f>VLOOKUP($A11,'Return Data'!$B$7:$R$2292,4,0)</f>
        <v>40.765799999999999</v>
      </c>
      <c r="D11" s="65">
        <f>VLOOKUP($A11,'Return Data'!$B$7:$R$2292,9,0)</f>
        <v>-34.900199999999998</v>
      </c>
      <c r="E11" s="66">
        <f t="shared" si="0"/>
        <v>3</v>
      </c>
      <c r="F11" s="65">
        <f>VLOOKUP($A11,'Return Data'!$B$7:$R$2292,10,0)</f>
        <v>-10.878500000000001</v>
      </c>
      <c r="G11" s="66">
        <f t="shared" si="1"/>
        <v>5</v>
      </c>
      <c r="H11" s="65">
        <f>VLOOKUP($A11,'Return Data'!$B$7:$R$2292,11,0)</f>
        <v>5.1677999999999997</v>
      </c>
      <c r="I11" s="66">
        <f t="shared" si="2"/>
        <v>6</v>
      </c>
      <c r="J11" s="65">
        <f>VLOOKUP($A11,'Return Data'!$B$7:$R$2292,12,0)</f>
        <v>-11.205500000000001</v>
      </c>
      <c r="K11" s="66">
        <f t="shared" si="3"/>
        <v>8</v>
      </c>
      <c r="L11" s="65">
        <f>VLOOKUP($A11,'Return Data'!$B$7:$R$2292,13,0)</f>
        <v>-7.7831999999999999</v>
      </c>
      <c r="M11" s="66">
        <f t="shared" si="4"/>
        <v>8</v>
      </c>
      <c r="N11" s="65">
        <f>VLOOKUP($A11,'Return Data'!$B$7:$R$2292,17,0)</f>
        <v>8.0282999999999998</v>
      </c>
      <c r="O11" s="66">
        <f t="shared" si="5"/>
        <v>10</v>
      </c>
      <c r="P11" s="65">
        <f>VLOOKUP($A11,'Return Data'!$B$7:$R$2292,14,0)</f>
        <v>13.5634</v>
      </c>
      <c r="Q11" s="66">
        <f t="shared" si="6"/>
        <v>7</v>
      </c>
      <c r="R11" s="65">
        <f>VLOOKUP($A11,'Return Data'!$B$7:$R$2292,16,0)</f>
        <v>7.1551999999999998</v>
      </c>
      <c r="S11" s="67">
        <f t="shared" si="7"/>
        <v>8</v>
      </c>
    </row>
    <row r="12" spans="1:19" x14ac:dyDescent="0.3">
      <c r="A12" s="82" t="s">
        <v>885</v>
      </c>
      <c r="B12" s="64">
        <f>VLOOKUP($A12,'Return Data'!$B$7:$R$2292,3,0)</f>
        <v>44467</v>
      </c>
      <c r="C12" s="65">
        <f>VLOOKUP($A12,'Return Data'!$B$7:$R$2292,4,0)</f>
        <v>4232.6187</v>
      </c>
      <c r="D12" s="65">
        <f>VLOOKUP($A12,'Return Data'!$B$7:$R$2292,9,0)</f>
        <v>-35.179699999999997</v>
      </c>
      <c r="E12" s="66">
        <f t="shared" si="0"/>
        <v>10</v>
      </c>
      <c r="F12" s="65">
        <f>VLOOKUP($A12,'Return Data'!$B$7:$R$2292,10,0)</f>
        <v>-10.824299999999999</v>
      </c>
      <c r="G12" s="66">
        <f t="shared" si="1"/>
        <v>2</v>
      </c>
      <c r="H12" s="65">
        <f>VLOOKUP($A12,'Return Data'!$B$7:$R$2292,11,0)</f>
        <v>5.4977999999999998</v>
      </c>
      <c r="I12" s="66">
        <f t="shared" si="2"/>
        <v>1</v>
      </c>
      <c r="J12" s="65">
        <f>VLOOKUP($A12,'Return Data'!$B$7:$R$2292,12,0)</f>
        <v>-11.0322</v>
      </c>
      <c r="K12" s="66">
        <f t="shared" si="3"/>
        <v>1</v>
      </c>
      <c r="L12" s="65">
        <f>VLOOKUP($A12,'Return Data'!$B$7:$R$2292,13,0)</f>
        <v>-7.6041999999999996</v>
      </c>
      <c r="M12" s="66">
        <f t="shared" si="4"/>
        <v>1</v>
      </c>
      <c r="N12" s="65">
        <f>VLOOKUP($A12,'Return Data'!$B$7:$R$2292,17,0)</f>
        <v>8.2242999999999995</v>
      </c>
      <c r="O12" s="66">
        <f t="shared" si="5"/>
        <v>6</v>
      </c>
      <c r="P12" s="65">
        <f>VLOOKUP($A12,'Return Data'!$B$7:$R$2292,14,0)</f>
        <v>13.648300000000001</v>
      </c>
      <c r="Q12" s="66">
        <f t="shared" si="6"/>
        <v>6</v>
      </c>
      <c r="R12" s="65">
        <f>VLOOKUP($A12,'Return Data'!$B$7:$R$2292,16,0)</f>
        <v>3.8902999999999999</v>
      </c>
      <c r="S12" s="67">
        <f t="shared" si="7"/>
        <v>11</v>
      </c>
    </row>
    <row r="13" spans="1:19" x14ac:dyDescent="0.3">
      <c r="A13" s="82" t="s">
        <v>887</v>
      </c>
      <c r="B13" s="64">
        <f>VLOOKUP($A13,'Return Data'!$B$7:$R$2292,3,0)</f>
        <v>44467</v>
      </c>
      <c r="C13" s="65">
        <f>VLOOKUP($A13,'Return Data'!$B$7:$R$2292,4,0)</f>
        <v>4137.5535</v>
      </c>
      <c r="D13" s="65">
        <f>VLOOKUP($A13,'Return Data'!$B$7:$R$2292,9,0)</f>
        <v>-35.054000000000002</v>
      </c>
      <c r="E13" s="66">
        <f t="shared" si="0"/>
        <v>9</v>
      </c>
      <c r="F13" s="65">
        <f>VLOOKUP($A13,'Return Data'!$B$7:$R$2292,10,0)</f>
        <v>-10.917899999999999</v>
      </c>
      <c r="G13" s="66">
        <f t="shared" si="1"/>
        <v>8</v>
      </c>
      <c r="H13" s="65">
        <f>VLOOKUP($A13,'Return Data'!$B$7:$R$2292,11,0)</f>
        <v>5.3273999999999999</v>
      </c>
      <c r="I13" s="66">
        <f t="shared" si="2"/>
        <v>2</v>
      </c>
      <c r="J13" s="65">
        <f>VLOOKUP($A13,'Return Data'!$B$7:$R$2292,12,0)</f>
        <v>-11.1007</v>
      </c>
      <c r="K13" s="66">
        <f t="shared" si="3"/>
        <v>4</v>
      </c>
      <c r="L13" s="65">
        <f>VLOOKUP($A13,'Return Data'!$B$7:$R$2292,13,0)</f>
        <v>-7.6859999999999999</v>
      </c>
      <c r="M13" s="66">
        <f t="shared" si="4"/>
        <v>4</v>
      </c>
      <c r="N13" s="65">
        <f>VLOOKUP($A13,'Return Data'!$B$7:$R$2292,17,0)</f>
        <v>8.4786999999999999</v>
      </c>
      <c r="O13" s="66">
        <f t="shared" si="5"/>
        <v>2</v>
      </c>
      <c r="P13" s="65">
        <f>VLOOKUP($A13,'Return Data'!$B$7:$R$2292,14,0)</f>
        <v>13.930999999999999</v>
      </c>
      <c r="Q13" s="66">
        <f t="shared" si="6"/>
        <v>1</v>
      </c>
      <c r="R13" s="65">
        <f>VLOOKUP($A13,'Return Data'!$B$7:$R$2292,16,0)</f>
        <v>8.0930999999999997</v>
      </c>
      <c r="S13" s="67">
        <f t="shared" si="7"/>
        <v>6</v>
      </c>
    </row>
    <row r="14" spans="1:19" x14ac:dyDescent="0.3">
      <c r="A14" s="82" t="s">
        <v>889</v>
      </c>
      <c r="B14" s="64">
        <f>VLOOKUP($A14,'Return Data'!$B$7:$R$2292,3,0)</f>
        <v>44467</v>
      </c>
      <c r="C14" s="65">
        <f>VLOOKUP($A14,'Return Data'!$B$7:$R$2292,4,0)</f>
        <v>39.862499999999997</v>
      </c>
      <c r="D14" s="65">
        <f>VLOOKUP($A14,'Return Data'!$B$7:$R$2292,9,0)</f>
        <v>-34.889800000000001</v>
      </c>
      <c r="E14" s="66">
        <f t="shared" si="0"/>
        <v>2</v>
      </c>
      <c r="F14" s="65">
        <f>VLOOKUP($A14,'Return Data'!$B$7:$R$2292,10,0)</f>
        <v>-10.8865</v>
      </c>
      <c r="G14" s="66">
        <f t="shared" si="1"/>
        <v>6</v>
      </c>
      <c r="H14" s="65">
        <f>VLOOKUP($A14,'Return Data'!$B$7:$R$2292,11,0)</f>
        <v>5.1909000000000001</v>
      </c>
      <c r="I14" s="66">
        <f t="shared" si="2"/>
        <v>5</v>
      </c>
      <c r="J14" s="65">
        <f>VLOOKUP($A14,'Return Data'!$B$7:$R$2292,12,0)</f>
        <v>-11.129099999999999</v>
      </c>
      <c r="K14" s="66">
        <f t="shared" si="3"/>
        <v>5</v>
      </c>
      <c r="L14" s="65">
        <f>VLOOKUP($A14,'Return Data'!$B$7:$R$2292,13,0)</f>
        <v>-7.7321</v>
      </c>
      <c r="M14" s="66">
        <f t="shared" si="4"/>
        <v>5</v>
      </c>
      <c r="N14" s="65">
        <f>VLOOKUP($A14,'Return Data'!$B$7:$R$2292,17,0)</f>
        <v>8.3489000000000004</v>
      </c>
      <c r="O14" s="66">
        <f t="shared" si="5"/>
        <v>4</v>
      </c>
      <c r="P14" s="65">
        <f>VLOOKUP($A14,'Return Data'!$B$7:$R$2292,14,0)</f>
        <v>13.726900000000001</v>
      </c>
      <c r="Q14" s="66">
        <f t="shared" si="6"/>
        <v>5</v>
      </c>
      <c r="R14" s="65">
        <f>VLOOKUP($A14,'Return Data'!$B$7:$R$2292,16,0)</f>
        <v>11.238899999999999</v>
      </c>
      <c r="S14" s="67">
        <f t="shared" si="7"/>
        <v>1</v>
      </c>
    </row>
    <row r="15" spans="1:19" x14ac:dyDescent="0.3">
      <c r="A15" s="82" t="s">
        <v>891</v>
      </c>
      <c r="B15" s="64">
        <f>VLOOKUP($A15,'Return Data'!$B$7:$R$2292,3,0)</f>
        <v>44467</v>
      </c>
      <c r="C15" s="65">
        <f>VLOOKUP($A15,'Return Data'!$B$7:$R$2292,4,0)</f>
        <v>39.825000000000003</v>
      </c>
      <c r="D15" s="65">
        <f>VLOOKUP($A15,'Return Data'!$B$7:$R$2292,9,0)</f>
        <v>-33.741500000000002</v>
      </c>
      <c r="E15" s="66">
        <f t="shared" si="0"/>
        <v>1</v>
      </c>
      <c r="F15" s="65">
        <f>VLOOKUP($A15,'Return Data'!$B$7:$R$2292,10,0)</f>
        <v>-10.6534</v>
      </c>
      <c r="G15" s="66">
        <f t="shared" si="1"/>
        <v>1</v>
      </c>
      <c r="H15" s="65">
        <f>VLOOKUP($A15,'Return Data'!$B$7:$R$2292,11,0)</f>
        <v>4.343</v>
      </c>
      <c r="I15" s="66">
        <f t="shared" si="2"/>
        <v>11</v>
      </c>
      <c r="J15" s="65">
        <f>VLOOKUP($A15,'Return Data'!$B$7:$R$2292,12,0)</f>
        <v>-12.1099</v>
      </c>
      <c r="K15" s="66">
        <f t="shared" si="3"/>
        <v>11</v>
      </c>
      <c r="L15" s="65">
        <f>VLOOKUP($A15,'Return Data'!$B$7:$R$2292,13,0)</f>
        <v>-8.3658999999999999</v>
      </c>
      <c r="M15" s="66">
        <f t="shared" si="4"/>
        <v>10</v>
      </c>
      <c r="N15" s="65">
        <f>VLOOKUP($A15,'Return Data'!$B$7:$R$2292,17,0)</f>
        <v>8.1336999999999993</v>
      </c>
      <c r="O15" s="66">
        <f t="shared" si="5"/>
        <v>8</v>
      </c>
      <c r="P15" s="65">
        <f>VLOOKUP($A15,'Return Data'!$B$7:$R$2292,14,0)</f>
        <v>13.528700000000001</v>
      </c>
      <c r="Q15" s="66">
        <f t="shared" si="6"/>
        <v>9</v>
      </c>
      <c r="R15" s="65">
        <f>VLOOKUP($A15,'Return Data'!$B$7:$R$2292,16,0)</f>
        <v>10.370699999999999</v>
      </c>
      <c r="S15" s="67">
        <f t="shared" si="7"/>
        <v>3</v>
      </c>
    </row>
    <row r="16" spans="1:19" x14ac:dyDescent="0.3">
      <c r="A16" s="82" t="s">
        <v>893</v>
      </c>
      <c r="B16" s="64">
        <f>VLOOKUP($A16,'Return Data'!$B$7:$R$2292,3,0)</f>
        <v>44467</v>
      </c>
      <c r="C16" s="65">
        <f>VLOOKUP($A16,'Return Data'!$B$7:$R$2292,4,0)</f>
        <v>1978.5133000000001</v>
      </c>
      <c r="D16" s="65">
        <f>VLOOKUP($A16,'Return Data'!$B$7:$R$2292,9,0)</f>
        <v>-35.030099999999997</v>
      </c>
      <c r="E16" s="66">
        <f t="shared" si="0"/>
        <v>8</v>
      </c>
      <c r="F16" s="65">
        <f>VLOOKUP($A16,'Return Data'!$B$7:$R$2292,10,0)</f>
        <v>-11.0128</v>
      </c>
      <c r="G16" s="66">
        <f t="shared" si="1"/>
        <v>10</v>
      </c>
      <c r="H16" s="65">
        <f>VLOOKUP($A16,'Return Data'!$B$7:$R$2292,11,0)</f>
        <v>4.9576000000000002</v>
      </c>
      <c r="I16" s="66">
        <f t="shared" si="2"/>
        <v>9</v>
      </c>
      <c r="J16" s="65">
        <f>VLOOKUP($A16,'Return Data'!$B$7:$R$2292,12,0)</f>
        <v>-11.91</v>
      </c>
      <c r="K16" s="66">
        <f t="shared" si="3"/>
        <v>10</v>
      </c>
      <c r="L16" s="65">
        <f>VLOOKUP($A16,'Return Data'!$B$7:$R$2292,13,0)</f>
        <v>-7.9627999999999997</v>
      </c>
      <c r="M16" s="66">
        <f t="shared" si="4"/>
        <v>9</v>
      </c>
      <c r="N16" s="65">
        <f>VLOOKUP($A16,'Return Data'!$B$7:$R$2292,17,0)</f>
        <v>8.0698000000000008</v>
      </c>
      <c r="O16" s="66">
        <f t="shared" si="5"/>
        <v>9</v>
      </c>
      <c r="P16" s="65">
        <f>VLOOKUP($A16,'Return Data'!$B$7:$R$2292,14,0)</f>
        <v>13.548</v>
      </c>
      <c r="Q16" s="66">
        <f t="shared" si="6"/>
        <v>8</v>
      </c>
      <c r="R16" s="65">
        <f>VLOOKUP($A16,'Return Data'!$B$7:$R$2292,16,0)</f>
        <v>9.2598000000000003</v>
      </c>
      <c r="S16" s="67">
        <f t="shared" si="7"/>
        <v>4</v>
      </c>
    </row>
    <row r="17" spans="1:19" x14ac:dyDescent="0.3">
      <c r="A17" s="82" t="s">
        <v>896</v>
      </c>
      <c r="B17" s="64">
        <f>VLOOKUP($A17,'Return Data'!$B$7:$R$2292,3,0)</f>
        <v>44467</v>
      </c>
      <c r="C17" s="65">
        <f>VLOOKUP($A17,'Return Data'!$B$7:$R$2292,4,0)</f>
        <v>4090.8939999999998</v>
      </c>
      <c r="D17" s="65">
        <f>VLOOKUP($A17,'Return Data'!$B$7:$R$2292,9,0)</f>
        <v>-34.986899999999999</v>
      </c>
      <c r="E17" s="66">
        <f t="shared" si="0"/>
        <v>7</v>
      </c>
      <c r="F17" s="65">
        <f>VLOOKUP($A17,'Return Data'!$B$7:$R$2292,10,0)</f>
        <v>-10.9055</v>
      </c>
      <c r="G17" s="66">
        <f t="shared" si="1"/>
        <v>7</v>
      </c>
      <c r="H17" s="65">
        <f>VLOOKUP($A17,'Return Data'!$B$7:$R$2292,11,0)</f>
        <v>5.2297000000000002</v>
      </c>
      <c r="I17" s="66">
        <f t="shared" si="2"/>
        <v>3</v>
      </c>
      <c r="J17" s="65">
        <f>VLOOKUP($A17,'Return Data'!$B$7:$R$2292,12,0)</f>
        <v>-11.1426</v>
      </c>
      <c r="K17" s="66">
        <f t="shared" si="3"/>
        <v>6</v>
      </c>
      <c r="L17" s="65">
        <f>VLOOKUP($A17,'Return Data'!$B$7:$R$2292,13,0)</f>
        <v>-7.7332000000000001</v>
      </c>
      <c r="M17" s="66">
        <f t="shared" si="4"/>
        <v>6</v>
      </c>
      <c r="N17" s="65">
        <f>VLOOKUP($A17,'Return Data'!$B$7:$R$2292,17,0)</f>
        <v>8.3908000000000005</v>
      </c>
      <c r="O17" s="66">
        <f t="shared" si="5"/>
        <v>3</v>
      </c>
      <c r="P17" s="65">
        <f>VLOOKUP($A17,'Return Data'!$B$7:$R$2292,14,0)</f>
        <v>13.7315</v>
      </c>
      <c r="Q17" s="66">
        <f t="shared" si="6"/>
        <v>4</v>
      </c>
      <c r="R17" s="65">
        <f>VLOOKUP($A17,'Return Data'!$B$7:$R$2292,16,0)</f>
        <v>8.6654999999999998</v>
      </c>
      <c r="S17" s="67">
        <f t="shared" si="7"/>
        <v>5</v>
      </c>
    </row>
    <row r="18" spans="1:19" x14ac:dyDescent="0.3">
      <c r="A18" s="82" t="s">
        <v>897</v>
      </c>
      <c r="B18" s="64">
        <f>VLOOKUP($A18,'Return Data'!$B$7:$R$2292,3,0)</f>
        <v>44467</v>
      </c>
      <c r="C18" s="65">
        <f>VLOOKUP($A18,'Return Data'!$B$7:$R$2292,4,0)</f>
        <v>39.8628</v>
      </c>
      <c r="D18" s="65">
        <f>VLOOKUP($A18,'Return Data'!$B$7:$R$2292,9,0)</f>
        <v>-36.226999999999997</v>
      </c>
      <c r="E18" s="66">
        <f t="shared" si="0"/>
        <v>11</v>
      </c>
      <c r="F18" s="65">
        <f>VLOOKUP($A18,'Return Data'!$B$7:$R$2292,10,0)</f>
        <v>-11.686999999999999</v>
      </c>
      <c r="G18" s="66">
        <f t="shared" si="1"/>
        <v>11</v>
      </c>
      <c r="H18" s="65">
        <f>VLOOKUP($A18,'Return Data'!$B$7:$R$2292,11,0)</f>
        <v>4.7209000000000003</v>
      </c>
      <c r="I18" s="66">
        <f t="shared" si="2"/>
        <v>10</v>
      </c>
      <c r="J18" s="65">
        <f>VLOOKUP($A18,'Return Data'!$B$7:$R$2292,12,0)</f>
        <v>-11.863300000000001</v>
      </c>
      <c r="K18" s="66">
        <f t="shared" si="3"/>
        <v>9</v>
      </c>
      <c r="L18" s="65">
        <f>VLOOKUP($A18,'Return Data'!$B$7:$R$2292,13,0)</f>
        <v>-8.4067000000000007</v>
      </c>
      <c r="M18" s="66">
        <f t="shared" si="4"/>
        <v>11</v>
      </c>
      <c r="N18" s="65">
        <f>VLOOKUP($A18,'Return Data'!$B$7:$R$2292,17,0)</f>
        <v>7.7675999999999998</v>
      </c>
      <c r="O18" s="66">
        <f t="shared" si="5"/>
        <v>11</v>
      </c>
      <c r="P18" s="65">
        <f>VLOOKUP($A18,'Return Data'!$B$7:$R$2292,14,0)</f>
        <v>13.3278</v>
      </c>
      <c r="Q18" s="66">
        <f t="shared" si="6"/>
        <v>11</v>
      </c>
      <c r="R18" s="65">
        <f>VLOOKUP($A18,'Return Data'!$B$7:$R$2292,16,0)</f>
        <v>10.452500000000001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-34.982463636363633</v>
      </c>
      <c r="E20" s="88"/>
      <c r="F20" s="89">
        <f>AVERAGE(F8:F18)</f>
        <v>-10.94629090909091</v>
      </c>
      <c r="G20" s="88"/>
      <c r="H20" s="89">
        <f>AVERAGE(H8:H18)</f>
        <v>5.0844545454545464</v>
      </c>
      <c r="I20" s="88"/>
      <c r="J20" s="89">
        <f>AVERAGE(J8:J18)</f>
        <v>-11.34320909090909</v>
      </c>
      <c r="K20" s="88"/>
      <c r="L20" s="89">
        <f>AVERAGE(L8:L18)</f>
        <v>-7.8526818181818188</v>
      </c>
      <c r="M20" s="88"/>
      <c r="N20" s="89">
        <f>AVERAGE(N8:N18)</f>
        <v>8.2178636363636368</v>
      </c>
      <c r="O20" s="88"/>
      <c r="P20" s="89">
        <f>AVERAGE(P8:P18)</f>
        <v>13.646027272727274</v>
      </c>
      <c r="Q20" s="88"/>
      <c r="R20" s="89">
        <f>AVERAGE(R8:R18)</f>
        <v>8.1293181818181814</v>
      </c>
      <c r="S20" s="90"/>
    </row>
    <row r="21" spans="1:19" x14ac:dyDescent="0.3">
      <c r="A21" s="87" t="s">
        <v>28</v>
      </c>
      <c r="B21" s="88"/>
      <c r="C21" s="88"/>
      <c r="D21" s="89">
        <f>MIN(D8:D18)</f>
        <v>-36.226999999999997</v>
      </c>
      <c r="E21" s="88"/>
      <c r="F21" s="89">
        <f>MIN(F8:F18)</f>
        <v>-11.686999999999999</v>
      </c>
      <c r="G21" s="88"/>
      <c r="H21" s="89">
        <f>MIN(H8:H18)</f>
        <v>4.343</v>
      </c>
      <c r="I21" s="88"/>
      <c r="J21" s="89">
        <f>MIN(J8:J18)</f>
        <v>-12.1099</v>
      </c>
      <c r="K21" s="88"/>
      <c r="L21" s="89">
        <f>MIN(L8:L18)</f>
        <v>-8.4067000000000007</v>
      </c>
      <c r="M21" s="88"/>
      <c r="N21" s="89">
        <f>MIN(N8:N18)</f>
        <v>7.7675999999999998</v>
      </c>
      <c r="O21" s="88"/>
      <c r="P21" s="89">
        <f>MIN(P8:P18)</f>
        <v>13.3278</v>
      </c>
      <c r="Q21" s="88"/>
      <c r="R21" s="89">
        <f>MIN(R8:R18)</f>
        <v>3.8902999999999999</v>
      </c>
      <c r="S21" s="90"/>
    </row>
    <row r="22" spans="1:19" ht="15" thickBot="1" x14ac:dyDescent="0.35">
      <c r="A22" s="91" t="s">
        <v>29</v>
      </c>
      <c r="B22" s="92"/>
      <c r="C22" s="92"/>
      <c r="D22" s="93">
        <f>MAX(D8:D18)</f>
        <v>-33.741500000000002</v>
      </c>
      <c r="E22" s="92"/>
      <c r="F22" s="93">
        <f>MAX(F8:F18)</f>
        <v>-10.6534</v>
      </c>
      <c r="G22" s="92"/>
      <c r="H22" s="93">
        <f>MAX(H8:H18)</f>
        <v>5.4977999999999998</v>
      </c>
      <c r="I22" s="92"/>
      <c r="J22" s="93">
        <f>MAX(J8:J18)</f>
        <v>-11.0322</v>
      </c>
      <c r="K22" s="92"/>
      <c r="L22" s="93">
        <f>MAX(L8:L18)</f>
        <v>-7.6041999999999996</v>
      </c>
      <c r="M22" s="92"/>
      <c r="N22" s="93">
        <f>MAX(N8:N18)</f>
        <v>8.5297999999999998</v>
      </c>
      <c r="O22" s="92"/>
      <c r="P22" s="93">
        <f>MAX(P8:P18)</f>
        <v>13.930999999999999</v>
      </c>
      <c r="Q22" s="92"/>
      <c r="R22" s="93">
        <f>MAX(R8:R18)</f>
        <v>11.238899999999999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44467</v>
      </c>
      <c r="C8" s="65">
        <f>VLOOKUP($A8,'Return Data'!$B$7:$R$2292,4,0)</f>
        <v>14.207700000000001</v>
      </c>
      <c r="D8" s="65">
        <f>VLOOKUP($A8,'Return Data'!$B$7:$R$2292,9,0)</f>
        <v>-22.199000000000002</v>
      </c>
      <c r="E8" s="66">
        <f>RANK(D8,D$8:D$18,0)</f>
        <v>1</v>
      </c>
      <c r="F8" s="65">
        <f>VLOOKUP($A8,'Return Data'!$B$7:$R$2292,10,0)</f>
        <v>-8.2441999999999993</v>
      </c>
      <c r="G8" s="66">
        <f>RANK(F8,F$8:F$18,0)</f>
        <v>4</v>
      </c>
      <c r="H8" s="65">
        <f>VLOOKUP($A8,'Return Data'!$B$7:$R$2292,11,0)</f>
        <v>5.2892999999999999</v>
      </c>
      <c r="I8" s="66">
        <f>RANK(H8,H$8:H$18,0)</f>
        <v>5</v>
      </c>
      <c r="J8" s="65">
        <f>VLOOKUP($A8,'Return Data'!$B$7:$R$2292,12,0)</f>
        <v>-11.7014</v>
      </c>
      <c r="K8" s="66">
        <f>RANK(J8,J$8:J$18,0)</f>
        <v>5</v>
      </c>
      <c r="L8" s="65">
        <f>VLOOKUP($A8,'Return Data'!$B$7:$R$2292,13,0)</f>
        <v>-7.4272</v>
      </c>
      <c r="M8" s="66">
        <f>RANK(L8,L$8:L$18,0)</f>
        <v>2</v>
      </c>
      <c r="N8" s="65">
        <f>VLOOKUP($A8,'Return Data'!$B$7:$R$2292,17,0)</f>
        <v>9.0185999999999993</v>
      </c>
      <c r="O8" s="66">
        <f>RANK(N8,N$8:N$18,0)</f>
        <v>9</v>
      </c>
      <c r="P8" s="65">
        <f>VLOOKUP($A8,'Return Data'!$B$7:$R$2292,14,0)</f>
        <v>13.432399999999999</v>
      </c>
      <c r="Q8" s="66">
        <f>RANK(P8,P$8:P$18,0)</f>
        <v>8</v>
      </c>
      <c r="R8" s="65">
        <f>VLOOKUP($A8,'Return Data'!$B$7:$R$2292,16,0)</f>
        <v>3.7532999999999999</v>
      </c>
      <c r="S8" s="67">
        <f>RANK(R8,R$8:R$18,0)</f>
        <v>6</v>
      </c>
    </row>
    <row r="9" spans="1:19" x14ac:dyDescent="0.3">
      <c r="A9" s="82" t="s">
        <v>879</v>
      </c>
      <c r="B9" s="64">
        <f>VLOOKUP($A9,'Return Data'!$B$7:$R$2292,3,0)</f>
        <v>44467</v>
      </c>
      <c r="C9" s="65">
        <f>VLOOKUP($A9,'Return Data'!$B$7:$R$2292,4,0)</f>
        <v>14.187200000000001</v>
      </c>
      <c r="D9" s="65">
        <f>VLOOKUP($A9,'Return Data'!$B$7:$R$2292,9,0)</f>
        <v>-26.1586</v>
      </c>
      <c r="E9" s="66">
        <f t="shared" ref="E9:E18" si="0">RANK(D9,D$8:D$18,0)</f>
        <v>8</v>
      </c>
      <c r="F9" s="65">
        <f>VLOOKUP($A9,'Return Data'!$B$7:$R$2292,10,0)</f>
        <v>-7.8639999999999999</v>
      </c>
      <c r="G9" s="66">
        <f t="shared" ref="G9:G18" si="1">RANK(F9,F$8:F$18,0)</f>
        <v>1</v>
      </c>
      <c r="H9" s="65">
        <f>VLOOKUP($A9,'Return Data'!$B$7:$R$2292,11,0)</f>
        <v>5.2912999999999997</v>
      </c>
      <c r="I9" s="66">
        <f t="shared" ref="I9:I18" si="2">RANK(H9,H$8:H$18,0)</f>
        <v>4</v>
      </c>
      <c r="J9" s="65">
        <f>VLOOKUP($A9,'Return Data'!$B$7:$R$2292,12,0)</f>
        <v>-11.2354</v>
      </c>
      <c r="K9" s="66">
        <f t="shared" ref="K9:K18" si="3">RANK(J9,J$8:J$18,0)</f>
        <v>2</v>
      </c>
      <c r="L9" s="65">
        <f>VLOOKUP($A9,'Return Data'!$B$7:$R$2292,13,0)</f>
        <v>-7.4335000000000004</v>
      </c>
      <c r="M9" s="66">
        <f t="shared" ref="M9:M18" si="4">RANK(L9,L$8:L$18,0)</f>
        <v>3</v>
      </c>
      <c r="N9" s="65">
        <f>VLOOKUP($A9,'Return Data'!$B$7:$R$2292,17,0)</f>
        <v>10.021699999999999</v>
      </c>
      <c r="O9" s="66">
        <f t="shared" ref="O9:O18" si="5">RANK(N9,N$8:N$18,0)</f>
        <v>1</v>
      </c>
      <c r="P9" s="65">
        <f>VLOOKUP($A9,'Return Data'!$B$7:$R$2292,14,0)</f>
        <v>14.0092</v>
      </c>
      <c r="Q9" s="66">
        <f t="shared" ref="Q9:Q18" si="6">RANK(P9,P$8:P$18,0)</f>
        <v>3</v>
      </c>
      <c r="R9" s="65">
        <f>VLOOKUP($A9,'Return Data'!$B$7:$R$2292,16,0)</f>
        <v>3.5783999999999998</v>
      </c>
      <c r="S9" s="67">
        <f t="shared" ref="S9:S18" si="7">RANK(R9,R$8:R$18,0)</f>
        <v>7</v>
      </c>
    </row>
    <row r="10" spans="1:19" x14ac:dyDescent="0.3">
      <c r="A10" s="82" t="s">
        <v>880</v>
      </c>
      <c r="B10" s="64">
        <f>VLOOKUP($A10,'Return Data'!$B$7:$R$2292,3,0)</f>
        <v>44467</v>
      </c>
      <c r="C10" s="65">
        <f>VLOOKUP($A10,'Return Data'!$B$7:$R$2292,4,0)</f>
        <v>15.671900000000001</v>
      </c>
      <c r="D10" s="65">
        <f>VLOOKUP($A10,'Return Data'!$B$7:$R$2292,9,0)</f>
        <v>-95.949200000000005</v>
      </c>
      <c r="E10" s="66">
        <f t="shared" si="0"/>
        <v>11</v>
      </c>
      <c r="F10" s="65">
        <f>VLOOKUP($A10,'Return Data'!$B$7:$R$2292,10,0)</f>
        <v>-52.887900000000002</v>
      </c>
      <c r="G10" s="66">
        <f t="shared" si="1"/>
        <v>11</v>
      </c>
      <c r="H10" s="65">
        <f>VLOOKUP($A10,'Return Data'!$B$7:$R$2292,11,0)</f>
        <v>-14.8035</v>
      </c>
      <c r="I10" s="66">
        <f t="shared" si="2"/>
        <v>11</v>
      </c>
      <c r="J10" s="65">
        <f>VLOOKUP($A10,'Return Data'!$B$7:$R$2292,12,0)</f>
        <v>-25.1084</v>
      </c>
      <c r="K10" s="66">
        <f t="shared" si="3"/>
        <v>11</v>
      </c>
      <c r="L10" s="65">
        <f>VLOOKUP($A10,'Return Data'!$B$7:$R$2292,13,0)</f>
        <v>-22.677</v>
      </c>
      <c r="M10" s="66">
        <f t="shared" si="4"/>
        <v>11</v>
      </c>
      <c r="N10" s="65">
        <f>VLOOKUP($A10,'Return Data'!$B$7:$R$2292,17,0)</f>
        <v>5.8723999999999998</v>
      </c>
      <c r="O10" s="66">
        <f t="shared" si="5"/>
        <v>11</v>
      </c>
      <c r="P10" s="65">
        <f>VLOOKUP($A10,'Return Data'!$B$7:$R$2292,14,0)</f>
        <v>14.5502</v>
      </c>
      <c r="Q10" s="66">
        <f t="shared" si="6"/>
        <v>1</v>
      </c>
      <c r="R10" s="65">
        <f>VLOOKUP($A10,'Return Data'!$B$7:$R$2292,16,0)</f>
        <v>3.2496</v>
      </c>
      <c r="S10" s="67">
        <f t="shared" si="7"/>
        <v>10</v>
      </c>
    </row>
    <row r="11" spans="1:19" x14ac:dyDescent="0.3">
      <c r="A11" s="82" t="s">
        <v>882</v>
      </c>
      <c r="B11" s="64">
        <f>VLOOKUP($A11,'Return Data'!$B$7:$R$2292,3,0)</f>
        <v>44467</v>
      </c>
      <c r="C11" s="65">
        <f>VLOOKUP($A11,'Return Data'!$B$7:$R$2292,4,0)</f>
        <v>14.5809</v>
      </c>
      <c r="D11" s="65">
        <f>VLOOKUP($A11,'Return Data'!$B$7:$R$2292,9,0)</f>
        <v>-25.4681</v>
      </c>
      <c r="E11" s="66">
        <f t="shared" si="0"/>
        <v>6</v>
      </c>
      <c r="F11" s="65">
        <f>VLOOKUP($A11,'Return Data'!$B$7:$R$2292,10,0)</f>
        <v>-9.1158000000000001</v>
      </c>
      <c r="G11" s="66">
        <f t="shared" si="1"/>
        <v>8</v>
      </c>
      <c r="H11" s="65">
        <f>VLOOKUP($A11,'Return Data'!$B$7:$R$2292,11,0)</f>
        <v>5.1546000000000003</v>
      </c>
      <c r="I11" s="66">
        <f t="shared" si="2"/>
        <v>7</v>
      </c>
      <c r="J11" s="65">
        <f>VLOOKUP($A11,'Return Data'!$B$7:$R$2292,12,0)</f>
        <v>-11.8241</v>
      </c>
      <c r="K11" s="66">
        <f t="shared" si="3"/>
        <v>7</v>
      </c>
      <c r="L11" s="65">
        <f>VLOOKUP($A11,'Return Data'!$B$7:$R$2292,13,0)</f>
        <v>-8.2576000000000001</v>
      </c>
      <c r="M11" s="66">
        <f t="shared" si="4"/>
        <v>10</v>
      </c>
      <c r="N11" s="65">
        <f>VLOOKUP($A11,'Return Data'!$B$7:$R$2292,17,0)</f>
        <v>9.7921999999999993</v>
      </c>
      <c r="O11" s="66">
        <f t="shared" si="5"/>
        <v>3</v>
      </c>
      <c r="P11" s="65">
        <f>VLOOKUP($A11,'Return Data'!$B$7:$R$2292,14,0)</f>
        <v>13.636699999999999</v>
      </c>
      <c r="Q11" s="66">
        <f t="shared" si="6"/>
        <v>5</v>
      </c>
      <c r="R11" s="65">
        <f>VLOOKUP($A11,'Return Data'!$B$7:$R$2292,16,0)</f>
        <v>3.8767999999999998</v>
      </c>
      <c r="S11" s="67">
        <f t="shared" si="7"/>
        <v>5</v>
      </c>
    </row>
    <row r="12" spans="1:19" x14ac:dyDescent="0.3">
      <c r="A12" s="82" t="s">
        <v>884</v>
      </c>
      <c r="B12" s="64">
        <f>VLOOKUP($A12,'Return Data'!$B$7:$R$2292,3,0)</f>
        <v>44467</v>
      </c>
      <c r="C12" s="65">
        <f>VLOOKUP($A12,'Return Data'!$B$7:$R$2292,4,0)</f>
        <v>15.0749</v>
      </c>
      <c r="D12" s="65">
        <f>VLOOKUP($A12,'Return Data'!$B$7:$R$2292,9,0)</f>
        <v>-27.224</v>
      </c>
      <c r="E12" s="66">
        <f t="shared" si="0"/>
        <v>9</v>
      </c>
      <c r="F12" s="65">
        <f>VLOOKUP($A12,'Return Data'!$B$7:$R$2292,10,0)</f>
        <v>-8.1885999999999992</v>
      </c>
      <c r="G12" s="66">
        <f t="shared" si="1"/>
        <v>3</v>
      </c>
      <c r="H12" s="65">
        <f>VLOOKUP($A12,'Return Data'!$B$7:$R$2292,11,0)</f>
        <v>4.8105000000000002</v>
      </c>
      <c r="I12" s="66">
        <f t="shared" si="2"/>
        <v>8</v>
      </c>
      <c r="J12" s="65">
        <f>VLOOKUP($A12,'Return Data'!$B$7:$R$2292,12,0)</f>
        <v>-11.756500000000001</v>
      </c>
      <c r="K12" s="66">
        <f t="shared" si="3"/>
        <v>6</v>
      </c>
      <c r="L12" s="65">
        <f>VLOOKUP($A12,'Return Data'!$B$7:$R$2292,13,0)</f>
        <v>-7.6706000000000003</v>
      </c>
      <c r="M12" s="66">
        <f t="shared" si="4"/>
        <v>4</v>
      </c>
      <c r="N12" s="65">
        <f>VLOOKUP($A12,'Return Data'!$B$7:$R$2292,17,0)</f>
        <v>9.4166000000000007</v>
      </c>
      <c r="O12" s="66">
        <f t="shared" si="5"/>
        <v>8</v>
      </c>
      <c r="P12" s="65">
        <f>VLOOKUP($A12,'Return Data'!$B$7:$R$2292,14,0)</f>
        <v>13.250299999999999</v>
      </c>
      <c r="Q12" s="66">
        <f t="shared" si="6"/>
        <v>9</v>
      </c>
      <c r="R12" s="65">
        <f>VLOOKUP($A12,'Return Data'!$B$7:$R$2292,16,0)</f>
        <v>4.2016</v>
      </c>
      <c r="S12" s="67">
        <f t="shared" si="7"/>
        <v>4</v>
      </c>
    </row>
    <row r="13" spans="1:19" x14ac:dyDescent="0.3">
      <c r="A13" s="82" t="s">
        <v>886</v>
      </c>
      <c r="B13" s="64">
        <f>VLOOKUP($A13,'Return Data'!$B$7:$R$2292,3,0)</f>
        <v>44467</v>
      </c>
      <c r="C13" s="65">
        <f>VLOOKUP($A13,'Return Data'!$B$7:$R$2292,4,0)</f>
        <v>12.620699999999999</v>
      </c>
      <c r="D13" s="65">
        <f>VLOOKUP($A13,'Return Data'!$B$7:$R$2292,9,0)</f>
        <v>-23.743500000000001</v>
      </c>
      <c r="E13" s="66">
        <f t="shared" si="0"/>
        <v>3</v>
      </c>
      <c r="F13" s="65">
        <f>VLOOKUP($A13,'Return Data'!$B$7:$R$2292,10,0)</f>
        <v>-10.89</v>
      </c>
      <c r="G13" s="66">
        <f t="shared" si="1"/>
        <v>10</v>
      </c>
      <c r="H13" s="65">
        <f>VLOOKUP($A13,'Return Data'!$B$7:$R$2292,11,0)</f>
        <v>4.3517000000000001</v>
      </c>
      <c r="I13" s="66">
        <f t="shared" si="2"/>
        <v>10</v>
      </c>
      <c r="J13" s="65">
        <f>VLOOKUP($A13,'Return Data'!$B$7:$R$2292,12,0)</f>
        <v>-11.069599999999999</v>
      </c>
      <c r="K13" s="66">
        <f t="shared" si="3"/>
        <v>1</v>
      </c>
      <c r="L13" s="65">
        <f>VLOOKUP($A13,'Return Data'!$B$7:$R$2292,13,0)</f>
        <v>-6.6958000000000002</v>
      </c>
      <c r="M13" s="66">
        <f t="shared" si="4"/>
        <v>1</v>
      </c>
      <c r="N13" s="65">
        <f>VLOOKUP($A13,'Return Data'!$B$7:$R$2292,17,0)</f>
        <v>7.8348000000000004</v>
      </c>
      <c r="O13" s="66">
        <f t="shared" si="5"/>
        <v>10</v>
      </c>
      <c r="P13" s="65">
        <f>VLOOKUP($A13,'Return Data'!$B$7:$R$2292,14,0)</f>
        <v>12.8598</v>
      </c>
      <c r="Q13" s="66">
        <f t="shared" si="6"/>
        <v>10</v>
      </c>
      <c r="R13" s="65">
        <f>VLOOKUP($A13,'Return Data'!$B$7:$R$2292,16,0)</f>
        <v>2.5823999999999998</v>
      </c>
      <c r="S13" s="67">
        <f t="shared" si="7"/>
        <v>11</v>
      </c>
    </row>
    <row r="14" spans="1:19" x14ac:dyDescent="0.3">
      <c r="A14" s="82" t="s">
        <v>888</v>
      </c>
      <c r="B14" s="64">
        <f>VLOOKUP($A14,'Return Data'!$B$7:$R$2292,3,0)</f>
        <v>44467</v>
      </c>
      <c r="C14" s="65">
        <f>VLOOKUP($A14,'Return Data'!$B$7:$R$2292,4,0)</f>
        <v>13.8026</v>
      </c>
      <c r="D14" s="65">
        <f>VLOOKUP($A14,'Return Data'!$B$7:$R$2292,9,0)</f>
        <v>-22.2181</v>
      </c>
      <c r="E14" s="66">
        <f t="shared" si="0"/>
        <v>2</v>
      </c>
      <c r="F14" s="65">
        <f>VLOOKUP($A14,'Return Data'!$B$7:$R$2292,10,0)</f>
        <v>-9.1515000000000004</v>
      </c>
      <c r="G14" s="66">
        <f t="shared" si="1"/>
        <v>9</v>
      </c>
      <c r="H14" s="65">
        <f>VLOOKUP($A14,'Return Data'!$B$7:$R$2292,11,0)</f>
        <v>4.3643999999999998</v>
      </c>
      <c r="I14" s="66">
        <f t="shared" si="2"/>
        <v>9</v>
      </c>
      <c r="J14" s="65">
        <f>VLOOKUP($A14,'Return Data'!$B$7:$R$2292,12,0)</f>
        <v>-11.855499999999999</v>
      </c>
      <c r="K14" s="66">
        <f t="shared" si="3"/>
        <v>8</v>
      </c>
      <c r="L14" s="65">
        <f>VLOOKUP($A14,'Return Data'!$B$7:$R$2292,13,0)</f>
        <v>-8.1974999999999998</v>
      </c>
      <c r="M14" s="66">
        <f t="shared" si="4"/>
        <v>8</v>
      </c>
      <c r="N14" s="65">
        <f>VLOOKUP($A14,'Return Data'!$B$7:$R$2292,17,0)</f>
        <v>9.5298999999999996</v>
      </c>
      <c r="O14" s="66">
        <f t="shared" si="5"/>
        <v>7</v>
      </c>
      <c r="P14" s="65">
        <f>VLOOKUP($A14,'Return Data'!$B$7:$R$2292,14,0)</f>
        <v>12.823</v>
      </c>
      <c r="Q14" s="66">
        <f t="shared" si="6"/>
        <v>11</v>
      </c>
      <c r="R14" s="65">
        <f>VLOOKUP($A14,'Return Data'!$B$7:$R$2292,16,0)</f>
        <v>3.3355999999999999</v>
      </c>
      <c r="S14" s="67">
        <f t="shared" si="7"/>
        <v>9</v>
      </c>
    </row>
    <row r="15" spans="1:19" x14ac:dyDescent="0.3">
      <c r="A15" s="82" t="s">
        <v>890</v>
      </c>
      <c r="B15" s="64">
        <f>VLOOKUP($A15,'Return Data'!$B$7:$R$2292,3,0)</f>
        <v>44467</v>
      </c>
      <c r="C15" s="65">
        <f>VLOOKUP($A15,'Return Data'!$B$7:$R$2292,4,0)</f>
        <v>18.971900000000002</v>
      </c>
      <c r="D15" s="65">
        <f>VLOOKUP($A15,'Return Data'!$B$7:$R$2292,9,0)</f>
        <v>-24.871099999999998</v>
      </c>
      <c r="E15" s="66">
        <f t="shared" si="0"/>
        <v>4</v>
      </c>
      <c r="F15" s="65">
        <f>VLOOKUP($A15,'Return Data'!$B$7:$R$2292,10,0)</f>
        <v>-8.6207999999999991</v>
      </c>
      <c r="G15" s="66">
        <f t="shared" si="1"/>
        <v>6</v>
      </c>
      <c r="H15" s="65">
        <f>VLOOKUP($A15,'Return Data'!$B$7:$R$2292,11,0)</f>
        <v>5.8939000000000004</v>
      </c>
      <c r="I15" s="66">
        <f t="shared" si="2"/>
        <v>1</v>
      </c>
      <c r="J15" s="65">
        <f>VLOOKUP($A15,'Return Data'!$B$7:$R$2292,12,0)</f>
        <v>-11.2553</v>
      </c>
      <c r="K15" s="66">
        <f t="shared" si="3"/>
        <v>3</v>
      </c>
      <c r="L15" s="65">
        <f>VLOOKUP($A15,'Return Data'!$B$7:$R$2292,13,0)</f>
        <v>-8.2108000000000008</v>
      </c>
      <c r="M15" s="66">
        <f t="shared" si="4"/>
        <v>9</v>
      </c>
      <c r="N15" s="65">
        <f>VLOOKUP($A15,'Return Data'!$B$7:$R$2292,17,0)</f>
        <v>9.7288999999999994</v>
      </c>
      <c r="O15" s="66">
        <f t="shared" si="5"/>
        <v>4</v>
      </c>
      <c r="P15" s="65">
        <f>VLOOKUP($A15,'Return Data'!$B$7:$R$2292,14,0)</f>
        <v>14.3095</v>
      </c>
      <c r="Q15" s="66">
        <f t="shared" si="6"/>
        <v>2</v>
      </c>
      <c r="R15" s="65">
        <f>VLOOKUP($A15,'Return Data'!$B$7:$R$2292,16,0)</f>
        <v>6.2759999999999998</v>
      </c>
      <c r="S15" s="67">
        <f t="shared" si="7"/>
        <v>1</v>
      </c>
    </row>
    <row r="16" spans="1:19" x14ac:dyDescent="0.3">
      <c r="A16" s="82" t="s">
        <v>892</v>
      </c>
      <c r="B16" s="64">
        <f>VLOOKUP($A16,'Return Data'!$B$7:$R$2292,3,0)</f>
        <v>44467</v>
      </c>
      <c r="C16" s="65">
        <f>VLOOKUP($A16,'Return Data'!$B$7:$R$2292,4,0)</f>
        <v>18.702500000000001</v>
      </c>
      <c r="D16" s="65">
        <f>VLOOKUP($A16,'Return Data'!$B$7:$R$2292,9,0)</f>
        <v>-26.043199999999999</v>
      </c>
      <c r="E16" s="66">
        <f t="shared" si="0"/>
        <v>7</v>
      </c>
      <c r="F16" s="65">
        <f>VLOOKUP($A16,'Return Data'!$B$7:$R$2292,10,0)</f>
        <v>-8.9227000000000007</v>
      </c>
      <c r="G16" s="66">
        <f t="shared" si="1"/>
        <v>7</v>
      </c>
      <c r="H16" s="65">
        <f>VLOOKUP($A16,'Return Data'!$B$7:$R$2292,11,0)</f>
        <v>5.4146999999999998</v>
      </c>
      <c r="I16" s="66">
        <f t="shared" si="2"/>
        <v>3</v>
      </c>
      <c r="J16" s="65">
        <f>VLOOKUP($A16,'Return Data'!$B$7:$R$2292,12,0)</f>
        <v>-12.2081</v>
      </c>
      <c r="K16" s="66">
        <f t="shared" si="3"/>
        <v>10</v>
      </c>
      <c r="L16" s="65">
        <f>VLOOKUP($A16,'Return Data'!$B$7:$R$2292,13,0)</f>
        <v>-8.1157000000000004</v>
      </c>
      <c r="M16" s="66">
        <f t="shared" si="4"/>
        <v>7</v>
      </c>
      <c r="N16" s="65">
        <f>VLOOKUP($A16,'Return Data'!$B$7:$R$2292,17,0)</f>
        <v>9.6043000000000003</v>
      </c>
      <c r="O16" s="66">
        <f t="shared" si="5"/>
        <v>6</v>
      </c>
      <c r="P16" s="65">
        <f>VLOOKUP($A16,'Return Data'!$B$7:$R$2292,14,0)</f>
        <v>13.4598</v>
      </c>
      <c r="Q16" s="66">
        <f t="shared" si="6"/>
        <v>7</v>
      </c>
      <c r="R16" s="65">
        <f>VLOOKUP($A16,'Return Data'!$B$7:$R$2292,16,0)</f>
        <v>6.1021000000000001</v>
      </c>
      <c r="S16" s="67">
        <f t="shared" si="7"/>
        <v>2</v>
      </c>
    </row>
    <row r="17" spans="1:19" x14ac:dyDescent="0.3">
      <c r="A17" s="82" t="s">
        <v>894</v>
      </c>
      <c r="B17" s="64">
        <f>VLOOKUP($A17,'Return Data'!$B$7:$R$2292,3,0)</f>
        <v>44467</v>
      </c>
      <c r="C17" s="65">
        <f>VLOOKUP($A17,'Return Data'!$B$7:$R$2292,4,0)</f>
        <v>18.428999999999998</v>
      </c>
      <c r="D17" s="65">
        <f>VLOOKUP($A17,'Return Data'!$B$7:$R$2292,9,0)</f>
        <v>-28.5075</v>
      </c>
      <c r="E17" s="66">
        <f t="shared" si="0"/>
        <v>10</v>
      </c>
      <c r="F17" s="65">
        <f>VLOOKUP($A17,'Return Data'!$B$7:$R$2292,10,0)</f>
        <v>-8.2611000000000008</v>
      </c>
      <c r="G17" s="66">
        <f t="shared" si="1"/>
        <v>5</v>
      </c>
      <c r="H17" s="65">
        <f>VLOOKUP($A17,'Return Data'!$B$7:$R$2292,11,0)</f>
        <v>5.5266000000000002</v>
      </c>
      <c r="I17" s="66">
        <f t="shared" si="2"/>
        <v>2</v>
      </c>
      <c r="J17" s="65">
        <f>VLOOKUP($A17,'Return Data'!$B$7:$R$2292,12,0)</f>
        <v>-11.892300000000001</v>
      </c>
      <c r="K17" s="66">
        <f t="shared" si="3"/>
        <v>9</v>
      </c>
      <c r="L17" s="65">
        <f>VLOOKUP($A17,'Return Data'!$B$7:$R$2292,13,0)</f>
        <v>-8.0650999999999993</v>
      </c>
      <c r="M17" s="66">
        <f t="shared" si="4"/>
        <v>6</v>
      </c>
      <c r="N17" s="65">
        <f>VLOOKUP($A17,'Return Data'!$B$7:$R$2292,17,0)</f>
        <v>9.6372999999999998</v>
      </c>
      <c r="O17" s="66">
        <f t="shared" si="5"/>
        <v>5</v>
      </c>
      <c r="P17" s="65">
        <f>VLOOKUP($A17,'Return Data'!$B$7:$R$2292,14,0)</f>
        <v>13.6287</v>
      </c>
      <c r="Q17" s="66">
        <f t="shared" si="6"/>
        <v>6</v>
      </c>
      <c r="R17" s="65">
        <f>VLOOKUP($A17,'Return Data'!$B$7:$R$2292,16,0)</f>
        <v>6.0726000000000004</v>
      </c>
      <c r="S17" s="67">
        <f t="shared" si="7"/>
        <v>3</v>
      </c>
    </row>
    <row r="18" spans="1:19" x14ac:dyDescent="0.3">
      <c r="A18" s="82" t="s">
        <v>895</v>
      </c>
      <c r="B18" s="64">
        <f>VLOOKUP($A18,'Return Data'!$B$7:$R$2292,3,0)</f>
        <v>44467</v>
      </c>
      <c r="C18" s="65">
        <f>VLOOKUP($A18,'Return Data'!$B$7:$R$2292,4,0)</f>
        <v>14.1957</v>
      </c>
      <c r="D18" s="65">
        <f>VLOOKUP($A18,'Return Data'!$B$7:$R$2292,9,0)</f>
        <v>-25.352599999999999</v>
      </c>
      <c r="E18" s="66">
        <f t="shared" si="0"/>
        <v>5</v>
      </c>
      <c r="F18" s="65">
        <f>VLOOKUP($A18,'Return Data'!$B$7:$R$2292,10,0)</f>
        <v>-8.1384000000000007</v>
      </c>
      <c r="G18" s="66">
        <f t="shared" si="1"/>
        <v>2</v>
      </c>
      <c r="H18" s="65">
        <f>VLOOKUP($A18,'Return Data'!$B$7:$R$2292,11,0)</f>
        <v>5.1584000000000003</v>
      </c>
      <c r="I18" s="66">
        <f t="shared" si="2"/>
        <v>6</v>
      </c>
      <c r="J18" s="65">
        <f>VLOOKUP($A18,'Return Data'!$B$7:$R$2292,12,0)</f>
        <v>-11.6698</v>
      </c>
      <c r="K18" s="66">
        <f t="shared" si="3"/>
        <v>4</v>
      </c>
      <c r="L18" s="65">
        <f>VLOOKUP($A18,'Return Data'!$B$7:$R$2292,13,0)</f>
        <v>-7.8918999999999997</v>
      </c>
      <c r="M18" s="66">
        <f t="shared" si="4"/>
        <v>5</v>
      </c>
      <c r="N18" s="65">
        <f>VLOOKUP($A18,'Return Data'!$B$7:$R$2292,17,0)</f>
        <v>9.8676999999999992</v>
      </c>
      <c r="O18" s="66">
        <f t="shared" si="5"/>
        <v>2</v>
      </c>
      <c r="P18" s="65">
        <f>VLOOKUP($A18,'Return Data'!$B$7:$R$2292,14,0)</f>
        <v>13.961399999999999</v>
      </c>
      <c r="Q18" s="66">
        <f t="shared" si="6"/>
        <v>4</v>
      </c>
      <c r="R18" s="65">
        <f>VLOOKUP($A18,'Return Data'!$B$7:$R$2292,16,0)</f>
        <v>3.5468000000000002</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-31.612263636363636</v>
      </c>
      <c r="E20" s="88"/>
      <c r="F20" s="89">
        <f>AVERAGE(F8:F18)</f>
        <v>-12.753181818181817</v>
      </c>
      <c r="G20" s="88"/>
      <c r="H20" s="89">
        <f>AVERAGE(H8:H18)</f>
        <v>3.3138090909090909</v>
      </c>
      <c r="I20" s="88"/>
      <c r="J20" s="89">
        <f>AVERAGE(J8:J18)</f>
        <v>-12.870581818181819</v>
      </c>
      <c r="K20" s="88"/>
      <c r="L20" s="89">
        <f>AVERAGE(L8:L18)</f>
        <v>-9.1493363636363654</v>
      </c>
      <c r="M20" s="88"/>
      <c r="N20" s="89">
        <f>AVERAGE(N8:N18)</f>
        <v>9.1203999999999983</v>
      </c>
      <c r="O20" s="88"/>
      <c r="P20" s="89">
        <f>AVERAGE(P8:P18)</f>
        <v>13.629181818181818</v>
      </c>
      <c r="Q20" s="88"/>
      <c r="R20" s="89">
        <f>AVERAGE(R8:R18)</f>
        <v>4.2341090909090902</v>
      </c>
      <c r="S20" s="90"/>
    </row>
    <row r="21" spans="1:19" x14ac:dyDescent="0.3">
      <c r="A21" s="87" t="s">
        <v>28</v>
      </c>
      <c r="B21" s="88"/>
      <c r="C21" s="88"/>
      <c r="D21" s="89">
        <f>MIN(D8:D18)</f>
        <v>-95.949200000000005</v>
      </c>
      <c r="E21" s="88"/>
      <c r="F21" s="89">
        <f>MIN(F8:F18)</f>
        <v>-52.887900000000002</v>
      </c>
      <c r="G21" s="88"/>
      <c r="H21" s="89">
        <f>MIN(H8:H18)</f>
        <v>-14.8035</v>
      </c>
      <c r="I21" s="88"/>
      <c r="J21" s="89">
        <f>MIN(J8:J18)</f>
        <v>-25.1084</v>
      </c>
      <c r="K21" s="88"/>
      <c r="L21" s="89">
        <f>MIN(L8:L18)</f>
        <v>-22.677</v>
      </c>
      <c r="M21" s="88"/>
      <c r="N21" s="89">
        <f>MIN(N8:N18)</f>
        <v>5.8723999999999998</v>
      </c>
      <c r="O21" s="88"/>
      <c r="P21" s="89">
        <f>MIN(P8:P18)</f>
        <v>12.823</v>
      </c>
      <c r="Q21" s="88"/>
      <c r="R21" s="89">
        <f>MIN(R8:R18)</f>
        <v>2.5823999999999998</v>
      </c>
      <c r="S21" s="90"/>
    </row>
    <row r="22" spans="1:19" ht="15" thickBot="1" x14ac:dyDescent="0.35">
      <c r="A22" s="91" t="s">
        <v>29</v>
      </c>
      <c r="B22" s="92"/>
      <c r="C22" s="92"/>
      <c r="D22" s="93">
        <f>MAX(D8:D18)</f>
        <v>-22.199000000000002</v>
      </c>
      <c r="E22" s="92"/>
      <c r="F22" s="93">
        <f>MAX(F8:F18)</f>
        <v>-7.8639999999999999</v>
      </c>
      <c r="G22" s="92"/>
      <c r="H22" s="93">
        <f>MAX(H8:H18)</f>
        <v>5.8939000000000004</v>
      </c>
      <c r="I22" s="92"/>
      <c r="J22" s="93">
        <f>MAX(J8:J18)</f>
        <v>-11.069599999999999</v>
      </c>
      <c r="K22" s="92"/>
      <c r="L22" s="93">
        <f>MAX(L8:L18)</f>
        <v>-6.6958000000000002</v>
      </c>
      <c r="M22" s="92"/>
      <c r="N22" s="93">
        <f>MAX(N8:N18)</f>
        <v>10.021699999999999</v>
      </c>
      <c r="O22" s="92"/>
      <c r="P22" s="93">
        <f>MAX(P8:P18)</f>
        <v>14.5502</v>
      </c>
      <c r="Q22" s="92"/>
      <c r="R22" s="93">
        <f>MAX(R8:R18)</f>
        <v>6.2759999999999998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44467</v>
      </c>
      <c r="C8" s="65">
        <f>VLOOKUP($A8,'Return Data'!$B$7:$R$2292,4,0)</f>
        <v>16.821100000000001</v>
      </c>
      <c r="D8" s="65">
        <f>VLOOKUP($A8,'Return Data'!$B$7:$R$2292,9,0)</f>
        <v>6.1768000000000001</v>
      </c>
      <c r="E8" s="66">
        <f t="shared" ref="E8:E27" si="0">RANK(D8,D$8:D$27,0)</f>
        <v>12</v>
      </c>
      <c r="F8" s="65">
        <f>VLOOKUP($A8,'Return Data'!$B$7:$R$2292,10,0)</f>
        <v>7.1969000000000003</v>
      </c>
      <c r="G8" s="66">
        <f t="shared" ref="G8:G27" si="1">RANK(F8,F$8:F$27,0)</f>
        <v>12</v>
      </c>
      <c r="H8" s="65">
        <f>VLOOKUP($A8,'Return Data'!$B$7:$R$2292,11,0)</f>
        <v>8.0076999999999998</v>
      </c>
      <c r="I8" s="66">
        <f t="shared" ref="I8:I27" si="2">RANK(H8,H$8:H$27,0)</f>
        <v>13</v>
      </c>
      <c r="J8" s="65">
        <f>VLOOKUP($A8,'Return Data'!$B$7:$R$2292,12,0)</f>
        <v>8.0111000000000008</v>
      </c>
      <c r="K8" s="66">
        <f t="shared" ref="K8:K27" si="3">RANK(J8,J$8:J$27,0)</f>
        <v>7</v>
      </c>
      <c r="L8" s="65">
        <f>VLOOKUP($A8,'Return Data'!$B$7:$R$2292,13,0)</f>
        <v>9.4353999999999996</v>
      </c>
      <c r="M8" s="66">
        <f t="shared" ref="M8:M27" si="4">RANK(L8,L$8:L$27,0)</f>
        <v>8</v>
      </c>
      <c r="N8" s="65">
        <f>VLOOKUP($A8,'Return Data'!$B$7:$R$2292,17,0)</f>
        <v>6.6764999999999999</v>
      </c>
      <c r="O8" s="66">
        <f>RANK(N8,N$8:N$27,0)</f>
        <v>9</v>
      </c>
      <c r="P8" s="65">
        <f>VLOOKUP($A8,'Return Data'!$B$7:$R$2292,14,0)</f>
        <v>7.3350999999999997</v>
      </c>
      <c r="Q8" s="66">
        <f>RANK(P8,P$8:P$27,0)</f>
        <v>7</v>
      </c>
      <c r="R8" s="65">
        <f>VLOOKUP($A8,'Return Data'!$B$7:$R$2292,16,0)</f>
        <v>8.3781999999999996</v>
      </c>
      <c r="S8" s="67">
        <f t="shared" ref="S8:S27" si="5">RANK(R8,R$8:R$27,0)</f>
        <v>8</v>
      </c>
    </row>
    <row r="9" spans="1:19" x14ac:dyDescent="0.3">
      <c r="A9" s="82" t="s">
        <v>654</v>
      </c>
      <c r="B9" s="64">
        <f>VLOOKUP($A9,'Return Data'!$B$7:$R$2292,3,0)</f>
        <v>44467</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-13.7888</v>
      </c>
      <c r="S9" s="67">
        <f t="shared" si="5"/>
        <v>19</v>
      </c>
    </row>
    <row r="10" spans="1:19" x14ac:dyDescent="0.3">
      <c r="A10" s="82" t="s">
        <v>656</v>
      </c>
      <c r="B10" s="64">
        <f>VLOOKUP($A10,'Return Data'!$B$7:$R$2292,3,0)</f>
        <v>44467</v>
      </c>
      <c r="C10" s="65">
        <f>VLOOKUP($A10,'Return Data'!$B$7:$R$2292,4,0)</f>
        <v>18.2911</v>
      </c>
      <c r="D10" s="65">
        <f>VLOOKUP($A10,'Return Data'!$B$7:$R$2292,9,0)</f>
        <v>5.5015999999999998</v>
      </c>
      <c r="E10" s="66">
        <f t="shared" si="0"/>
        <v>14</v>
      </c>
      <c r="F10" s="65">
        <f>VLOOKUP($A10,'Return Data'!$B$7:$R$2292,10,0)</f>
        <v>7.9134000000000002</v>
      </c>
      <c r="G10" s="66">
        <f t="shared" si="1"/>
        <v>8</v>
      </c>
      <c r="H10" s="65">
        <f>VLOOKUP($A10,'Return Data'!$B$7:$R$2292,11,0)</f>
        <v>8.2331000000000003</v>
      </c>
      <c r="I10" s="66">
        <f t="shared" si="2"/>
        <v>11</v>
      </c>
      <c r="J10" s="65">
        <f>VLOOKUP($A10,'Return Data'!$B$7:$R$2292,12,0)</f>
        <v>7.7888999999999999</v>
      </c>
      <c r="K10" s="66">
        <f t="shared" si="3"/>
        <v>9</v>
      </c>
      <c r="L10" s="65">
        <f>VLOOKUP($A10,'Return Data'!$B$7:$R$2292,13,0)</f>
        <v>8.6209000000000007</v>
      </c>
      <c r="M10" s="66">
        <f t="shared" si="4"/>
        <v>9</v>
      </c>
      <c r="N10" s="65">
        <f>VLOOKUP($A10,'Return Data'!$B$7:$R$2292,17,0)</f>
        <v>8.9712999999999994</v>
      </c>
      <c r="O10" s="66">
        <f t="shared" ref="O10:O22" si="6">RANK(N10,N$8:N$27,0)</f>
        <v>3</v>
      </c>
      <c r="P10" s="65">
        <f>VLOOKUP($A10,'Return Data'!$B$7:$R$2292,14,0)</f>
        <v>7.8665000000000003</v>
      </c>
      <c r="Q10" s="66">
        <f t="shared" ref="Q10:Q22" si="7">RANK(P10,P$8:P$27,0)</f>
        <v>6</v>
      </c>
      <c r="R10" s="65">
        <f>VLOOKUP($A10,'Return Data'!$B$7:$R$2292,16,0)</f>
        <v>8.7344000000000008</v>
      </c>
      <c r="S10" s="67">
        <f t="shared" si="5"/>
        <v>5</v>
      </c>
    </row>
    <row r="11" spans="1:19" x14ac:dyDescent="0.3">
      <c r="A11" s="82" t="s">
        <v>660</v>
      </c>
      <c r="B11" s="64">
        <f>VLOOKUP($A11,'Return Data'!$B$7:$R$2292,3,0)</f>
        <v>44467</v>
      </c>
      <c r="C11" s="65">
        <f>VLOOKUP($A11,'Return Data'!$B$7:$R$2292,4,0)</f>
        <v>17.2455</v>
      </c>
      <c r="D11" s="65">
        <f>VLOOKUP($A11,'Return Data'!$B$7:$R$2292,9,0)</f>
        <v>9.5169999999999995</v>
      </c>
      <c r="E11" s="66">
        <f t="shared" si="0"/>
        <v>5</v>
      </c>
      <c r="F11" s="65">
        <f>VLOOKUP($A11,'Return Data'!$B$7:$R$2292,10,0)</f>
        <v>11.2736</v>
      </c>
      <c r="G11" s="66">
        <f t="shared" si="1"/>
        <v>3</v>
      </c>
      <c r="H11" s="65">
        <f>VLOOKUP($A11,'Return Data'!$B$7:$R$2292,11,0)</f>
        <v>9.0791000000000004</v>
      </c>
      <c r="I11" s="66">
        <f t="shared" si="2"/>
        <v>8</v>
      </c>
      <c r="J11" s="65">
        <f>VLOOKUP($A11,'Return Data'!$B$7:$R$2292,12,0)</f>
        <v>14.4251</v>
      </c>
      <c r="K11" s="66">
        <f t="shared" si="3"/>
        <v>3</v>
      </c>
      <c r="L11" s="65">
        <f>VLOOKUP($A11,'Return Data'!$B$7:$R$2292,13,0)</f>
        <v>14.052300000000001</v>
      </c>
      <c r="M11" s="66">
        <f t="shared" si="4"/>
        <v>4</v>
      </c>
      <c r="N11" s="65">
        <f>VLOOKUP($A11,'Return Data'!$B$7:$R$2292,17,0)</f>
        <v>7.4192</v>
      </c>
      <c r="O11" s="66">
        <f t="shared" si="6"/>
        <v>7</v>
      </c>
      <c r="P11" s="65">
        <f>VLOOKUP($A11,'Return Data'!$B$7:$R$2292,14,0)</f>
        <v>6.4356999999999998</v>
      </c>
      <c r="Q11" s="66">
        <f t="shared" si="7"/>
        <v>8</v>
      </c>
      <c r="R11" s="65">
        <f>VLOOKUP($A11,'Return Data'!$B$7:$R$2292,16,0)</f>
        <v>8.4937000000000005</v>
      </c>
      <c r="S11" s="67">
        <f t="shared" si="5"/>
        <v>7</v>
      </c>
    </row>
    <row r="12" spans="1:19" x14ac:dyDescent="0.3">
      <c r="A12" s="82" t="s">
        <v>662</v>
      </c>
      <c r="B12" s="64">
        <f>VLOOKUP($A12,'Return Data'!$B$7:$R$2292,3,0)</f>
        <v>44467</v>
      </c>
      <c r="C12" s="65">
        <f>VLOOKUP($A12,'Return Data'!$B$7:$R$2292,4,0)</f>
        <v>4.3769</v>
      </c>
      <c r="D12" s="65">
        <f>VLOOKUP($A12,'Return Data'!$B$7:$R$2292,9,0)</f>
        <v>5.4463999999999997</v>
      </c>
      <c r="E12" s="66">
        <f t="shared" si="0"/>
        <v>15</v>
      </c>
      <c r="F12" s="65">
        <f>VLOOKUP($A12,'Return Data'!$B$7:$R$2292,10,0)</f>
        <v>7.4053000000000004</v>
      </c>
      <c r="G12" s="66">
        <f t="shared" si="1"/>
        <v>11</v>
      </c>
      <c r="H12" s="65">
        <f>VLOOKUP($A12,'Return Data'!$B$7:$R$2292,11,0)</f>
        <v>15.541399999999999</v>
      </c>
      <c r="I12" s="66">
        <f t="shared" si="2"/>
        <v>3</v>
      </c>
      <c r="J12" s="65">
        <f>VLOOKUP($A12,'Return Data'!$B$7:$R$2292,12,0)</f>
        <v>12.369899999999999</v>
      </c>
      <c r="K12" s="66">
        <f t="shared" si="3"/>
        <v>5</v>
      </c>
      <c r="L12" s="65">
        <f>VLOOKUP($A12,'Return Data'!$B$7:$R$2292,13,0)</f>
        <v>10.9115</v>
      </c>
      <c r="M12" s="66">
        <f t="shared" si="4"/>
        <v>5</v>
      </c>
      <c r="N12" s="65">
        <f>VLOOKUP($A12,'Return Data'!$B$7:$R$2292,17,0)</f>
        <v>-22.0366</v>
      </c>
      <c r="O12" s="66">
        <f t="shared" si="6"/>
        <v>17</v>
      </c>
      <c r="P12" s="65">
        <f>VLOOKUP($A12,'Return Data'!$B$7:$R$2292,14,0)</f>
        <v>-31.427</v>
      </c>
      <c r="Q12" s="66">
        <f t="shared" si="7"/>
        <v>17</v>
      </c>
      <c r="R12" s="65">
        <f>VLOOKUP($A12,'Return Data'!$B$7:$R$2292,16,0)</f>
        <v>-11.785299999999999</v>
      </c>
      <c r="S12" s="67">
        <f t="shared" si="5"/>
        <v>18</v>
      </c>
    </row>
    <row r="13" spans="1:19" x14ac:dyDescent="0.3">
      <c r="A13" s="82" t="s">
        <v>664</v>
      </c>
      <c r="B13" s="64">
        <f>VLOOKUP($A13,'Return Data'!$B$7:$R$2292,3,0)</f>
        <v>44467</v>
      </c>
      <c r="C13" s="65">
        <f>VLOOKUP($A13,'Return Data'!$B$7:$R$2292,4,0)</f>
        <v>32.525799999999997</v>
      </c>
      <c r="D13" s="65">
        <f>VLOOKUP($A13,'Return Data'!$B$7:$R$2292,9,0)</f>
        <v>1.9426000000000001</v>
      </c>
      <c r="E13" s="66">
        <f t="shared" si="0"/>
        <v>19</v>
      </c>
      <c r="F13" s="65">
        <f>VLOOKUP($A13,'Return Data'!$B$7:$R$2292,10,0)</f>
        <v>2.5670000000000002</v>
      </c>
      <c r="G13" s="66">
        <f t="shared" si="1"/>
        <v>19</v>
      </c>
      <c r="H13" s="65">
        <f>VLOOKUP($A13,'Return Data'!$B$7:$R$2292,11,0)</f>
        <v>3.8942000000000001</v>
      </c>
      <c r="I13" s="66">
        <f t="shared" si="2"/>
        <v>19</v>
      </c>
      <c r="J13" s="65">
        <f>VLOOKUP($A13,'Return Data'!$B$7:$R$2292,12,0)</f>
        <v>4.1448999999999998</v>
      </c>
      <c r="K13" s="66">
        <f t="shared" si="3"/>
        <v>17</v>
      </c>
      <c r="L13" s="65">
        <f>VLOOKUP($A13,'Return Data'!$B$7:$R$2292,13,0)</f>
        <v>4.4831000000000003</v>
      </c>
      <c r="M13" s="66">
        <f t="shared" si="4"/>
        <v>17</v>
      </c>
      <c r="N13" s="65">
        <f>VLOOKUP($A13,'Return Data'!$B$7:$R$2292,17,0)</f>
        <v>5.4875999999999996</v>
      </c>
      <c r="O13" s="66">
        <f t="shared" si="6"/>
        <v>11</v>
      </c>
      <c r="P13" s="65">
        <f>VLOOKUP($A13,'Return Data'!$B$7:$R$2292,14,0)</f>
        <v>3.5482</v>
      </c>
      <c r="Q13" s="66">
        <f t="shared" si="7"/>
        <v>14</v>
      </c>
      <c r="R13" s="65">
        <f>VLOOKUP($A13,'Return Data'!$B$7:$R$2292,16,0)</f>
        <v>6.8639999999999999</v>
      </c>
      <c r="S13" s="67">
        <f t="shared" si="5"/>
        <v>13</v>
      </c>
    </row>
    <row r="14" spans="1:19" x14ac:dyDescent="0.3">
      <c r="A14" s="82" t="s">
        <v>667</v>
      </c>
      <c r="B14" s="64">
        <f>VLOOKUP($A14,'Return Data'!$B$7:$R$2292,3,0)</f>
        <v>44467</v>
      </c>
      <c r="C14" s="65">
        <f>VLOOKUP($A14,'Return Data'!$B$7:$R$2292,4,0)</f>
        <v>23.119599999999998</v>
      </c>
      <c r="D14" s="65">
        <f>VLOOKUP($A14,'Return Data'!$B$7:$R$2292,9,0)</f>
        <v>29.413399999999999</v>
      </c>
      <c r="E14" s="66">
        <f t="shared" si="0"/>
        <v>2</v>
      </c>
      <c r="F14" s="65">
        <f>VLOOKUP($A14,'Return Data'!$B$7:$R$2292,10,0)</f>
        <v>7.0667</v>
      </c>
      <c r="G14" s="66">
        <f t="shared" si="1"/>
        <v>13</v>
      </c>
      <c r="H14" s="65">
        <f>VLOOKUP($A14,'Return Data'!$B$7:$R$2292,11,0)</f>
        <v>9.9172999999999991</v>
      </c>
      <c r="I14" s="66">
        <f t="shared" si="2"/>
        <v>7</v>
      </c>
      <c r="J14" s="65">
        <f>VLOOKUP($A14,'Return Data'!$B$7:$R$2292,12,0)</f>
        <v>12.4247</v>
      </c>
      <c r="K14" s="66">
        <f t="shared" si="3"/>
        <v>4</v>
      </c>
      <c r="L14" s="65">
        <f>VLOOKUP($A14,'Return Data'!$B$7:$R$2292,13,0)</f>
        <v>16.2578</v>
      </c>
      <c r="M14" s="66">
        <f t="shared" si="4"/>
        <v>1</v>
      </c>
      <c r="N14" s="65">
        <f>VLOOKUP($A14,'Return Data'!$B$7:$R$2292,17,0)</f>
        <v>5.1811999999999996</v>
      </c>
      <c r="O14" s="66">
        <f t="shared" si="6"/>
        <v>12</v>
      </c>
      <c r="P14" s="65">
        <f>VLOOKUP($A14,'Return Data'!$B$7:$R$2292,14,0)</f>
        <v>6.0481999999999996</v>
      </c>
      <c r="Q14" s="66">
        <f t="shared" si="7"/>
        <v>9</v>
      </c>
      <c r="R14" s="65">
        <f>VLOOKUP($A14,'Return Data'!$B$7:$R$2292,16,0)</f>
        <v>8.5065000000000008</v>
      </c>
      <c r="S14" s="67">
        <f t="shared" si="5"/>
        <v>6</v>
      </c>
    </row>
    <row r="15" spans="1:19" x14ac:dyDescent="0.3">
      <c r="A15" s="82" t="s">
        <v>675</v>
      </c>
      <c r="B15" s="64">
        <f>VLOOKUP($A15,'Return Data'!$B$7:$R$2292,3,0)</f>
        <v>44467</v>
      </c>
      <c r="C15" s="65">
        <f>VLOOKUP($A15,'Return Data'!$B$7:$R$2292,4,0)</f>
        <v>20.125499999999999</v>
      </c>
      <c r="D15" s="65">
        <f>VLOOKUP($A15,'Return Data'!$B$7:$R$2292,9,0)</f>
        <v>7.9326999999999996</v>
      </c>
      <c r="E15" s="66">
        <f t="shared" si="0"/>
        <v>6</v>
      </c>
      <c r="F15" s="65">
        <f>VLOOKUP($A15,'Return Data'!$B$7:$R$2292,10,0)</f>
        <v>8.2812999999999999</v>
      </c>
      <c r="G15" s="66">
        <f t="shared" si="1"/>
        <v>6</v>
      </c>
      <c r="H15" s="65">
        <f>VLOOKUP($A15,'Return Data'!$B$7:$R$2292,11,0)</f>
        <v>10.0167</v>
      </c>
      <c r="I15" s="66">
        <f t="shared" si="2"/>
        <v>6</v>
      </c>
      <c r="J15" s="65">
        <f>VLOOKUP($A15,'Return Data'!$B$7:$R$2292,12,0)</f>
        <v>8.6196000000000002</v>
      </c>
      <c r="K15" s="66">
        <f t="shared" si="3"/>
        <v>6</v>
      </c>
      <c r="L15" s="65">
        <f>VLOOKUP($A15,'Return Data'!$B$7:$R$2292,13,0)</f>
        <v>10.685499999999999</v>
      </c>
      <c r="M15" s="66">
        <f t="shared" si="4"/>
        <v>6</v>
      </c>
      <c r="N15" s="65">
        <f>VLOOKUP($A15,'Return Data'!$B$7:$R$2292,17,0)</f>
        <v>10.178100000000001</v>
      </c>
      <c r="O15" s="66">
        <f t="shared" si="6"/>
        <v>1</v>
      </c>
      <c r="P15" s="65">
        <f>VLOOKUP($A15,'Return Data'!$B$7:$R$2292,14,0)</f>
        <v>9.9045000000000005</v>
      </c>
      <c r="Q15" s="66">
        <f t="shared" si="7"/>
        <v>1</v>
      </c>
      <c r="R15" s="65">
        <f>VLOOKUP($A15,'Return Data'!$B$7:$R$2292,16,0)</f>
        <v>9.7498000000000005</v>
      </c>
      <c r="S15" s="67">
        <f t="shared" si="5"/>
        <v>1</v>
      </c>
    </row>
    <row r="16" spans="1:19" x14ac:dyDescent="0.3">
      <c r="A16" s="82" t="s">
        <v>677</v>
      </c>
      <c r="B16" s="64">
        <f>VLOOKUP($A16,'Return Data'!$B$7:$R$2292,3,0)</f>
        <v>44467</v>
      </c>
      <c r="C16" s="65">
        <f>VLOOKUP($A16,'Return Data'!$B$7:$R$2292,4,0)</f>
        <v>26.319400000000002</v>
      </c>
      <c r="D16" s="65">
        <f>VLOOKUP($A16,'Return Data'!$B$7:$R$2292,9,0)</f>
        <v>4.5293999999999999</v>
      </c>
      <c r="E16" s="66">
        <f t="shared" si="0"/>
        <v>17</v>
      </c>
      <c r="F16" s="65">
        <f>VLOOKUP($A16,'Return Data'!$B$7:$R$2292,10,0)</f>
        <v>6.5194000000000001</v>
      </c>
      <c r="G16" s="66">
        <f t="shared" si="1"/>
        <v>16</v>
      </c>
      <c r="H16" s="65">
        <f>VLOOKUP($A16,'Return Data'!$B$7:$R$2292,11,0)</f>
        <v>8.4960000000000004</v>
      </c>
      <c r="I16" s="66">
        <f t="shared" si="2"/>
        <v>10</v>
      </c>
      <c r="J16" s="65">
        <f>VLOOKUP($A16,'Return Data'!$B$7:$R$2292,12,0)</f>
        <v>7.2529000000000003</v>
      </c>
      <c r="K16" s="66">
        <f t="shared" si="3"/>
        <v>10</v>
      </c>
      <c r="L16" s="65">
        <f>VLOOKUP($A16,'Return Data'!$B$7:$R$2292,13,0)</f>
        <v>8.4749999999999996</v>
      </c>
      <c r="M16" s="66">
        <f t="shared" si="4"/>
        <v>11</v>
      </c>
      <c r="N16" s="65">
        <f>VLOOKUP($A16,'Return Data'!$B$7:$R$2292,17,0)</f>
        <v>9.4984000000000002</v>
      </c>
      <c r="O16" s="66">
        <f t="shared" si="6"/>
        <v>2</v>
      </c>
      <c r="P16" s="65">
        <f>VLOOKUP($A16,'Return Data'!$B$7:$R$2292,14,0)</f>
        <v>9.5692000000000004</v>
      </c>
      <c r="Q16" s="66">
        <f t="shared" si="7"/>
        <v>2</v>
      </c>
      <c r="R16" s="65">
        <f>VLOOKUP($A16,'Return Data'!$B$7:$R$2292,16,0)</f>
        <v>9.4059000000000008</v>
      </c>
      <c r="S16" s="67">
        <f t="shared" si="5"/>
        <v>2</v>
      </c>
    </row>
    <row r="17" spans="1:19" x14ac:dyDescent="0.3">
      <c r="A17" s="82" t="s">
        <v>679</v>
      </c>
      <c r="B17" s="64">
        <f>VLOOKUP($A17,'Return Data'!$B$7:$R$2292,3,0)</f>
        <v>44467</v>
      </c>
      <c r="C17" s="65">
        <f>VLOOKUP($A17,'Return Data'!$B$7:$R$2292,4,0)</f>
        <v>14.523199999999999</v>
      </c>
      <c r="D17" s="65">
        <f>VLOOKUP($A17,'Return Data'!$B$7:$R$2292,9,0)</f>
        <v>7.2</v>
      </c>
      <c r="E17" s="66">
        <f t="shared" si="0"/>
        <v>8</v>
      </c>
      <c r="F17" s="65">
        <f>VLOOKUP($A17,'Return Data'!$B$7:$R$2292,10,0)</f>
        <v>6.8613999999999997</v>
      </c>
      <c r="G17" s="66">
        <f t="shared" si="1"/>
        <v>14</v>
      </c>
      <c r="H17" s="65">
        <f>VLOOKUP($A17,'Return Data'!$B$7:$R$2292,11,0)</f>
        <v>8.1834000000000007</v>
      </c>
      <c r="I17" s="66">
        <f t="shared" si="2"/>
        <v>12</v>
      </c>
      <c r="J17" s="65">
        <f>VLOOKUP($A17,'Return Data'!$B$7:$R$2292,12,0)</f>
        <v>6.7538999999999998</v>
      </c>
      <c r="K17" s="66">
        <f t="shared" si="3"/>
        <v>12</v>
      </c>
      <c r="L17" s="65">
        <f>VLOOKUP($A17,'Return Data'!$B$7:$R$2292,13,0)</f>
        <v>8.5140999999999991</v>
      </c>
      <c r="M17" s="66">
        <f t="shared" si="4"/>
        <v>10</v>
      </c>
      <c r="N17" s="65">
        <f>VLOOKUP($A17,'Return Data'!$B$7:$R$2292,17,0)</f>
        <v>-0.28039999999999998</v>
      </c>
      <c r="O17" s="66">
        <f t="shared" si="6"/>
        <v>15</v>
      </c>
      <c r="P17" s="65">
        <f>VLOOKUP($A17,'Return Data'!$B$7:$R$2292,14,0)</f>
        <v>-0.1123</v>
      </c>
      <c r="Q17" s="66">
        <f t="shared" si="7"/>
        <v>15</v>
      </c>
      <c r="R17" s="65">
        <f>VLOOKUP($A17,'Return Data'!$B$7:$R$2292,16,0)</f>
        <v>5.0475000000000003</v>
      </c>
      <c r="S17" s="67">
        <f t="shared" si="5"/>
        <v>15</v>
      </c>
    </row>
    <row r="18" spans="1:19" x14ac:dyDescent="0.3">
      <c r="A18" s="82" t="s">
        <v>680</v>
      </c>
      <c r="B18" s="64">
        <f>VLOOKUP($A18,'Return Data'!$B$7:$R$2292,3,0)</f>
        <v>44467</v>
      </c>
      <c r="C18" s="65">
        <f>VLOOKUP($A18,'Return Data'!$B$7:$R$2292,4,0)</f>
        <v>14.0466</v>
      </c>
      <c r="D18" s="65">
        <f>VLOOKUP($A18,'Return Data'!$B$7:$R$2292,9,0)</f>
        <v>6.6483999999999996</v>
      </c>
      <c r="E18" s="66">
        <f t="shared" si="0"/>
        <v>10</v>
      </c>
      <c r="F18" s="65">
        <f>VLOOKUP($A18,'Return Data'!$B$7:$R$2292,10,0)</f>
        <v>7.5231000000000003</v>
      </c>
      <c r="G18" s="66">
        <f t="shared" si="1"/>
        <v>10</v>
      </c>
      <c r="H18" s="65">
        <f>VLOOKUP($A18,'Return Data'!$B$7:$R$2292,11,0)</f>
        <v>7.3586999999999998</v>
      </c>
      <c r="I18" s="66">
        <f t="shared" si="2"/>
        <v>15</v>
      </c>
      <c r="J18" s="65">
        <f>VLOOKUP($A18,'Return Data'!$B$7:$R$2292,12,0)</f>
        <v>5.6867999999999999</v>
      </c>
      <c r="K18" s="66">
        <f t="shared" si="3"/>
        <v>14</v>
      </c>
      <c r="L18" s="65">
        <f>VLOOKUP($A18,'Return Data'!$B$7:$R$2292,13,0)</f>
        <v>7.1409000000000002</v>
      </c>
      <c r="M18" s="66">
        <f t="shared" si="4"/>
        <v>14</v>
      </c>
      <c r="N18" s="65">
        <f>VLOOKUP($A18,'Return Data'!$B$7:$R$2292,17,0)</f>
        <v>7.6435000000000004</v>
      </c>
      <c r="O18" s="66">
        <f t="shared" si="6"/>
        <v>6</v>
      </c>
      <c r="P18" s="65">
        <f>VLOOKUP($A18,'Return Data'!$B$7:$R$2292,14,0)</f>
        <v>8.3870000000000005</v>
      </c>
      <c r="Q18" s="66">
        <f t="shared" si="7"/>
        <v>4</v>
      </c>
      <c r="R18" s="65">
        <f>VLOOKUP($A18,'Return Data'!$B$7:$R$2292,16,0)</f>
        <v>7.7093999999999996</v>
      </c>
      <c r="S18" s="67">
        <f t="shared" si="5"/>
        <v>9</v>
      </c>
    </row>
    <row r="19" spans="1:19" x14ac:dyDescent="0.3">
      <c r="A19" s="82" t="s">
        <v>683</v>
      </c>
      <c r="B19" s="64">
        <f>VLOOKUP($A19,'Return Data'!$B$7:$R$2292,3,0)</f>
        <v>44467</v>
      </c>
      <c r="C19" s="65">
        <f>VLOOKUP($A19,'Return Data'!$B$7:$R$2292,4,0)</f>
        <v>1571.9413999999999</v>
      </c>
      <c r="D19" s="65">
        <f>VLOOKUP($A19,'Return Data'!$B$7:$R$2292,9,0)</f>
        <v>4.8836000000000004</v>
      </c>
      <c r="E19" s="66">
        <f t="shared" si="0"/>
        <v>16</v>
      </c>
      <c r="F19" s="65">
        <f>VLOOKUP($A19,'Return Data'!$B$7:$R$2292,10,0)</f>
        <v>6.23</v>
      </c>
      <c r="G19" s="66">
        <f t="shared" si="1"/>
        <v>17</v>
      </c>
      <c r="H19" s="65">
        <f>VLOOKUP($A19,'Return Data'!$B$7:$R$2292,11,0)</f>
        <v>5.9497</v>
      </c>
      <c r="I19" s="66">
        <f t="shared" si="2"/>
        <v>17</v>
      </c>
      <c r="J19" s="65">
        <f>VLOOKUP($A19,'Return Data'!$B$7:$R$2292,12,0)</f>
        <v>4.3308999999999997</v>
      </c>
      <c r="K19" s="66">
        <f t="shared" si="3"/>
        <v>16</v>
      </c>
      <c r="L19" s="65">
        <f>VLOOKUP($A19,'Return Data'!$B$7:$R$2292,13,0)</f>
        <v>5.0907999999999998</v>
      </c>
      <c r="M19" s="66">
        <f t="shared" si="4"/>
        <v>16</v>
      </c>
      <c r="N19" s="65">
        <f>VLOOKUP($A19,'Return Data'!$B$7:$R$2292,17,0)</f>
        <v>7.2267000000000001</v>
      </c>
      <c r="O19" s="66">
        <f t="shared" si="6"/>
        <v>8</v>
      </c>
      <c r="P19" s="65">
        <f>VLOOKUP($A19,'Return Data'!$B$7:$R$2292,14,0)</f>
        <v>3.7031999999999998</v>
      </c>
      <c r="Q19" s="66">
        <f t="shared" si="7"/>
        <v>12</v>
      </c>
      <c r="R19" s="65">
        <f>VLOOKUP($A19,'Return Data'!$B$7:$R$2292,16,0)</f>
        <v>6.6055000000000001</v>
      </c>
      <c r="S19" s="67">
        <f t="shared" si="5"/>
        <v>14</v>
      </c>
    </row>
    <row r="20" spans="1:19" x14ac:dyDescent="0.3">
      <c r="A20" s="82" t="s">
        <v>685</v>
      </c>
      <c r="B20" s="64">
        <f>VLOOKUP($A20,'Return Data'!$B$7:$R$2292,3,0)</f>
        <v>44467</v>
      </c>
      <c r="C20" s="65">
        <f>VLOOKUP($A20,'Return Data'!$B$7:$R$2292,4,0)</f>
        <v>26.2499</v>
      </c>
      <c r="D20" s="65">
        <f>VLOOKUP($A20,'Return Data'!$B$7:$R$2292,9,0)</f>
        <v>6.4322999999999997</v>
      </c>
      <c r="E20" s="66">
        <f t="shared" si="0"/>
        <v>11</v>
      </c>
      <c r="F20" s="65">
        <f>VLOOKUP($A20,'Return Data'!$B$7:$R$2292,10,0)</f>
        <v>7.5278999999999998</v>
      </c>
      <c r="G20" s="66">
        <f t="shared" si="1"/>
        <v>9</v>
      </c>
      <c r="H20" s="65">
        <f>VLOOKUP($A20,'Return Data'!$B$7:$R$2292,11,0)</f>
        <v>8.7916000000000007</v>
      </c>
      <c r="I20" s="66">
        <f t="shared" si="2"/>
        <v>9</v>
      </c>
      <c r="J20" s="65">
        <f>VLOOKUP($A20,'Return Data'!$B$7:$R$2292,12,0)</f>
        <v>7.1524000000000001</v>
      </c>
      <c r="K20" s="66">
        <f t="shared" si="3"/>
        <v>11</v>
      </c>
      <c r="L20" s="65">
        <f>VLOOKUP($A20,'Return Data'!$B$7:$R$2292,13,0)</f>
        <v>7.5453999999999999</v>
      </c>
      <c r="M20" s="66">
        <f t="shared" si="4"/>
        <v>13</v>
      </c>
      <c r="N20" s="65">
        <f>VLOOKUP($A20,'Return Data'!$B$7:$R$2292,17,0)</f>
        <v>7.9382000000000001</v>
      </c>
      <c r="O20" s="66">
        <f t="shared" si="6"/>
        <v>5</v>
      </c>
      <c r="P20" s="65">
        <f>VLOOKUP($A20,'Return Data'!$B$7:$R$2292,14,0)</f>
        <v>8.5292999999999992</v>
      </c>
      <c r="Q20" s="66">
        <f t="shared" si="7"/>
        <v>3</v>
      </c>
      <c r="R20" s="65">
        <f>VLOOKUP($A20,'Return Data'!$B$7:$R$2292,16,0)</f>
        <v>9.0870999999999995</v>
      </c>
      <c r="S20" s="67">
        <f t="shared" si="5"/>
        <v>4</v>
      </c>
    </row>
    <row r="21" spans="1:19" x14ac:dyDescent="0.3">
      <c r="A21" s="82" t="s">
        <v>687</v>
      </c>
      <c r="B21" s="64">
        <f>VLOOKUP($A21,'Return Data'!$B$7:$R$2292,3,0)</f>
        <v>44467</v>
      </c>
      <c r="C21" s="65">
        <f>VLOOKUP($A21,'Return Data'!$B$7:$R$2292,4,0)</f>
        <v>24.0931</v>
      </c>
      <c r="D21" s="65">
        <f>VLOOKUP($A21,'Return Data'!$B$7:$R$2292,9,0)</f>
        <v>5.7191000000000001</v>
      </c>
      <c r="E21" s="66">
        <f t="shared" si="0"/>
        <v>13</v>
      </c>
      <c r="F21" s="65">
        <f>VLOOKUP($A21,'Return Data'!$B$7:$R$2292,10,0)</f>
        <v>6.8392999999999997</v>
      </c>
      <c r="G21" s="66">
        <f t="shared" si="1"/>
        <v>15</v>
      </c>
      <c r="H21" s="65">
        <f>VLOOKUP($A21,'Return Data'!$B$7:$R$2292,11,0)</f>
        <v>6.1957000000000004</v>
      </c>
      <c r="I21" s="66">
        <f t="shared" si="2"/>
        <v>16</v>
      </c>
      <c r="J21" s="65">
        <f>VLOOKUP($A21,'Return Data'!$B$7:$R$2292,12,0)</f>
        <v>5.3029999999999999</v>
      </c>
      <c r="K21" s="66">
        <f t="shared" si="3"/>
        <v>15</v>
      </c>
      <c r="L21" s="65">
        <f>VLOOKUP($A21,'Return Data'!$B$7:$R$2292,13,0)</f>
        <v>6.5179999999999998</v>
      </c>
      <c r="M21" s="66">
        <f t="shared" si="4"/>
        <v>15</v>
      </c>
      <c r="N21" s="65">
        <f>VLOOKUP($A21,'Return Data'!$B$7:$R$2292,17,0)</f>
        <v>6.0830000000000002</v>
      </c>
      <c r="O21" s="66">
        <f t="shared" si="6"/>
        <v>10</v>
      </c>
      <c r="P21" s="65">
        <f>VLOOKUP($A21,'Return Data'!$B$7:$R$2292,14,0)</f>
        <v>5.0942999999999996</v>
      </c>
      <c r="Q21" s="66">
        <f t="shared" si="7"/>
        <v>10</v>
      </c>
      <c r="R21" s="65">
        <f>VLOOKUP($A21,'Return Data'!$B$7:$R$2292,16,0)</f>
        <v>7.4375999999999998</v>
      </c>
      <c r="S21" s="67">
        <f t="shared" si="5"/>
        <v>11</v>
      </c>
    </row>
    <row r="22" spans="1:19" x14ac:dyDescent="0.3">
      <c r="A22" s="82" t="s">
        <v>689</v>
      </c>
      <c r="B22" s="64">
        <f>VLOOKUP($A22,'Return Data'!$B$7:$R$2292,3,0)</f>
        <v>44467</v>
      </c>
      <c r="C22" s="65">
        <f>VLOOKUP($A22,'Return Data'!$B$7:$R$2292,4,0)</f>
        <v>29.041399999999999</v>
      </c>
      <c r="D22" s="65">
        <f>VLOOKUP($A22,'Return Data'!$B$7:$R$2292,9,0)</f>
        <v>7.7980999999999998</v>
      </c>
      <c r="E22" s="66">
        <f t="shared" si="0"/>
        <v>7</v>
      </c>
      <c r="F22" s="65">
        <f>VLOOKUP($A22,'Return Data'!$B$7:$R$2292,10,0)</f>
        <v>33.335099999999997</v>
      </c>
      <c r="G22" s="66">
        <f t="shared" si="1"/>
        <v>2</v>
      </c>
      <c r="H22" s="65">
        <f>VLOOKUP($A22,'Return Data'!$B$7:$R$2292,11,0)</f>
        <v>20.722100000000001</v>
      </c>
      <c r="I22" s="66">
        <f t="shared" si="2"/>
        <v>2</v>
      </c>
      <c r="J22" s="65">
        <f>VLOOKUP($A22,'Return Data'!$B$7:$R$2292,12,0)</f>
        <v>16.819900000000001</v>
      </c>
      <c r="K22" s="66">
        <f t="shared" si="3"/>
        <v>2</v>
      </c>
      <c r="L22" s="65">
        <f>VLOOKUP($A22,'Return Data'!$B$7:$R$2292,13,0)</f>
        <v>16.1266</v>
      </c>
      <c r="M22" s="66">
        <f t="shared" si="4"/>
        <v>2</v>
      </c>
      <c r="N22" s="65">
        <f>VLOOKUP($A22,'Return Data'!$B$7:$R$2292,17,0)</f>
        <v>3.5230999999999999</v>
      </c>
      <c r="O22" s="66">
        <f t="shared" si="6"/>
        <v>13</v>
      </c>
      <c r="P22" s="65">
        <f>VLOOKUP($A22,'Return Data'!$B$7:$R$2292,14,0)</f>
        <v>3.8681999999999999</v>
      </c>
      <c r="Q22" s="66">
        <f t="shared" si="7"/>
        <v>11</v>
      </c>
      <c r="R22" s="65">
        <f>VLOOKUP($A22,'Return Data'!$B$7:$R$2292,16,0)</f>
        <v>7.4420999999999999</v>
      </c>
      <c r="S22" s="67">
        <f t="shared" si="5"/>
        <v>10</v>
      </c>
    </row>
    <row r="23" spans="1:19" x14ac:dyDescent="0.3">
      <c r="A23" s="82" t="s">
        <v>691</v>
      </c>
      <c r="B23" s="64">
        <f>VLOOKUP($A23,'Return Data'!$B$7:$R$2292,3,0)</f>
        <v>44467</v>
      </c>
      <c r="C23" s="65">
        <f>VLOOKUP($A23,'Return Data'!$B$7:$R$2292,4,0)</f>
        <v>0.13070000000000001</v>
      </c>
      <c r="D23" s="65">
        <f>VLOOKUP($A23,'Return Data'!$B$7:$R$2292,9,0)</f>
        <v>10.5695</v>
      </c>
      <c r="E23" s="66">
        <f t="shared" si="0"/>
        <v>4</v>
      </c>
      <c r="F23" s="65">
        <f>VLOOKUP($A23,'Return Data'!$B$7:$R$2292,10,0)</f>
        <v>10.916600000000001</v>
      </c>
      <c r="G23" s="66">
        <f t="shared" si="1"/>
        <v>5</v>
      </c>
      <c r="H23" s="65">
        <f>VLOOKUP($A23,'Return Data'!$B$7:$R$2292,11,0)</f>
        <v>11.272500000000001</v>
      </c>
      <c r="I23" s="66">
        <f t="shared" si="2"/>
        <v>5</v>
      </c>
      <c r="J23" s="65">
        <f>VLOOKUP($A23,'Return Data'!$B$7:$R$2292,12,0)</f>
        <v>-24.394400000000001</v>
      </c>
      <c r="K23" s="66">
        <f t="shared" si="3"/>
        <v>20</v>
      </c>
      <c r="L23" s="65">
        <f>VLOOKUP($A23,'Return Data'!$B$7:$R$2292,13,0)</f>
        <v>-16.539000000000001</v>
      </c>
      <c r="M23" s="66">
        <f t="shared" si="4"/>
        <v>20</v>
      </c>
      <c r="N23" s="65"/>
      <c r="O23" s="66"/>
      <c r="P23" s="65"/>
      <c r="Q23" s="66"/>
      <c r="R23" s="65">
        <f>VLOOKUP($A23,'Return Data'!$B$7:$R$2292,16,0)</f>
        <v>-9.9198000000000004</v>
      </c>
      <c r="S23" s="67">
        <f t="shared" si="5"/>
        <v>17</v>
      </c>
    </row>
    <row r="24" spans="1:19" x14ac:dyDescent="0.3">
      <c r="A24" s="82" t="s">
        <v>694</v>
      </c>
      <c r="B24" s="64">
        <f>VLOOKUP($A24,'Return Data'!$B$7:$R$2292,3,0)</f>
        <v>44467</v>
      </c>
      <c r="C24" s="65">
        <f>VLOOKUP($A24,'Return Data'!$B$7:$R$2292,4,0)</f>
        <v>16.1678</v>
      </c>
      <c r="D24" s="65">
        <f>VLOOKUP($A24,'Return Data'!$B$7:$R$2292,9,0)</f>
        <v>4.3339999999999996</v>
      </c>
      <c r="E24" s="66">
        <f t="shared" si="0"/>
        <v>18</v>
      </c>
      <c r="F24" s="65">
        <f>VLOOKUP($A24,'Return Data'!$B$7:$R$2292,10,0)</f>
        <v>5.2487000000000004</v>
      </c>
      <c r="G24" s="66">
        <f t="shared" si="1"/>
        <v>18</v>
      </c>
      <c r="H24" s="65">
        <f>VLOOKUP($A24,'Return Data'!$B$7:$R$2292,11,0)</f>
        <v>5.7904999999999998</v>
      </c>
      <c r="I24" s="66">
        <f t="shared" si="2"/>
        <v>18</v>
      </c>
      <c r="J24" s="65">
        <f>VLOOKUP($A24,'Return Data'!$B$7:$R$2292,12,0)</f>
        <v>7.9245999999999999</v>
      </c>
      <c r="K24" s="66">
        <f t="shared" si="3"/>
        <v>8</v>
      </c>
      <c r="L24" s="65">
        <f>VLOOKUP($A24,'Return Data'!$B$7:$R$2292,13,0)</f>
        <v>9.8042999999999996</v>
      </c>
      <c r="M24" s="66">
        <f t="shared" si="4"/>
        <v>7</v>
      </c>
      <c r="N24" s="65">
        <f>VLOOKUP($A24,'Return Data'!$B$7:$R$2292,17,0)</f>
        <v>3.3157000000000001</v>
      </c>
      <c r="O24" s="66">
        <f>RANK(N24,N$8:N$27,0)</f>
        <v>14</v>
      </c>
      <c r="P24" s="65">
        <f>VLOOKUP($A24,'Return Data'!$B$7:$R$2292,14,0)</f>
        <v>3.6695000000000002</v>
      </c>
      <c r="Q24" s="66">
        <f>RANK(P24,P$8:P$27,0)</f>
        <v>13</v>
      </c>
      <c r="R24" s="65">
        <f>VLOOKUP($A24,'Return Data'!$B$7:$R$2292,16,0)</f>
        <v>7.1014999999999997</v>
      </c>
      <c r="S24" s="67">
        <f t="shared" si="5"/>
        <v>12</v>
      </c>
    </row>
    <row r="25" spans="1:19" x14ac:dyDescent="0.3">
      <c r="A25" s="82" t="s">
        <v>700</v>
      </c>
      <c r="B25" s="64">
        <f>VLOOKUP($A25,'Return Data'!$B$7:$R$2292,3,0)</f>
        <v>44467</v>
      </c>
      <c r="C25" s="65">
        <f>VLOOKUP($A25,'Return Data'!$B$7:$R$2292,4,0)</f>
        <v>37.416400000000003</v>
      </c>
      <c r="D25" s="65">
        <f>VLOOKUP($A25,'Return Data'!$B$7:$R$2292,9,0)</f>
        <v>6.7339000000000002</v>
      </c>
      <c r="E25" s="66">
        <f t="shared" si="0"/>
        <v>9</v>
      </c>
      <c r="F25" s="65">
        <f>VLOOKUP($A25,'Return Data'!$B$7:$R$2292,10,0)</f>
        <v>8.0786999999999995</v>
      </c>
      <c r="G25" s="66">
        <f t="shared" si="1"/>
        <v>7</v>
      </c>
      <c r="H25" s="65">
        <f>VLOOKUP($A25,'Return Data'!$B$7:$R$2292,11,0)</f>
        <v>8.0061999999999998</v>
      </c>
      <c r="I25" s="66">
        <f t="shared" si="2"/>
        <v>14</v>
      </c>
      <c r="J25" s="65">
        <f>VLOOKUP($A25,'Return Data'!$B$7:$R$2292,12,0)</f>
        <v>6.2748999999999997</v>
      </c>
      <c r="K25" s="66">
        <f t="shared" si="3"/>
        <v>13</v>
      </c>
      <c r="L25" s="65">
        <f>VLOOKUP($A25,'Return Data'!$B$7:$R$2292,13,0)</f>
        <v>7.9564000000000004</v>
      </c>
      <c r="M25" s="66">
        <f t="shared" si="4"/>
        <v>12</v>
      </c>
      <c r="N25" s="65">
        <f>VLOOKUP($A25,'Return Data'!$B$7:$R$2292,17,0)</f>
        <v>8.5282</v>
      </c>
      <c r="O25" s="66">
        <f>RANK(N25,N$8:N$27,0)</f>
        <v>4</v>
      </c>
      <c r="P25" s="65">
        <f>VLOOKUP($A25,'Return Data'!$B$7:$R$2292,14,0)</f>
        <v>8.3120999999999992</v>
      </c>
      <c r="Q25" s="66">
        <f>RANK(P25,P$8:P$27,0)</f>
        <v>5</v>
      </c>
      <c r="R25" s="65">
        <f>VLOOKUP($A25,'Return Data'!$B$7:$R$2292,16,0)</f>
        <v>9.1456999999999997</v>
      </c>
      <c r="S25" s="67">
        <f t="shared" si="5"/>
        <v>3</v>
      </c>
    </row>
    <row r="26" spans="1:19" x14ac:dyDescent="0.3">
      <c r="A26" s="82" t="s">
        <v>708</v>
      </c>
      <c r="B26" s="64">
        <f>VLOOKUP($A26,'Return Data'!$B$7:$R$2292,3,0)</f>
        <v>44467</v>
      </c>
      <c r="C26" s="65">
        <f>VLOOKUP($A26,'Return Data'!$B$7:$R$2292,4,0)</f>
        <v>0.65810000000000002</v>
      </c>
      <c r="D26" s="65">
        <f>VLOOKUP($A26,'Return Data'!$B$7:$R$2292,9,0)</f>
        <v>10.6715</v>
      </c>
      <c r="E26" s="66">
        <f t="shared" si="0"/>
        <v>3</v>
      </c>
      <c r="F26" s="65">
        <f>VLOOKUP($A26,'Return Data'!$B$7:$R$2292,10,0)</f>
        <v>10.9655</v>
      </c>
      <c r="G26" s="66">
        <f t="shared" si="1"/>
        <v>4</v>
      </c>
      <c r="H26" s="65">
        <f>VLOOKUP($A26,'Return Data'!$B$7:$R$2292,11,0)</f>
        <v>11.289199999999999</v>
      </c>
      <c r="I26" s="66">
        <f t="shared" si="2"/>
        <v>4</v>
      </c>
      <c r="J26" s="65">
        <f>VLOOKUP($A26,'Return Data'!$B$7:$R$2292,12,0)</f>
        <v>-23.628399999999999</v>
      </c>
      <c r="K26" s="66">
        <f t="shared" si="3"/>
        <v>19</v>
      </c>
      <c r="L26" s="65">
        <f>VLOOKUP($A26,'Return Data'!$B$7:$R$2292,13,0)</f>
        <v>-15.983700000000001</v>
      </c>
      <c r="M26" s="66">
        <f t="shared" si="4"/>
        <v>19</v>
      </c>
      <c r="N26" s="65"/>
      <c r="O26" s="66"/>
      <c r="P26" s="65"/>
      <c r="Q26" s="66"/>
      <c r="R26" s="65">
        <f>VLOOKUP($A26,'Return Data'!$B$7:$R$2292,16,0)</f>
        <v>-40.4129</v>
      </c>
      <c r="S26" s="67">
        <f t="shared" si="5"/>
        <v>20</v>
      </c>
    </row>
    <row r="27" spans="1:19" x14ac:dyDescent="0.3">
      <c r="A27" s="82" t="s">
        <v>710</v>
      </c>
      <c r="B27" s="64">
        <f>VLOOKUP($A27,'Return Data'!$B$7:$R$2292,3,0)</f>
        <v>44467</v>
      </c>
      <c r="C27" s="65">
        <f>VLOOKUP($A27,'Return Data'!$B$7:$R$2292,4,0)</f>
        <v>13.958399999999999</v>
      </c>
      <c r="D27" s="65">
        <f>VLOOKUP($A27,'Return Data'!$B$7:$R$2292,9,0)</f>
        <v>101.6737</v>
      </c>
      <c r="E27" s="66">
        <f t="shared" si="0"/>
        <v>1</v>
      </c>
      <c r="F27" s="65">
        <f>VLOOKUP($A27,'Return Data'!$B$7:$R$2292,10,0)</f>
        <v>40.630499999999998</v>
      </c>
      <c r="G27" s="66">
        <f t="shared" si="1"/>
        <v>1</v>
      </c>
      <c r="H27" s="65">
        <f>VLOOKUP($A27,'Return Data'!$B$7:$R$2292,11,0)</f>
        <v>23.8019</v>
      </c>
      <c r="I27" s="66">
        <f t="shared" si="2"/>
        <v>1</v>
      </c>
      <c r="J27" s="65">
        <f>VLOOKUP($A27,'Return Data'!$B$7:$R$2292,12,0)</f>
        <v>17.409800000000001</v>
      </c>
      <c r="K27" s="66">
        <f t="shared" si="3"/>
        <v>1</v>
      </c>
      <c r="L27" s="65">
        <f>VLOOKUP($A27,'Return Data'!$B$7:$R$2292,13,0)</f>
        <v>15.773</v>
      </c>
      <c r="M27" s="66">
        <f t="shared" si="4"/>
        <v>3</v>
      </c>
      <c r="N27" s="65">
        <f>VLOOKUP($A27,'Return Data'!$B$7:$R$2292,17,0)</f>
        <v>-8.7079000000000004</v>
      </c>
      <c r="O27" s="66">
        <f>RANK(N27,N$8:N$27,0)</f>
        <v>16</v>
      </c>
      <c r="P27" s="65">
        <f>VLOOKUP($A27,'Return Data'!$B$7:$R$2292,14,0)</f>
        <v>-6.7930999999999999</v>
      </c>
      <c r="Q27" s="66">
        <f>RANK(P27,P$8:P$27,0)</f>
        <v>16</v>
      </c>
      <c r="R27" s="65">
        <f>VLOOKUP($A27,'Return Data'!$B$7:$R$2292,16,0)</f>
        <v>3.7423999999999999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12.1562</v>
      </c>
      <c r="E29" s="88"/>
      <c r="F29" s="89">
        <f>AVERAGE(F8:F27)</f>
        <v>10.119020000000001</v>
      </c>
      <c r="G29" s="88"/>
      <c r="H29" s="89">
        <f>AVERAGE(H8:H27)</f>
        <v>9.527350000000002</v>
      </c>
      <c r="I29" s="88"/>
      <c r="J29" s="89">
        <f>AVERAGE(J8:J27)</f>
        <v>5.2335250000000002</v>
      </c>
      <c r="K29" s="88"/>
      <c r="L29" s="89">
        <f>AVERAGE(L8:L27)</f>
        <v>6.7434150000000006</v>
      </c>
      <c r="M29" s="88"/>
      <c r="N29" s="89">
        <f>AVERAGE(N8:N27)</f>
        <v>3.9203411764705889</v>
      </c>
      <c r="O29" s="88"/>
      <c r="P29" s="89">
        <f>AVERAGE(P8:P27)</f>
        <v>3.1728588235294115</v>
      </c>
      <c r="Q29" s="88"/>
      <c r="R29" s="89">
        <f>AVERAGE(R8:R27)</f>
        <v>2.3772250000000006</v>
      </c>
      <c r="S29" s="90"/>
    </row>
    <row r="30" spans="1:19" x14ac:dyDescent="0.3">
      <c r="A30" s="87" t="s">
        <v>28</v>
      </c>
      <c r="B30" s="88"/>
      <c r="C30" s="88"/>
      <c r="D30" s="89">
        <f>MIN(D8:D27)</f>
        <v>0</v>
      </c>
      <c r="E30" s="88"/>
      <c r="F30" s="89">
        <f>MIN(F8:F27)</f>
        <v>0</v>
      </c>
      <c r="G30" s="88"/>
      <c r="H30" s="89">
        <f>MIN(H8:H27)</f>
        <v>0</v>
      </c>
      <c r="I30" s="88"/>
      <c r="J30" s="89">
        <f>MIN(J8:J27)</f>
        <v>-24.394400000000001</v>
      </c>
      <c r="K30" s="88"/>
      <c r="L30" s="89">
        <f>MIN(L8:L27)</f>
        <v>-16.539000000000001</v>
      </c>
      <c r="M30" s="88"/>
      <c r="N30" s="89">
        <f>MIN(N8:N27)</f>
        <v>-22.0366</v>
      </c>
      <c r="O30" s="88"/>
      <c r="P30" s="89">
        <f>MIN(P8:P27)</f>
        <v>-31.427</v>
      </c>
      <c r="Q30" s="88"/>
      <c r="R30" s="89">
        <f>MIN(R8:R27)</f>
        <v>-40.4129</v>
      </c>
      <c r="S30" s="90"/>
    </row>
    <row r="31" spans="1:19" ht="15" thickBot="1" x14ac:dyDescent="0.35">
      <c r="A31" s="91" t="s">
        <v>29</v>
      </c>
      <c r="B31" s="92"/>
      <c r="C31" s="92"/>
      <c r="D31" s="93">
        <f>MAX(D8:D27)</f>
        <v>101.6737</v>
      </c>
      <c r="E31" s="92"/>
      <c r="F31" s="93">
        <f>MAX(F8:F27)</f>
        <v>40.630499999999998</v>
      </c>
      <c r="G31" s="92"/>
      <c r="H31" s="93">
        <f>MAX(H8:H27)</f>
        <v>23.8019</v>
      </c>
      <c r="I31" s="92"/>
      <c r="J31" s="93">
        <f>MAX(J8:J27)</f>
        <v>17.409800000000001</v>
      </c>
      <c r="K31" s="92"/>
      <c r="L31" s="93">
        <f>MAX(L8:L27)</f>
        <v>16.2578</v>
      </c>
      <c r="M31" s="92"/>
      <c r="N31" s="93">
        <f>MAX(N8:N27)</f>
        <v>10.178100000000001</v>
      </c>
      <c r="O31" s="92"/>
      <c r="P31" s="93">
        <f>MAX(P8:P27)</f>
        <v>9.9045000000000005</v>
      </c>
      <c r="Q31" s="92"/>
      <c r="R31" s="93">
        <f>MAX(R8:R27)</f>
        <v>9.7498000000000005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44467</v>
      </c>
      <c r="C8" s="65">
        <f>VLOOKUP($A8,'Return Data'!$B$7:$R$2292,4,0)</f>
        <v>15.863799999999999</v>
      </c>
      <c r="D8" s="65">
        <f>VLOOKUP($A8,'Return Data'!$B$7:$R$2292,9,0)</f>
        <v>5.4036999999999997</v>
      </c>
      <c r="E8" s="66">
        <f t="shared" ref="E8:E27" si="0">RANK(D8,D$8:D$27,0)</f>
        <v>12</v>
      </c>
      <c r="F8" s="65">
        <f>VLOOKUP($A8,'Return Data'!$B$7:$R$2292,10,0)</f>
        <v>6.4246999999999996</v>
      </c>
      <c r="G8" s="66">
        <f t="shared" ref="G8:G27" si="1">RANK(F8,F$8:F$27,0)</f>
        <v>13</v>
      </c>
      <c r="H8" s="65">
        <f>VLOOKUP($A8,'Return Data'!$B$7:$R$2292,11,0)</f>
        <v>7.109</v>
      </c>
      <c r="I8" s="66">
        <f t="shared" ref="I8:I27" si="2">RANK(H8,H$8:H$27,0)</f>
        <v>14</v>
      </c>
      <c r="J8" s="65">
        <f>VLOOKUP($A8,'Return Data'!$B$7:$R$2292,12,0)</f>
        <v>7.1192000000000002</v>
      </c>
      <c r="K8" s="66">
        <f t="shared" ref="K8:K27" si="3">RANK(J8,J$8:J$27,0)</f>
        <v>7</v>
      </c>
      <c r="L8" s="65">
        <f>VLOOKUP($A8,'Return Data'!$B$7:$R$2292,13,0)</f>
        <v>8.5409000000000006</v>
      </c>
      <c r="M8" s="66">
        <f t="shared" ref="M8:M27" si="4">RANK(L8,L$8:L$27,0)</f>
        <v>8</v>
      </c>
      <c r="N8" s="65">
        <f>VLOOKUP($A8,'Return Data'!$B$7:$R$2292,17,0)</f>
        <v>5.8076999999999996</v>
      </c>
      <c r="O8" s="66">
        <f>RANK(N8,N$8:N$27,0)</f>
        <v>9</v>
      </c>
      <c r="P8" s="65">
        <f>VLOOKUP($A8,'Return Data'!$B$7:$R$2292,14,0)</f>
        <v>6.4132999999999996</v>
      </c>
      <c r="Q8" s="66">
        <f>RANK(P8,P$8:P$27,0)</f>
        <v>7</v>
      </c>
      <c r="R8" s="65">
        <f>VLOOKUP($A8,'Return Data'!$B$7:$R$2292,16,0)</f>
        <v>7.3987999999999996</v>
      </c>
      <c r="S8" s="67">
        <f t="shared" ref="S8:S27" si="5">RANK(R8,R$8:R$27,0)</f>
        <v>8</v>
      </c>
    </row>
    <row r="9" spans="1:19" x14ac:dyDescent="0.3">
      <c r="A9" s="82" t="s">
        <v>655</v>
      </c>
      <c r="B9" s="64">
        <f>VLOOKUP($A9,'Return Data'!$B$7:$R$2292,3,0)</f>
        <v>44467</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-13.786099999999999</v>
      </c>
      <c r="S9" s="67">
        <f t="shared" si="5"/>
        <v>19</v>
      </c>
    </row>
    <row r="10" spans="1:19" x14ac:dyDescent="0.3">
      <c r="A10" s="82" t="s">
        <v>657</v>
      </c>
      <c r="B10" s="64">
        <f>VLOOKUP($A10,'Return Data'!$B$7:$R$2292,3,0)</f>
        <v>44467</v>
      </c>
      <c r="C10" s="65">
        <f>VLOOKUP($A10,'Return Data'!$B$7:$R$2292,4,0)</f>
        <v>16.856300000000001</v>
      </c>
      <c r="D10" s="65">
        <f>VLOOKUP($A10,'Return Data'!$B$7:$R$2292,9,0)</f>
        <v>4.62</v>
      </c>
      <c r="E10" s="66">
        <f t="shared" si="0"/>
        <v>15</v>
      </c>
      <c r="F10" s="65">
        <f>VLOOKUP($A10,'Return Data'!$B$7:$R$2292,10,0)</f>
        <v>6.9913999999999996</v>
      </c>
      <c r="G10" s="66">
        <f t="shared" si="1"/>
        <v>10</v>
      </c>
      <c r="H10" s="65">
        <f>VLOOKUP($A10,'Return Data'!$B$7:$R$2292,11,0)</f>
        <v>7.2202999999999999</v>
      </c>
      <c r="I10" s="66">
        <f t="shared" si="2"/>
        <v>13</v>
      </c>
      <c r="J10" s="65">
        <f>VLOOKUP($A10,'Return Data'!$B$7:$R$2292,12,0)</f>
        <v>6.7209000000000003</v>
      </c>
      <c r="K10" s="66">
        <f t="shared" si="3"/>
        <v>9</v>
      </c>
      <c r="L10" s="65">
        <f>VLOOKUP($A10,'Return Data'!$B$7:$R$2292,13,0)</f>
        <v>7.5026000000000002</v>
      </c>
      <c r="M10" s="66">
        <f t="shared" si="4"/>
        <v>11</v>
      </c>
      <c r="N10" s="65">
        <f>VLOOKUP($A10,'Return Data'!$B$7:$R$2292,17,0)</f>
        <v>7.8247</v>
      </c>
      <c r="O10" s="66">
        <f t="shared" ref="O10:O22" si="6">RANK(N10,N$8:N$27,0)</f>
        <v>4</v>
      </c>
      <c r="P10" s="65">
        <f>VLOOKUP($A10,'Return Data'!$B$7:$R$2292,14,0)</f>
        <v>6.6787000000000001</v>
      </c>
      <c r="Q10" s="66">
        <f t="shared" ref="Q10:Q22" si="7">RANK(P10,P$8:P$27,0)</f>
        <v>6</v>
      </c>
      <c r="R10" s="65">
        <f>VLOOKUP($A10,'Return Data'!$B$7:$R$2292,16,0)</f>
        <v>7.5095000000000001</v>
      </c>
      <c r="S10" s="67">
        <f t="shared" si="5"/>
        <v>6</v>
      </c>
    </row>
    <row r="11" spans="1:19" x14ac:dyDescent="0.3">
      <c r="A11" s="82" t="s">
        <v>658</v>
      </c>
      <c r="B11" s="64">
        <f>VLOOKUP($A11,'Return Data'!$B$7:$R$2292,3,0)</f>
        <v>44467</v>
      </c>
      <c r="C11" s="65">
        <f>VLOOKUP($A11,'Return Data'!$B$7:$R$2292,4,0)</f>
        <v>16.142099999999999</v>
      </c>
      <c r="D11" s="65">
        <f>VLOOKUP($A11,'Return Data'!$B$7:$R$2292,9,0)</f>
        <v>8.8011999999999997</v>
      </c>
      <c r="E11" s="66">
        <f t="shared" si="0"/>
        <v>5</v>
      </c>
      <c r="F11" s="65">
        <f>VLOOKUP($A11,'Return Data'!$B$7:$R$2292,10,0)</f>
        <v>10.6037</v>
      </c>
      <c r="G11" s="66">
        <f t="shared" si="1"/>
        <v>5</v>
      </c>
      <c r="H11" s="65">
        <f>VLOOKUP($A11,'Return Data'!$B$7:$R$2292,11,0)</f>
        <v>8.3866999999999994</v>
      </c>
      <c r="I11" s="66">
        <f t="shared" si="2"/>
        <v>8</v>
      </c>
      <c r="J11" s="65">
        <f>VLOOKUP($A11,'Return Data'!$B$7:$R$2292,12,0)</f>
        <v>13.671900000000001</v>
      </c>
      <c r="K11" s="66">
        <f t="shared" si="3"/>
        <v>3</v>
      </c>
      <c r="L11" s="65">
        <f>VLOOKUP($A11,'Return Data'!$B$7:$R$2292,13,0)</f>
        <v>13.2676</v>
      </c>
      <c r="M11" s="66">
        <f t="shared" si="4"/>
        <v>4</v>
      </c>
      <c r="N11" s="65">
        <f>VLOOKUP($A11,'Return Data'!$B$7:$R$2292,17,0)</f>
        <v>6.6295000000000002</v>
      </c>
      <c r="O11" s="66">
        <f t="shared" si="6"/>
        <v>7</v>
      </c>
      <c r="P11" s="65">
        <f>VLOOKUP($A11,'Return Data'!$B$7:$R$2292,14,0)</f>
        <v>5.5979000000000001</v>
      </c>
      <c r="Q11" s="66">
        <f t="shared" si="7"/>
        <v>8</v>
      </c>
      <c r="R11" s="65">
        <f>VLOOKUP($A11,'Return Data'!$B$7:$R$2292,16,0)</f>
        <v>7.4257999999999997</v>
      </c>
      <c r="S11" s="67">
        <f t="shared" si="5"/>
        <v>7</v>
      </c>
    </row>
    <row r="12" spans="1:19" x14ac:dyDescent="0.3">
      <c r="A12" s="82" t="s">
        <v>663</v>
      </c>
      <c r="B12" s="64">
        <f>VLOOKUP($A12,'Return Data'!$B$7:$R$2292,3,0)</f>
        <v>44467</v>
      </c>
      <c r="C12" s="65">
        <f>VLOOKUP($A12,'Return Data'!$B$7:$R$2292,4,0)</f>
        <v>4.3216000000000001</v>
      </c>
      <c r="D12" s="65">
        <f>VLOOKUP($A12,'Return Data'!$B$7:$R$2292,9,0)</f>
        <v>5.1700999999999997</v>
      </c>
      <c r="E12" s="66">
        <f t="shared" si="0"/>
        <v>13</v>
      </c>
      <c r="F12" s="65">
        <f>VLOOKUP($A12,'Return Data'!$B$7:$R$2292,10,0)</f>
        <v>7.1210000000000004</v>
      </c>
      <c r="G12" s="66">
        <f t="shared" si="1"/>
        <v>8</v>
      </c>
      <c r="H12" s="65">
        <f>VLOOKUP($A12,'Return Data'!$B$7:$R$2292,11,0)</f>
        <v>15.238200000000001</v>
      </c>
      <c r="I12" s="66">
        <f t="shared" si="2"/>
        <v>3</v>
      </c>
      <c r="J12" s="65">
        <f>VLOOKUP($A12,'Return Data'!$B$7:$R$2292,12,0)</f>
        <v>12.0649</v>
      </c>
      <c r="K12" s="66">
        <f t="shared" si="3"/>
        <v>5</v>
      </c>
      <c r="L12" s="65">
        <f>VLOOKUP($A12,'Return Data'!$B$7:$R$2292,13,0)</f>
        <v>10.6004</v>
      </c>
      <c r="M12" s="66">
        <f t="shared" si="4"/>
        <v>5</v>
      </c>
      <c r="N12" s="65">
        <f>VLOOKUP($A12,'Return Data'!$B$7:$R$2292,17,0)</f>
        <v>-22.255199999999999</v>
      </c>
      <c r="O12" s="66">
        <f t="shared" si="6"/>
        <v>17</v>
      </c>
      <c r="P12" s="65">
        <f>VLOOKUP($A12,'Return Data'!$B$7:$R$2292,14,0)</f>
        <v>-31.609500000000001</v>
      </c>
      <c r="Q12" s="66">
        <f t="shared" si="7"/>
        <v>17</v>
      </c>
      <c r="R12" s="65">
        <f>VLOOKUP($A12,'Return Data'!$B$7:$R$2292,16,0)</f>
        <v>-11.955399999999999</v>
      </c>
      <c r="S12" s="67">
        <f t="shared" si="5"/>
        <v>18</v>
      </c>
    </row>
    <row r="13" spans="1:19" x14ac:dyDescent="0.3">
      <c r="A13" s="82" t="s">
        <v>665</v>
      </c>
      <c r="B13" s="64">
        <f>VLOOKUP($A13,'Return Data'!$B$7:$R$2292,3,0)</f>
        <v>44467</v>
      </c>
      <c r="C13" s="65">
        <f>VLOOKUP($A13,'Return Data'!$B$7:$R$2292,4,0)</f>
        <v>30.711500000000001</v>
      </c>
      <c r="D13" s="65">
        <f>VLOOKUP($A13,'Return Data'!$B$7:$R$2292,9,0)</f>
        <v>1.1115999999999999</v>
      </c>
      <c r="E13" s="66">
        <f t="shared" si="0"/>
        <v>19</v>
      </c>
      <c r="F13" s="65">
        <f>VLOOKUP($A13,'Return Data'!$B$7:$R$2292,10,0)</f>
        <v>1.7321</v>
      </c>
      <c r="G13" s="66">
        <f t="shared" si="1"/>
        <v>19</v>
      </c>
      <c r="H13" s="65">
        <f>VLOOKUP($A13,'Return Data'!$B$7:$R$2292,11,0)</f>
        <v>3.0709</v>
      </c>
      <c r="I13" s="66">
        <f t="shared" si="2"/>
        <v>19</v>
      </c>
      <c r="J13" s="65">
        <f>VLOOKUP($A13,'Return Data'!$B$7:$R$2292,12,0)</f>
        <v>3.3191000000000002</v>
      </c>
      <c r="K13" s="66">
        <f t="shared" si="3"/>
        <v>16</v>
      </c>
      <c r="L13" s="65">
        <f>VLOOKUP($A13,'Return Data'!$B$7:$R$2292,13,0)</f>
        <v>3.65</v>
      </c>
      <c r="M13" s="66">
        <f t="shared" si="4"/>
        <v>17</v>
      </c>
      <c r="N13" s="65">
        <f>VLOOKUP($A13,'Return Data'!$B$7:$R$2292,17,0)</f>
        <v>4.6669</v>
      </c>
      <c r="O13" s="66">
        <f t="shared" si="6"/>
        <v>12</v>
      </c>
      <c r="P13" s="65">
        <f>VLOOKUP($A13,'Return Data'!$B$7:$R$2292,14,0)</f>
        <v>2.7080000000000002</v>
      </c>
      <c r="Q13" s="66">
        <f t="shared" si="7"/>
        <v>12</v>
      </c>
      <c r="R13" s="65">
        <f>VLOOKUP($A13,'Return Data'!$B$7:$R$2292,16,0)</f>
        <v>6.2907999999999999</v>
      </c>
      <c r="S13" s="67">
        <f t="shared" si="5"/>
        <v>11</v>
      </c>
    </row>
    <row r="14" spans="1:19" x14ac:dyDescent="0.3">
      <c r="A14" s="82" t="s">
        <v>666</v>
      </c>
      <c r="B14" s="64">
        <f>VLOOKUP($A14,'Return Data'!$B$7:$R$2292,3,0)</f>
        <v>44467</v>
      </c>
      <c r="C14" s="65">
        <f>VLOOKUP($A14,'Return Data'!$B$7:$R$2292,4,0)</f>
        <v>21.7043</v>
      </c>
      <c r="D14" s="65">
        <f>VLOOKUP($A14,'Return Data'!$B$7:$R$2292,9,0)</f>
        <v>29.4178</v>
      </c>
      <c r="E14" s="66">
        <f t="shared" si="0"/>
        <v>2</v>
      </c>
      <c r="F14" s="65">
        <f>VLOOKUP($A14,'Return Data'!$B$7:$R$2292,10,0)</f>
        <v>7.0679999999999996</v>
      </c>
      <c r="G14" s="66">
        <f t="shared" si="1"/>
        <v>9</v>
      </c>
      <c r="H14" s="65">
        <f>VLOOKUP($A14,'Return Data'!$B$7:$R$2292,11,0)</f>
        <v>9.9171999999999993</v>
      </c>
      <c r="I14" s="66">
        <f t="shared" si="2"/>
        <v>6</v>
      </c>
      <c r="J14" s="65">
        <f>VLOOKUP($A14,'Return Data'!$B$7:$R$2292,12,0)</f>
        <v>12.2425</v>
      </c>
      <c r="K14" s="66">
        <f t="shared" si="3"/>
        <v>4</v>
      </c>
      <c r="L14" s="65">
        <f>VLOOKUP($A14,'Return Data'!$B$7:$R$2292,13,0)</f>
        <v>15.9443</v>
      </c>
      <c r="M14" s="66">
        <f t="shared" si="4"/>
        <v>1</v>
      </c>
      <c r="N14" s="65">
        <f>VLOOKUP($A14,'Return Data'!$B$7:$R$2292,17,0)</f>
        <v>4.7091000000000003</v>
      </c>
      <c r="O14" s="66">
        <f t="shared" si="6"/>
        <v>11</v>
      </c>
      <c r="P14" s="65">
        <f>VLOOKUP($A14,'Return Data'!$B$7:$R$2292,14,0)</f>
        <v>5.4772999999999996</v>
      </c>
      <c r="Q14" s="66">
        <f t="shared" si="7"/>
        <v>9</v>
      </c>
      <c r="R14" s="65">
        <f>VLOOKUP($A14,'Return Data'!$B$7:$R$2292,16,0)</f>
        <v>8.2141000000000002</v>
      </c>
      <c r="S14" s="67">
        <f t="shared" si="5"/>
        <v>3</v>
      </c>
    </row>
    <row r="15" spans="1:19" x14ac:dyDescent="0.3">
      <c r="A15" s="82" t="s">
        <v>674</v>
      </c>
      <c r="B15" s="64">
        <f>VLOOKUP($A15,'Return Data'!$B$7:$R$2292,3,0)</f>
        <v>44467</v>
      </c>
      <c r="C15" s="65">
        <f>VLOOKUP($A15,'Return Data'!$B$7:$R$2292,4,0)</f>
        <v>19.061800000000002</v>
      </c>
      <c r="D15" s="65">
        <f>VLOOKUP($A15,'Return Data'!$B$7:$R$2292,9,0)</f>
        <v>7.3897000000000004</v>
      </c>
      <c r="E15" s="66">
        <f t="shared" si="0"/>
        <v>6</v>
      </c>
      <c r="F15" s="65">
        <f>VLOOKUP($A15,'Return Data'!$B$7:$R$2292,10,0)</f>
        <v>7.7234999999999996</v>
      </c>
      <c r="G15" s="66">
        <f t="shared" si="1"/>
        <v>6</v>
      </c>
      <c r="H15" s="65">
        <f>VLOOKUP($A15,'Return Data'!$B$7:$R$2292,11,0)</f>
        <v>9.4549000000000003</v>
      </c>
      <c r="I15" s="66">
        <f t="shared" si="2"/>
        <v>7</v>
      </c>
      <c r="J15" s="65">
        <f>VLOOKUP($A15,'Return Data'!$B$7:$R$2292,12,0)</f>
        <v>8.0503</v>
      </c>
      <c r="K15" s="66">
        <f t="shared" si="3"/>
        <v>6</v>
      </c>
      <c r="L15" s="65">
        <f>VLOOKUP($A15,'Return Data'!$B$7:$R$2292,13,0)</f>
        <v>10.11</v>
      </c>
      <c r="M15" s="66">
        <f t="shared" si="4"/>
        <v>6</v>
      </c>
      <c r="N15" s="65">
        <f>VLOOKUP($A15,'Return Data'!$B$7:$R$2292,17,0)</f>
        <v>9.6499000000000006</v>
      </c>
      <c r="O15" s="66">
        <f t="shared" si="6"/>
        <v>1</v>
      </c>
      <c r="P15" s="65">
        <f>VLOOKUP($A15,'Return Data'!$B$7:$R$2292,14,0)</f>
        <v>9.3758999999999997</v>
      </c>
      <c r="Q15" s="66">
        <f t="shared" si="7"/>
        <v>1</v>
      </c>
      <c r="R15" s="65">
        <f>VLOOKUP($A15,'Return Data'!$B$7:$R$2292,16,0)</f>
        <v>8.9598999999999993</v>
      </c>
      <c r="S15" s="67">
        <f t="shared" si="5"/>
        <v>1</v>
      </c>
    </row>
    <row r="16" spans="1:19" x14ac:dyDescent="0.3">
      <c r="A16" s="82" t="s">
        <v>676</v>
      </c>
      <c r="B16" s="64">
        <f>VLOOKUP($A16,'Return Data'!$B$7:$R$2292,3,0)</f>
        <v>44467</v>
      </c>
      <c r="C16" s="65">
        <f>VLOOKUP($A16,'Return Data'!$B$7:$R$2292,4,0)</f>
        <v>24.482099999999999</v>
      </c>
      <c r="D16" s="65">
        <f>VLOOKUP($A16,'Return Data'!$B$7:$R$2292,9,0)</f>
        <v>3.8754</v>
      </c>
      <c r="E16" s="66">
        <f t="shared" si="0"/>
        <v>16</v>
      </c>
      <c r="F16" s="65">
        <f>VLOOKUP($A16,'Return Data'!$B$7:$R$2292,10,0)</f>
        <v>5.8391999999999999</v>
      </c>
      <c r="G16" s="66">
        <f t="shared" si="1"/>
        <v>16</v>
      </c>
      <c r="H16" s="65">
        <f>VLOOKUP($A16,'Return Data'!$B$7:$R$2292,11,0)</f>
        <v>7.8007999999999997</v>
      </c>
      <c r="I16" s="66">
        <f t="shared" si="2"/>
        <v>9</v>
      </c>
      <c r="J16" s="65">
        <f>VLOOKUP($A16,'Return Data'!$B$7:$R$2292,12,0)</f>
        <v>6.5448000000000004</v>
      </c>
      <c r="K16" s="66">
        <f t="shared" si="3"/>
        <v>10</v>
      </c>
      <c r="L16" s="65">
        <f>VLOOKUP($A16,'Return Data'!$B$7:$R$2292,13,0)</f>
        <v>7.7320000000000002</v>
      </c>
      <c r="M16" s="66">
        <f t="shared" si="4"/>
        <v>10</v>
      </c>
      <c r="N16" s="65">
        <f>VLOOKUP($A16,'Return Data'!$B$7:$R$2292,17,0)</f>
        <v>8.8064999999999998</v>
      </c>
      <c r="O16" s="66">
        <f t="shared" si="6"/>
        <v>2</v>
      </c>
      <c r="P16" s="65">
        <f>VLOOKUP($A16,'Return Data'!$B$7:$R$2292,14,0)</f>
        <v>8.8408999999999995</v>
      </c>
      <c r="Q16" s="66">
        <f t="shared" si="7"/>
        <v>2</v>
      </c>
      <c r="R16" s="65">
        <f>VLOOKUP($A16,'Return Data'!$B$7:$R$2292,16,0)</f>
        <v>8.6209000000000007</v>
      </c>
      <c r="S16" s="67">
        <f t="shared" si="5"/>
        <v>2</v>
      </c>
    </row>
    <row r="17" spans="1:19" x14ac:dyDescent="0.3">
      <c r="A17" s="82" t="s">
        <v>678</v>
      </c>
      <c r="B17" s="64">
        <f>VLOOKUP($A17,'Return Data'!$B$7:$R$2292,3,0)</f>
        <v>44467</v>
      </c>
      <c r="C17" s="65">
        <f>VLOOKUP($A17,'Return Data'!$B$7:$R$2292,4,0)</f>
        <v>13.622400000000001</v>
      </c>
      <c r="D17" s="65">
        <f>VLOOKUP($A17,'Return Data'!$B$7:$R$2292,9,0)</f>
        <v>6.4585999999999997</v>
      </c>
      <c r="E17" s="66">
        <f t="shared" si="0"/>
        <v>8</v>
      </c>
      <c r="F17" s="65">
        <f>VLOOKUP($A17,'Return Data'!$B$7:$R$2292,10,0)</f>
        <v>6.1186999999999996</v>
      </c>
      <c r="G17" s="66">
        <f t="shared" si="1"/>
        <v>14</v>
      </c>
      <c r="H17" s="65">
        <f>VLOOKUP($A17,'Return Data'!$B$7:$R$2292,11,0)</f>
        <v>7.4244000000000003</v>
      </c>
      <c r="I17" s="66">
        <f t="shared" si="2"/>
        <v>11</v>
      </c>
      <c r="J17" s="65">
        <f>VLOOKUP($A17,'Return Data'!$B$7:$R$2292,12,0)</f>
        <v>5.9890999999999996</v>
      </c>
      <c r="K17" s="66">
        <f t="shared" si="3"/>
        <v>12</v>
      </c>
      <c r="L17" s="65">
        <f>VLOOKUP($A17,'Return Data'!$B$7:$R$2292,13,0)</f>
        <v>7.7431999999999999</v>
      </c>
      <c r="M17" s="66">
        <f t="shared" si="4"/>
        <v>9</v>
      </c>
      <c r="N17" s="65">
        <f>VLOOKUP($A17,'Return Data'!$B$7:$R$2292,17,0)</f>
        <v>-0.93789999999999996</v>
      </c>
      <c r="O17" s="66">
        <f t="shared" si="6"/>
        <v>15</v>
      </c>
      <c r="P17" s="65">
        <f>VLOOKUP($A17,'Return Data'!$B$7:$R$2292,14,0)</f>
        <v>-0.80010000000000003</v>
      </c>
      <c r="Q17" s="66">
        <f t="shared" si="7"/>
        <v>15</v>
      </c>
      <c r="R17" s="65">
        <f>VLOOKUP($A17,'Return Data'!$B$7:$R$2292,16,0)</f>
        <v>4.1635999999999997</v>
      </c>
      <c r="S17" s="67">
        <f t="shared" si="5"/>
        <v>15</v>
      </c>
    </row>
    <row r="18" spans="1:19" x14ac:dyDescent="0.3">
      <c r="A18" s="82" t="s">
        <v>681</v>
      </c>
      <c r="B18" s="64">
        <f>VLOOKUP($A18,'Return Data'!$B$7:$R$2292,3,0)</f>
        <v>44467</v>
      </c>
      <c r="C18" s="65">
        <f>VLOOKUP($A18,'Return Data'!$B$7:$R$2292,4,0)</f>
        <v>13.4207</v>
      </c>
      <c r="D18" s="65">
        <f>VLOOKUP($A18,'Return Data'!$B$7:$R$2292,9,0)</f>
        <v>5.7057000000000002</v>
      </c>
      <c r="E18" s="66">
        <f t="shared" si="0"/>
        <v>10</v>
      </c>
      <c r="F18" s="65">
        <f>VLOOKUP($A18,'Return Data'!$B$7:$R$2292,10,0)</f>
        <v>6.5631000000000004</v>
      </c>
      <c r="G18" s="66">
        <f t="shared" si="1"/>
        <v>11</v>
      </c>
      <c r="H18" s="65">
        <f>VLOOKUP($A18,'Return Data'!$B$7:$R$2292,11,0)</f>
        <v>6.3769999999999998</v>
      </c>
      <c r="I18" s="66">
        <f t="shared" si="2"/>
        <v>15</v>
      </c>
      <c r="J18" s="65">
        <f>VLOOKUP($A18,'Return Data'!$B$7:$R$2292,12,0)</f>
        <v>4.6544999999999996</v>
      </c>
      <c r="K18" s="66">
        <f t="shared" si="3"/>
        <v>14</v>
      </c>
      <c r="L18" s="65">
        <f>VLOOKUP($A18,'Return Data'!$B$7:$R$2292,13,0)</f>
        <v>6.0849000000000002</v>
      </c>
      <c r="M18" s="66">
        <f t="shared" si="4"/>
        <v>14</v>
      </c>
      <c r="N18" s="65">
        <f>VLOOKUP($A18,'Return Data'!$B$7:$R$2292,17,0)</f>
        <v>6.6403999999999996</v>
      </c>
      <c r="O18" s="66">
        <f t="shared" si="6"/>
        <v>6</v>
      </c>
      <c r="P18" s="65">
        <f>VLOOKUP($A18,'Return Data'!$B$7:$R$2292,14,0)</f>
        <v>7.3898000000000001</v>
      </c>
      <c r="Q18" s="66">
        <f t="shared" si="7"/>
        <v>5</v>
      </c>
      <c r="R18" s="65">
        <f>VLOOKUP($A18,'Return Data'!$B$7:$R$2292,16,0)</f>
        <v>6.6417000000000002</v>
      </c>
      <c r="S18" s="67">
        <f t="shared" si="5"/>
        <v>10</v>
      </c>
    </row>
    <row r="19" spans="1:19" x14ac:dyDescent="0.3">
      <c r="A19" s="82" t="s">
        <v>682</v>
      </c>
      <c r="B19" s="64">
        <f>VLOOKUP($A19,'Return Data'!$B$7:$R$2292,3,0)</f>
        <v>44467</v>
      </c>
      <c r="C19" s="65">
        <f>VLOOKUP($A19,'Return Data'!$B$7:$R$2292,4,0)</f>
        <v>1475.9190000000001</v>
      </c>
      <c r="D19" s="65">
        <f>VLOOKUP($A19,'Return Data'!$B$7:$R$2292,9,0)</f>
        <v>3.6991999999999998</v>
      </c>
      <c r="E19" s="66">
        <f t="shared" si="0"/>
        <v>17</v>
      </c>
      <c r="F19" s="65">
        <f>VLOOKUP($A19,'Return Data'!$B$7:$R$2292,10,0)</f>
        <v>5.0332999999999997</v>
      </c>
      <c r="G19" s="66">
        <f t="shared" si="1"/>
        <v>17</v>
      </c>
      <c r="H19" s="65">
        <f>VLOOKUP($A19,'Return Data'!$B$7:$R$2292,11,0)</f>
        <v>4.7466999999999997</v>
      </c>
      <c r="I19" s="66">
        <f t="shared" si="2"/>
        <v>17</v>
      </c>
      <c r="J19" s="65">
        <f>VLOOKUP($A19,'Return Data'!$B$7:$R$2292,12,0)</f>
        <v>3.1371000000000002</v>
      </c>
      <c r="K19" s="66">
        <f t="shared" si="3"/>
        <v>17</v>
      </c>
      <c r="L19" s="65">
        <f>VLOOKUP($A19,'Return Data'!$B$7:$R$2292,13,0)</f>
        <v>3.883</v>
      </c>
      <c r="M19" s="66">
        <f t="shared" si="4"/>
        <v>16</v>
      </c>
      <c r="N19" s="65">
        <f>VLOOKUP($A19,'Return Data'!$B$7:$R$2292,17,0)</f>
        <v>5.9706999999999999</v>
      </c>
      <c r="O19" s="66">
        <f t="shared" si="6"/>
        <v>8</v>
      </c>
      <c r="P19" s="65">
        <f>VLOOKUP($A19,'Return Data'!$B$7:$R$2292,14,0)</f>
        <v>2.5859999999999999</v>
      </c>
      <c r="Q19" s="66">
        <f t="shared" si="7"/>
        <v>13</v>
      </c>
      <c r="R19" s="65">
        <f>VLOOKUP($A19,'Return Data'!$B$7:$R$2292,16,0)</f>
        <v>5.6595000000000004</v>
      </c>
      <c r="S19" s="67">
        <f t="shared" si="5"/>
        <v>14</v>
      </c>
    </row>
    <row r="20" spans="1:19" x14ac:dyDescent="0.3">
      <c r="A20" s="82" t="s">
        <v>684</v>
      </c>
      <c r="B20" s="64">
        <f>VLOOKUP($A20,'Return Data'!$B$7:$R$2292,3,0)</f>
        <v>44467</v>
      </c>
      <c r="C20" s="65">
        <f>VLOOKUP($A20,'Return Data'!$B$7:$R$2292,4,0)</f>
        <v>24.188199999999998</v>
      </c>
      <c r="D20" s="65">
        <f>VLOOKUP($A20,'Return Data'!$B$7:$R$2292,9,0)</f>
        <v>5.4250999999999996</v>
      </c>
      <c r="E20" s="66">
        <f t="shared" si="0"/>
        <v>11</v>
      </c>
      <c r="F20" s="65">
        <f>VLOOKUP($A20,'Return Data'!$B$7:$R$2292,10,0)</f>
        <v>6.5236999999999998</v>
      </c>
      <c r="G20" s="66">
        <f t="shared" si="1"/>
        <v>12</v>
      </c>
      <c r="H20" s="65">
        <f>VLOOKUP($A20,'Return Data'!$B$7:$R$2292,11,0)</f>
        <v>7.7431999999999999</v>
      </c>
      <c r="I20" s="66">
        <f t="shared" si="2"/>
        <v>10</v>
      </c>
      <c r="J20" s="65">
        <f>VLOOKUP($A20,'Return Data'!$B$7:$R$2292,12,0)</f>
        <v>6.0805999999999996</v>
      </c>
      <c r="K20" s="66">
        <f t="shared" si="3"/>
        <v>11</v>
      </c>
      <c r="L20" s="65">
        <f>VLOOKUP($A20,'Return Data'!$B$7:$R$2292,13,0)</f>
        <v>6.4359000000000002</v>
      </c>
      <c r="M20" s="66">
        <f t="shared" si="4"/>
        <v>13</v>
      </c>
      <c r="N20" s="65">
        <f>VLOOKUP($A20,'Return Data'!$B$7:$R$2292,17,0)</f>
        <v>6.8623000000000003</v>
      </c>
      <c r="O20" s="66">
        <f t="shared" si="6"/>
        <v>5</v>
      </c>
      <c r="P20" s="65">
        <f>VLOOKUP($A20,'Return Data'!$B$7:$R$2292,14,0)</f>
        <v>7.4682000000000004</v>
      </c>
      <c r="Q20" s="66">
        <f t="shared" si="7"/>
        <v>4</v>
      </c>
      <c r="R20" s="65">
        <f>VLOOKUP($A20,'Return Data'!$B$7:$R$2292,16,0)</f>
        <v>8.0622000000000007</v>
      </c>
      <c r="S20" s="67">
        <f t="shared" si="5"/>
        <v>4</v>
      </c>
    </row>
    <row r="21" spans="1:19" x14ac:dyDescent="0.3">
      <c r="A21" s="82" t="s">
        <v>686</v>
      </c>
      <c r="B21" s="64">
        <f>VLOOKUP($A21,'Return Data'!$B$7:$R$2292,3,0)</f>
        <v>44467</v>
      </c>
      <c r="C21" s="65">
        <f>VLOOKUP($A21,'Return Data'!$B$7:$R$2292,4,0)</f>
        <v>22.904599999999999</v>
      </c>
      <c r="D21" s="65">
        <f>VLOOKUP($A21,'Return Data'!$B$7:$R$2292,9,0)</f>
        <v>4.9162999999999997</v>
      </c>
      <c r="E21" s="66">
        <f t="shared" si="0"/>
        <v>14</v>
      </c>
      <c r="F21" s="65">
        <f>VLOOKUP($A21,'Return Data'!$B$7:$R$2292,10,0)</f>
        <v>6.0279999999999996</v>
      </c>
      <c r="G21" s="66">
        <f t="shared" si="1"/>
        <v>15</v>
      </c>
      <c r="H21" s="65">
        <f>VLOOKUP($A21,'Return Data'!$B$7:$R$2292,11,0)</f>
        <v>5.3727999999999998</v>
      </c>
      <c r="I21" s="66">
        <f t="shared" si="2"/>
        <v>16</v>
      </c>
      <c r="J21" s="65">
        <f>VLOOKUP($A21,'Return Data'!$B$7:$R$2292,12,0)</f>
        <v>4.4767000000000001</v>
      </c>
      <c r="K21" s="66">
        <f t="shared" si="3"/>
        <v>15</v>
      </c>
      <c r="L21" s="65">
        <f>VLOOKUP($A21,'Return Data'!$B$7:$R$2292,13,0)</f>
        <v>5.6734</v>
      </c>
      <c r="M21" s="66">
        <f t="shared" si="4"/>
        <v>15</v>
      </c>
      <c r="N21" s="65">
        <f>VLOOKUP($A21,'Return Data'!$B$7:$R$2292,17,0)</f>
        <v>5.1470000000000002</v>
      </c>
      <c r="O21" s="66">
        <f t="shared" si="6"/>
        <v>10</v>
      </c>
      <c r="P21" s="65">
        <f>VLOOKUP($A21,'Return Data'!$B$7:$R$2292,14,0)</f>
        <v>4.2507999999999999</v>
      </c>
      <c r="Q21" s="66">
        <f t="shared" si="7"/>
        <v>10</v>
      </c>
      <c r="R21" s="65">
        <f>VLOOKUP($A21,'Return Data'!$B$7:$R$2292,16,0)</f>
        <v>7.1622000000000003</v>
      </c>
      <c r="S21" s="67">
        <f t="shared" si="5"/>
        <v>9</v>
      </c>
    </row>
    <row r="22" spans="1:19" x14ac:dyDescent="0.3">
      <c r="A22" s="82" t="s">
        <v>688</v>
      </c>
      <c r="B22" s="64">
        <f>VLOOKUP($A22,'Return Data'!$B$7:$R$2292,3,0)</f>
        <v>44467</v>
      </c>
      <c r="C22" s="65">
        <f>VLOOKUP($A22,'Return Data'!$B$7:$R$2292,4,0)</f>
        <v>27.1065</v>
      </c>
      <c r="D22" s="65">
        <f>VLOOKUP($A22,'Return Data'!$B$7:$R$2292,9,0)</f>
        <v>7.1772999999999998</v>
      </c>
      <c r="E22" s="66">
        <f t="shared" si="0"/>
        <v>7</v>
      </c>
      <c r="F22" s="65">
        <f>VLOOKUP($A22,'Return Data'!$B$7:$R$2292,10,0)</f>
        <v>32.661499999999997</v>
      </c>
      <c r="G22" s="66">
        <f t="shared" si="1"/>
        <v>2</v>
      </c>
      <c r="H22" s="65">
        <f>VLOOKUP($A22,'Return Data'!$B$7:$R$2292,11,0)</f>
        <v>20.037700000000001</v>
      </c>
      <c r="I22" s="66">
        <f t="shared" si="2"/>
        <v>2</v>
      </c>
      <c r="J22" s="65">
        <f>VLOOKUP($A22,'Return Data'!$B$7:$R$2292,12,0)</f>
        <v>16.123799999999999</v>
      </c>
      <c r="K22" s="66">
        <f t="shared" si="3"/>
        <v>2</v>
      </c>
      <c r="L22" s="65">
        <f>VLOOKUP($A22,'Return Data'!$B$7:$R$2292,13,0)</f>
        <v>15.4102</v>
      </c>
      <c r="M22" s="66">
        <f t="shared" si="4"/>
        <v>2</v>
      </c>
      <c r="N22" s="65">
        <f>VLOOKUP($A22,'Return Data'!$B$7:$R$2292,17,0)</f>
        <v>2.8740999999999999</v>
      </c>
      <c r="O22" s="66">
        <f t="shared" si="6"/>
        <v>13</v>
      </c>
      <c r="P22" s="65">
        <f>VLOOKUP($A22,'Return Data'!$B$7:$R$2292,14,0)</f>
        <v>3.1991999999999998</v>
      </c>
      <c r="Q22" s="66">
        <f t="shared" si="7"/>
        <v>11</v>
      </c>
      <c r="R22" s="65">
        <f>VLOOKUP($A22,'Return Data'!$B$7:$R$2292,16,0)</f>
        <v>6.2853000000000003</v>
      </c>
      <c r="S22" s="67">
        <f t="shared" si="5"/>
        <v>12</v>
      </c>
    </row>
    <row r="23" spans="1:19" x14ac:dyDescent="0.3">
      <c r="A23" s="82" t="s">
        <v>690</v>
      </c>
      <c r="B23" s="64">
        <f>VLOOKUP($A23,'Return Data'!$B$7:$R$2292,3,0)</f>
        <v>44467</v>
      </c>
      <c r="C23" s="65">
        <f>VLOOKUP($A23,'Return Data'!$B$7:$R$2292,4,0)</f>
        <v>0.1232</v>
      </c>
      <c r="D23" s="65">
        <f>VLOOKUP($A23,'Return Data'!$B$7:$R$2292,9,0)</f>
        <v>10.2759</v>
      </c>
      <c r="E23" s="66">
        <f t="shared" si="0"/>
        <v>4</v>
      </c>
      <c r="F23" s="65">
        <f>VLOOKUP($A23,'Return Data'!$B$7:$R$2292,10,0)</f>
        <v>10.9194</v>
      </c>
      <c r="G23" s="66">
        <f t="shared" si="1"/>
        <v>4</v>
      </c>
      <c r="H23" s="65">
        <f>VLOOKUP($A23,'Return Data'!$B$7:$R$2292,11,0)</f>
        <v>11.107699999999999</v>
      </c>
      <c r="I23" s="66">
        <f t="shared" si="2"/>
        <v>5</v>
      </c>
      <c r="J23" s="65">
        <f>VLOOKUP($A23,'Return Data'!$B$7:$R$2292,12,0)</f>
        <v>-24.452999999999999</v>
      </c>
      <c r="K23" s="66">
        <f t="shared" si="3"/>
        <v>20</v>
      </c>
      <c r="L23" s="65">
        <f>VLOOKUP($A23,'Return Data'!$B$7:$R$2292,13,0)</f>
        <v>-16.531199999999998</v>
      </c>
      <c r="M23" s="66">
        <f t="shared" si="4"/>
        <v>20</v>
      </c>
      <c r="N23" s="65"/>
      <c r="O23" s="66"/>
      <c r="P23" s="65"/>
      <c r="Q23" s="66"/>
      <c r="R23" s="65">
        <f>VLOOKUP($A23,'Return Data'!$B$7:$R$2292,16,0)</f>
        <v>-9.9494000000000007</v>
      </c>
      <c r="S23" s="67">
        <f t="shared" si="5"/>
        <v>17</v>
      </c>
    </row>
    <row r="24" spans="1:19" x14ac:dyDescent="0.3">
      <c r="A24" s="82" t="s">
        <v>695</v>
      </c>
      <c r="B24" s="64">
        <f>VLOOKUP($A24,'Return Data'!$B$7:$R$2292,3,0)</f>
        <v>44467</v>
      </c>
      <c r="C24" s="65">
        <f>VLOOKUP($A24,'Return Data'!$B$7:$R$2292,4,0)</f>
        <v>15.026899999999999</v>
      </c>
      <c r="D24" s="65">
        <f>VLOOKUP($A24,'Return Data'!$B$7:$R$2292,9,0)</f>
        <v>3.3573</v>
      </c>
      <c r="E24" s="66">
        <f t="shared" si="0"/>
        <v>18</v>
      </c>
      <c r="F24" s="65">
        <f>VLOOKUP($A24,'Return Data'!$B$7:$R$2292,10,0)</f>
        <v>4.2427999999999999</v>
      </c>
      <c r="G24" s="66">
        <f t="shared" si="1"/>
        <v>18</v>
      </c>
      <c r="H24" s="65">
        <f>VLOOKUP($A24,'Return Data'!$B$7:$R$2292,11,0)</f>
        <v>4.681</v>
      </c>
      <c r="I24" s="66">
        <f t="shared" si="2"/>
        <v>18</v>
      </c>
      <c r="J24" s="65">
        <f>VLOOKUP($A24,'Return Data'!$B$7:$R$2292,12,0)</f>
        <v>6.7576999999999998</v>
      </c>
      <c r="K24" s="66">
        <f t="shared" si="3"/>
        <v>8</v>
      </c>
      <c r="L24" s="65">
        <f>VLOOKUP($A24,'Return Data'!$B$7:$R$2292,13,0)</f>
        <v>8.5954999999999995</v>
      </c>
      <c r="M24" s="66">
        <f t="shared" si="4"/>
        <v>7</v>
      </c>
      <c r="N24" s="65">
        <f>VLOOKUP($A24,'Return Data'!$B$7:$R$2292,17,0)</f>
        <v>2.1684999999999999</v>
      </c>
      <c r="O24" s="66">
        <f>RANK(N24,N$8:N$27,0)</f>
        <v>14</v>
      </c>
      <c r="P24" s="65">
        <f>VLOOKUP($A24,'Return Data'!$B$7:$R$2292,14,0)</f>
        <v>2.5672000000000001</v>
      </c>
      <c r="Q24" s="66">
        <f>RANK(P24,P$8:P$27,0)</f>
        <v>14</v>
      </c>
      <c r="R24" s="65">
        <f>VLOOKUP($A24,'Return Data'!$B$7:$R$2292,16,0)</f>
        <v>5.9881000000000002</v>
      </c>
      <c r="S24" s="67">
        <f t="shared" si="5"/>
        <v>13</v>
      </c>
    </row>
    <row r="25" spans="1:19" x14ac:dyDescent="0.3">
      <c r="A25" s="82" t="s">
        <v>701</v>
      </c>
      <c r="B25" s="64">
        <f>VLOOKUP($A25,'Return Data'!$B$7:$R$2292,3,0)</f>
        <v>44467</v>
      </c>
      <c r="C25" s="65">
        <f>VLOOKUP($A25,'Return Data'!$B$7:$R$2292,4,0)</f>
        <v>35.491399999999999</v>
      </c>
      <c r="D25" s="65">
        <f>VLOOKUP($A25,'Return Data'!$B$7:$R$2292,9,0)</f>
        <v>6.1033999999999997</v>
      </c>
      <c r="E25" s="66">
        <f t="shared" si="0"/>
        <v>9</v>
      </c>
      <c r="F25" s="65">
        <f>VLOOKUP($A25,'Return Data'!$B$7:$R$2292,10,0)</f>
        <v>7.4375</v>
      </c>
      <c r="G25" s="66">
        <f t="shared" si="1"/>
        <v>7</v>
      </c>
      <c r="H25" s="65">
        <f>VLOOKUP($A25,'Return Data'!$B$7:$R$2292,11,0)</f>
        <v>7.3533999999999997</v>
      </c>
      <c r="I25" s="66">
        <f t="shared" si="2"/>
        <v>12</v>
      </c>
      <c r="J25" s="65">
        <f>VLOOKUP($A25,'Return Data'!$B$7:$R$2292,12,0)</f>
        <v>5.6101999999999999</v>
      </c>
      <c r="K25" s="66">
        <f t="shared" si="3"/>
        <v>13</v>
      </c>
      <c r="L25" s="65">
        <f>VLOOKUP($A25,'Return Data'!$B$7:$R$2292,13,0)</f>
        <v>7.2733999999999996</v>
      </c>
      <c r="M25" s="66">
        <f t="shared" si="4"/>
        <v>12</v>
      </c>
      <c r="N25" s="65">
        <f>VLOOKUP($A25,'Return Data'!$B$7:$R$2292,17,0)</f>
        <v>7.8529</v>
      </c>
      <c r="O25" s="66">
        <f>RANK(N25,N$8:N$27,0)</f>
        <v>3</v>
      </c>
      <c r="P25" s="65">
        <f>VLOOKUP($A25,'Return Data'!$B$7:$R$2292,14,0)</f>
        <v>7.6337999999999999</v>
      </c>
      <c r="Q25" s="66">
        <f>RANK(P25,P$8:P$27,0)</f>
        <v>3</v>
      </c>
      <c r="R25" s="65">
        <f>VLOOKUP($A25,'Return Data'!$B$7:$R$2292,16,0)</f>
        <v>7.6337000000000002</v>
      </c>
      <c r="S25" s="67">
        <f t="shared" si="5"/>
        <v>5</v>
      </c>
    </row>
    <row r="26" spans="1:19" x14ac:dyDescent="0.3">
      <c r="A26" s="82" t="s">
        <v>709</v>
      </c>
      <c r="B26" s="64">
        <f>VLOOKUP($A26,'Return Data'!$B$7:$R$2292,3,0)</f>
        <v>44467</v>
      </c>
      <c r="C26" s="65">
        <f>VLOOKUP($A26,'Return Data'!$B$7:$R$2292,4,0)</f>
        <v>0.59970000000000001</v>
      </c>
      <c r="D26" s="65">
        <f>VLOOKUP($A26,'Return Data'!$B$7:$R$2292,9,0)</f>
        <v>10.7516</v>
      </c>
      <c r="E26" s="66">
        <f t="shared" si="0"/>
        <v>3</v>
      </c>
      <c r="F26" s="65">
        <f>VLOOKUP($A26,'Return Data'!$B$7:$R$2292,10,0)</f>
        <v>11.014900000000001</v>
      </c>
      <c r="G26" s="66">
        <f t="shared" si="1"/>
        <v>3</v>
      </c>
      <c r="H26" s="65">
        <f>VLOOKUP($A26,'Return Data'!$B$7:$R$2292,11,0)</f>
        <v>11.317299999999999</v>
      </c>
      <c r="I26" s="66">
        <f t="shared" si="2"/>
        <v>4</v>
      </c>
      <c r="J26" s="65">
        <f>VLOOKUP($A26,'Return Data'!$B$7:$R$2292,12,0)</f>
        <v>-23.897200000000002</v>
      </c>
      <c r="K26" s="66">
        <f t="shared" si="3"/>
        <v>19</v>
      </c>
      <c r="L26" s="65">
        <f>VLOOKUP($A26,'Return Data'!$B$7:$R$2292,13,0)</f>
        <v>-16.196200000000001</v>
      </c>
      <c r="M26" s="66">
        <f t="shared" si="4"/>
        <v>19</v>
      </c>
      <c r="N26" s="65"/>
      <c r="O26" s="66"/>
      <c r="P26" s="65"/>
      <c r="Q26" s="66"/>
      <c r="R26" s="65">
        <f>VLOOKUP($A26,'Return Data'!$B$7:$R$2292,16,0)</f>
        <v>-40.811599999999999</v>
      </c>
      <c r="S26" s="67">
        <f t="shared" si="5"/>
        <v>20</v>
      </c>
    </row>
    <row r="27" spans="1:19" x14ac:dyDescent="0.3">
      <c r="A27" s="82" t="s">
        <v>711</v>
      </c>
      <c r="B27" s="64">
        <f>VLOOKUP($A27,'Return Data'!$B$7:$R$2292,3,0)</f>
        <v>44467</v>
      </c>
      <c r="C27" s="65">
        <f>VLOOKUP($A27,'Return Data'!$B$7:$R$2292,4,0)</f>
        <v>12.694100000000001</v>
      </c>
      <c r="D27" s="65">
        <f>VLOOKUP($A27,'Return Data'!$B$7:$R$2292,9,0)</f>
        <v>101.1169</v>
      </c>
      <c r="E27" s="66">
        <f t="shared" si="0"/>
        <v>1</v>
      </c>
      <c r="F27" s="65">
        <f>VLOOKUP($A27,'Return Data'!$B$7:$R$2292,10,0)</f>
        <v>39.934699999999999</v>
      </c>
      <c r="G27" s="66">
        <f t="shared" si="1"/>
        <v>1</v>
      </c>
      <c r="H27" s="65">
        <f>VLOOKUP($A27,'Return Data'!$B$7:$R$2292,11,0)</f>
        <v>22.9878</v>
      </c>
      <c r="I27" s="66">
        <f t="shared" si="2"/>
        <v>1</v>
      </c>
      <c r="J27" s="65">
        <f>VLOOKUP($A27,'Return Data'!$B$7:$R$2292,12,0)</f>
        <v>16.559100000000001</v>
      </c>
      <c r="K27" s="66">
        <f t="shared" si="3"/>
        <v>1</v>
      </c>
      <c r="L27" s="65">
        <f>VLOOKUP($A27,'Return Data'!$B$7:$R$2292,13,0)</f>
        <v>14.8725</v>
      </c>
      <c r="M27" s="66">
        <f t="shared" si="4"/>
        <v>3</v>
      </c>
      <c r="N27" s="65">
        <f>VLOOKUP($A27,'Return Data'!$B$7:$R$2292,17,0)</f>
        <v>-9.4445999999999994</v>
      </c>
      <c r="O27" s="66">
        <f>RANK(N27,N$8:N$27,0)</f>
        <v>16</v>
      </c>
      <c r="P27" s="65">
        <f>VLOOKUP($A27,'Return Data'!$B$7:$R$2292,14,0)</f>
        <v>-7.6056999999999997</v>
      </c>
      <c r="Q27" s="66">
        <f>RANK(P27,P$8:P$27,0)</f>
        <v>16</v>
      </c>
      <c r="R27" s="65">
        <f>VLOOKUP($A27,'Return Data'!$B$7:$R$2292,16,0)</f>
        <v>2.7281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11.538840000000002</v>
      </c>
      <c r="E29" s="88"/>
      <c r="F29" s="89">
        <f>AVERAGE(F8:F27)</f>
        <v>9.4990600000000001</v>
      </c>
      <c r="G29" s="88"/>
      <c r="H29" s="89">
        <f>AVERAGE(H8:H27)</f>
        <v>8.8673500000000001</v>
      </c>
      <c r="I29" s="88"/>
      <c r="J29" s="89">
        <f>AVERAGE(J8:J27)</f>
        <v>4.5386100000000003</v>
      </c>
      <c r="K29" s="88"/>
      <c r="L29" s="89">
        <f>AVERAGE(L8:L27)</f>
        <v>6.0296200000000004</v>
      </c>
      <c r="M29" s="88"/>
      <c r="N29" s="89">
        <f>AVERAGE(N8:N27)</f>
        <v>3.1160294117647056</v>
      </c>
      <c r="O29" s="88"/>
      <c r="P29" s="89">
        <f>AVERAGE(P8:P27)</f>
        <v>2.3630411764705879</v>
      </c>
      <c r="Q29" s="88"/>
      <c r="R29" s="89">
        <f>AVERAGE(R8:R27)</f>
        <v>1.6120850000000011</v>
      </c>
      <c r="S29" s="90"/>
    </row>
    <row r="30" spans="1:19" x14ac:dyDescent="0.3">
      <c r="A30" s="87" t="s">
        <v>28</v>
      </c>
      <c r="B30" s="88"/>
      <c r="C30" s="88"/>
      <c r="D30" s="89">
        <f>MIN(D8:D27)</f>
        <v>0</v>
      </c>
      <c r="E30" s="88"/>
      <c r="F30" s="89">
        <f>MIN(F8:F27)</f>
        <v>0</v>
      </c>
      <c r="G30" s="88"/>
      <c r="H30" s="89">
        <f>MIN(H8:H27)</f>
        <v>0</v>
      </c>
      <c r="I30" s="88"/>
      <c r="J30" s="89">
        <f>MIN(J8:J27)</f>
        <v>-24.452999999999999</v>
      </c>
      <c r="K30" s="88"/>
      <c r="L30" s="89">
        <f>MIN(L8:L27)</f>
        <v>-16.531199999999998</v>
      </c>
      <c r="M30" s="88"/>
      <c r="N30" s="89">
        <f>MIN(N8:N27)</f>
        <v>-22.255199999999999</v>
      </c>
      <c r="O30" s="88"/>
      <c r="P30" s="89">
        <f>MIN(P8:P27)</f>
        <v>-31.609500000000001</v>
      </c>
      <c r="Q30" s="88"/>
      <c r="R30" s="89">
        <f>MIN(R8:R27)</f>
        <v>-40.811599999999999</v>
      </c>
      <c r="S30" s="90"/>
    </row>
    <row r="31" spans="1:19" ht="15" thickBot="1" x14ac:dyDescent="0.35">
      <c r="A31" s="91" t="s">
        <v>29</v>
      </c>
      <c r="B31" s="92"/>
      <c r="C31" s="92"/>
      <c r="D31" s="93">
        <f>MAX(D8:D27)</f>
        <v>101.1169</v>
      </c>
      <c r="E31" s="92"/>
      <c r="F31" s="93">
        <f>MAX(F8:F27)</f>
        <v>39.934699999999999</v>
      </c>
      <c r="G31" s="92"/>
      <c r="H31" s="93">
        <f>MAX(H8:H27)</f>
        <v>22.9878</v>
      </c>
      <c r="I31" s="92"/>
      <c r="J31" s="93">
        <f>MAX(J8:J27)</f>
        <v>16.559100000000001</v>
      </c>
      <c r="K31" s="92"/>
      <c r="L31" s="93">
        <f>MAX(L8:L27)</f>
        <v>15.9443</v>
      </c>
      <c r="M31" s="92"/>
      <c r="N31" s="93">
        <f>MAX(N8:N27)</f>
        <v>9.6499000000000006</v>
      </c>
      <c r="O31" s="92"/>
      <c r="P31" s="93">
        <f>MAX(P8:P27)</f>
        <v>9.3758999999999997</v>
      </c>
      <c r="Q31" s="92"/>
      <c r="R31" s="93">
        <f>MAX(R8:R27)</f>
        <v>8.9598999999999993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44467</v>
      </c>
      <c r="C8" s="65">
        <f>VLOOKUP($A8,'Return Data'!$B$7:$R$2292,4,0)</f>
        <v>89.538200000000003</v>
      </c>
      <c r="D8" s="65">
        <f>VLOOKUP($A8,'Return Data'!$B$7:$R$2292,9,0)</f>
        <v>4.9333999999999998</v>
      </c>
      <c r="E8" s="66">
        <f t="shared" ref="E8:E26" si="0">RANK(D8,D$8:D$26,0)</f>
        <v>8</v>
      </c>
      <c r="F8" s="65">
        <f>VLOOKUP($A8,'Return Data'!$B$7:$R$2292,10,0)</f>
        <v>6.5347999999999997</v>
      </c>
      <c r="G8" s="66">
        <f t="shared" ref="G8:G26" si="1">RANK(F8,F$8:F$26,0)</f>
        <v>9</v>
      </c>
      <c r="H8" s="65">
        <f>VLOOKUP($A8,'Return Data'!$B$7:$R$2292,11,0)</f>
        <v>6.6641000000000004</v>
      </c>
      <c r="I8" s="66">
        <f t="shared" ref="I8:I26" si="2">RANK(H8,H$8:H$26,0)</f>
        <v>5</v>
      </c>
      <c r="J8" s="65">
        <f>VLOOKUP($A8,'Return Data'!$B$7:$R$2292,12,0)</f>
        <v>4.8422999999999998</v>
      </c>
      <c r="K8" s="66">
        <f t="shared" ref="K8:K26" si="3">RANK(J8,J$8:J$26,0)</f>
        <v>5</v>
      </c>
      <c r="L8" s="65">
        <f>VLOOKUP($A8,'Return Data'!$B$7:$R$2292,13,0)</f>
        <v>6.4368999999999996</v>
      </c>
      <c r="M8" s="66">
        <f t="shared" ref="M8:M26" si="4">RANK(L8,L$8:L$26,0)</f>
        <v>7</v>
      </c>
      <c r="N8" s="65">
        <f>VLOOKUP($A8,'Return Data'!$B$7:$R$2292,17,0)</f>
        <v>8.8415999999999997</v>
      </c>
      <c r="O8" s="66">
        <f t="shared" ref="O8:O23" si="5">RANK(N8,N$8:N$26,0)</f>
        <v>3</v>
      </c>
      <c r="P8" s="65">
        <f>VLOOKUP($A8,'Return Data'!$B$7:$R$2292,14,0)</f>
        <v>9.4440000000000008</v>
      </c>
      <c r="Q8" s="66">
        <f>RANK(P8,P$8:P$26,0)</f>
        <v>4</v>
      </c>
      <c r="R8" s="65">
        <f>VLOOKUP($A8,'Return Data'!$B$7:$R$2292,16,0)</f>
        <v>8.8887</v>
      </c>
      <c r="S8" s="67">
        <f t="shared" ref="S8:S26" si="6">RANK(R8,R$8:R$26,0)</f>
        <v>5</v>
      </c>
    </row>
    <row r="9" spans="1:19" x14ac:dyDescent="0.3">
      <c r="A9" s="82" t="s">
        <v>613</v>
      </c>
      <c r="B9" s="64">
        <f>VLOOKUP($A9,'Return Data'!$B$7:$R$2292,3,0)</f>
        <v>44467</v>
      </c>
      <c r="C9" s="65">
        <f>VLOOKUP($A9,'Return Data'!$B$7:$R$2292,4,0)</f>
        <v>13.983599999999999</v>
      </c>
      <c r="D9" s="65">
        <f>VLOOKUP($A9,'Return Data'!$B$7:$R$2292,9,0)</f>
        <v>5.5572999999999997</v>
      </c>
      <c r="E9" s="66">
        <f t="shared" si="0"/>
        <v>4</v>
      </c>
      <c r="F9" s="65">
        <f>VLOOKUP($A9,'Return Data'!$B$7:$R$2292,10,0)</f>
        <v>6.3971999999999998</v>
      </c>
      <c r="G9" s="66">
        <f t="shared" si="1"/>
        <v>11</v>
      </c>
      <c r="H9" s="65">
        <f>VLOOKUP($A9,'Return Data'!$B$7:$R$2292,11,0)</f>
        <v>6.3543000000000003</v>
      </c>
      <c r="I9" s="66">
        <f t="shared" si="2"/>
        <v>8</v>
      </c>
      <c r="J9" s="65">
        <f>VLOOKUP($A9,'Return Data'!$B$7:$R$2292,12,0)</f>
        <v>4.8567999999999998</v>
      </c>
      <c r="K9" s="66">
        <f t="shared" si="3"/>
        <v>4</v>
      </c>
      <c r="L9" s="65">
        <f>VLOOKUP($A9,'Return Data'!$B$7:$R$2292,13,0)</f>
        <v>6.4298000000000002</v>
      </c>
      <c r="M9" s="66">
        <f t="shared" si="4"/>
        <v>8</v>
      </c>
      <c r="N9" s="65">
        <f>VLOOKUP($A9,'Return Data'!$B$7:$R$2292,17,0)</f>
        <v>9.2380999999999993</v>
      </c>
      <c r="O9" s="66">
        <f t="shared" si="5"/>
        <v>2</v>
      </c>
      <c r="P9" s="65">
        <f>VLOOKUP($A9,'Return Data'!$B$7:$R$2292,14,0)</f>
        <v>8.5851000000000006</v>
      </c>
      <c r="Q9" s="66">
        <f>RANK(P9,P$8:P$26,0)</f>
        <v>12</v>
      </c>
      <c r="R9" s="65">
        <f>VLOOKUP($A9,'Return Data'!$B$7:$R$2292,16,0)</f>
        <v>8.2825000000000006</v>
      </c>
      <c r="S9" s="67">
        <f t="shared" si="6"/>
        <v>13</v>
      </c>
    </row>
    <row r="10" spans="1:19" x14ac:dyDescent="0.3">
      <c r="A10" s="82" t="s">
        <v>616</v>
      </c>
      <c r="B10" s="64">
        <f>VLOOKUP($A10,'Return Data'!$B$7:$R$2292,3,0)</f>
        <v>44467</v>
      </c>
      <c r="C10" s="65">
        <f>VLOOKUP($A10,'Return Data'!$B$7:$R$2292,4,0)</f>
        <v>23.197399999999998</v>
      </c>
      <c r="D10" s="65">
        <f>VLOOKUP($A10,'Return Data'!$B$7:$R$2292,9,0)</f>
        <v>2.0491999999999999</v>
      </c>
      <c r="E10" s="66">
        <f t="shared" si="0"/>
        <v>18</v>
      </c>
      <c r="F10" s="65">
        <f>VLOOKUP($A10,'Return Data'!$B$7:$R$2292,10,0)</f>
        <v>4.8753000000000002</v>
      </c>
      <c r="G10" s="66">
        <f t="shared" si="1"/>
        <v>17</v>
      </c>
      <c r="H10" s="65">
        <f>VLOOKUP($A10,'Return Data'!$B$7:$R$2292,11,0)</f>
        <v>5.2683999999999997</v>
      </c>
      <c r="I10" s="66">
        <f t="shared" si="2"/>
        <v>17</v>
      </c>
      <c r="J10" s="65">
        <f>VLOOKUP($A10,'Return Data'!$B$7:$R$2292,12,0)</f>
        <v>3.0779999999999998</v>
      </c>
      <c r="K10" s="66">
        <f t="shared" si="3"/>
        <v>18</v>
      </c>
      <c r="L10" s="65">
        <f>VLOOKUP($A10,'Return Data'!$B$7:$R$2292,13,0)</f>
        <v>4.9423000000000004</v>
      </c>
      <c r="M10" s="66">
        <f t="shared" si="4"/>
        <v>17</v>
      </c>
      <c r="N10" s="65">
        <f>VLOOKUP($A10,'Return Data'!$B$7:$R$2292,17,0)</f>
        <v>7.5789</v>
      </c>
      <c r="O10" s="66">
        <f t="shared" si="5"/>
        <v>17</v>
      </c>
      <c r="P10" s="65">
        <f>VLOOKUP($A10,'Return Data'!$B$7:$R$2292,14,0)</f>
        <v>5.6616999999999997</v>
      </c>
      <c r="Q10" s="66">
        <f>RANK(P10,P$8:P$26,0)</f>
        <v>15</v>
      </c>
      <c r="R10" s="65">
        <f>VLOOKUP($A10,'Return Data'!$B$7:$R$2292,16,0)</f>
        <v>7.4048999999999996</v>
      </c>
      <c r="S10" s="67">
        <f t="shared" si="6"/>
        <v>17</v>
      </c>
    </row>
    <row r="11" spans="1:19" x14ac:dyDescent="0.3">
      <c r="A11" s="82" t="s">
        <v>617</v>
      </c>
      <c r="B11" s="64">
        <f>VLOOKUP($A11,'Return Data'!$B$7:$R$2292,3,0)</f>
        <v>44467</v>
      </c>
      <c r="C11" s="65">
        <f>VLOOKUP($A11,'Return Data'!$B$7:$R$2292,4,0)</f>
        <v>18.5701</v>
      </c>
      <c r="D11" s="65">
        <f>VLOOKUP($A11,'Return Data'!$B$7:$R$2292,9,0)</f>
        <v>2.851</v>
      </c>
      <c r="E11" s="66">
        <f t="shared" si="0"/>
        <v>15</v>
      </c>
      <c r="F11" s="65">
        <f>VLOOKUP($A11,'Return Data'!$B$7:$R$2292,10,0)</f>
        <v>5.5347999999999997</v>
      </c>
      <c r="G11" s="66">
        <f t="shared" si="1"/>
        <v>16</v>
      </c>
      <c r="H11" s="65">
        <f>VLOOKUP($A11,'Return Data'!$B$7:$R$2292,11,0)</f>
        <v>5.6612</v>
      </c>
      <c r="I11" s="66">
        <f t="shared" si="2"/>
        <v>16</v>
      </c>
      <c r="J11" s="65">
        <f>VLOOKUP($A11,'Return Data'!$B$7:$R$2292,12,0)</f>
        <v>3.9226999999999999</v>
      </c>
      <c r="K11" s="66">
        <f t="shared" si="3"/>
        <v>14</v>
      </c>
      <c r="L11" s="65">
        <f>VLOOKUP($A11,'Return Data'!$B$7:$R$2292,13,0)</f>
        <v>5.4412000000000003</v>
      </c>
      <c r="M11" s="66">
        <f t="shared" si="4"/>
        <v>15</v>
      </c>
      <c r="N11" s="65">
        <f>VLOOKUP($A11,'Return Data'!$B$7:$R$2292,17,0)</f>
        <v>7.6532999999999998</v>
      </c>
      <c r="O11" s="66">
        <f t="shared" si="5"/>
        <v>16</v>
      </c>
      <c r="P11" s="65">
        <f>VLOOKUP($A11,'Return Data'!$B$7:$R$2292,14,0)</f>
        <v>8.7674000000000003</v>
      </c>
      <c r="Q11" s="66">
        <f>RANK(P11,P$8:P$26,0)</f>
        <v>10</v>
      </c>
      <c r="R11" s="65">
        <f>VLOOKUP($A11,'Return Data'!$B$7:$R$2292,16,0)</f>
        <v>8.4344999999999999</v>
      </c>
      <c r="S11" s="67">
        <f t="shared" si="6"/>
        <v>10</v>
      </c>
    </row>
    <row r="12" spans="1:19" x14ac:dyDescent="0.3">
      <c r="A12" s="82" t="s">
        <v>619</v>
      </c>
      <c r="B12" s="64">
        <f>VLOOKUP($A12,'Return Data'!$B$7:$R$2292,3,0)</f>
        <v>44467</v>
      </c>
      <c r="C12" s="65">
        <f>VLOOKUP($A12,'Return Data'!$B$7:$R$2292,4,0)</f>
        <v>13.0549</v>
      </c>
      <c r="D12" s="65">
        <f>VLOOKUP($A12,'Return Data'!$B$7:$R$2292,9,0)</f>
        <v>2.6798000000000002</v>
      </c>
      <c r="E12" s="66">
        <f t="shared" si="0"/>
        <v>16</v>
      </c>
      <c r="F12" s="65">
        <f>VLOOKUP($A12,'Return Data'!$B$7:$R$2292,10,0)</f>
        <v>4.0711000000000004</v>
      </c>
      <c r="G12" s="66">
        <f t="shared" si="1"/>
        <v>18</v>
      </c>
      <c r="H12" s="65">
        <f>VLOOKUP($A12,'Return Data'!$B$7:$R$2292,11,0)</f>
        <v>4.1661999999999999</v>
      </c>
      <c r="I12" s="66">
        <f t="shared" si="2"/>
        <v>18</v>
      </c>
      <c r="J12" s="65">
        <f>VLOOKUP($A12,'Return Data'!$B$7:$R$2292,12,0)</f>
        <v>3.7808000000000002</v>
      </c>
      <c r="K12" s="66">
        <f t="shared" si="3"/>
        <v>16</v>
      </c>
      <c r="L12" s="65">
        <f>VLOOKUP($A12,'Return Data'!$B$7:$R$2292,13,0)</f>
        <v>4.5220000000000002</v>
      </c>
      <c r="M12" s="66">
        <f t="shared" si="4"/>
        <v>18</v>
      </c>
      <c r="N12" s="65">
        <f>VLOOKUP($A12,'Return Data'!$B$7:$R$2292,17,0)</f>
        <v>7.4865000000000004</v>
      </c>
      <c r="O12" s="66">
        <f t="shared" si="5"/>
        <v>18</v>
      </c>
      <c r="P12" s="65"/>
      <c r="Q12" s="66"/>
      <c r="R12" s="65">
        <f>VLOOKUP($A12,'Return Data'!$B$7:$R$2292,16,0)</f>
        <v>9.1272000000000002</v>
      </c>
      <c r="S12" s="67">
        <f t="shared" si="6"/>
        <v>3</v>
      </c>
    </row>
    <row r="13" spans="1:19" x14ac:dyDescent="0.3">
      <c r="A13" s="82" t="s">
        <v>624</v>
      </c>
      <c r="B13" s="64">
        <f>VLOOKUP($A13,'Return Data'!$B$7:$R$2292,3,0)</f>
        <v>44467</v>
      </c>
      <c r="C13" s="65">
        <f>VLOOKUP($A13,'Return Data'!$B$7:$R$2292,4,0)</f>
        <v>83.9923</v>
      </c>
      <c r="D13" s="65">
        <f>VLOOKUP($A13,'Return Data'!$B$7:$R$2292,9,0)</f>
        <v>4.4539</v>
      </c>
      <c r="E13" s="66">
        <f t="shared" si="0"/>
        <v>9</v>
      </c>
      <c r="F13" s="65">
        <f>VLOOKUP($A13,'Return Data'!$B$7:$R$2292,10,0)</f>
        <v>6.1776999999999997</v>
      </c>
      <c r="G13" s="66">
        <f t="shared" si="1"/>
        <v>14</v>
      </c>
      <c r="H13" s="65">
        <f>VLOOKUP($A13,'Return Data'!$B$7:$R$2292,11,0)</f>
        <v>5.7529000000000003</v>
      </c>
      <c r="I13" s="66">
        <f t="shared" si="2"/>
        <v>15</v>
      </c>
      <c r="J13" s="65">
        <f>VLOOKUP($A13,'Return Data'!$B$7:$R$2292,12,0)</f>
        <v>4.7899000000000003</v>
      </c>
      <c r="K13" s="66">
        <f t="shared" si="3"/>
        <v>6</v>
      </c>
      <c r="L13" s="65">
        <f>VLOOKUP($A13,'Return Data'!$B$7:$R$2292,13,0)</f>
        <v>6.5765000000000002</v>
      </c>
      <c r="M13" s="66">
        <f t="shared" si="4"/>
        <v>5</v>
      </c>
      <c r="N13" s="65">
        <f>VLOOKUP($A13,'Return Data'!$B$7:$R$2292,17,0)</f>
        <v>8.0855999999999995</v>
      </c>
      <c r="O13" s="66">
        <f t="shared" si="5"/>
        <v>11</v>
      </c>
      <c r="P13" s="65">
        <f>VLOOKUP($A13,'Return Data'!$B$7:$R$2292,14,0)</f>
        <v>8.9887999999999995</v>
      </c>
      <c r="Q13" s="66">
        <f t="shared" ref="Q13:Q21" si="7">RANK(P13,P$8:P$26,0)</f>
        <v>7</v>
      </c>
      <c r="R13" s="65">
        <f>VLOOKUP($A13,'Return Data'!$B$7:$R$2292,16,0)</f>
        <v>9.1957000000000004</v>
      </c>
      <c r="S13" s="67">
        <f t="shared" si="6"/>
        <v>1</v>
      </c>
    </row>
    <row r="14" spans="1:19" x14ac:dyDescent="0.3">
      <c r="A14" s="82" t="s">
        <v>627</v>
      </c>
      <c r="B14" s="64">
        <f>VLOOKUP($A14,'Return Data'!$B$7:$R$2292,3,0)</f>
        <v>44467</v>
      </c>
      <c r="C14" s="65">
        <f>VLOOKUP($A14,'Return Data'!$B$7:$R$2292,4,0)</f>
        <v>26.055900000000001</v>
      </c>
      <c r="D14" s="65">
        <f>VLOOKUP($A14,'Return Data'!$B$7:$R$2292,9,0)</f>
        <v>7.3090000000000002</v>
      </c>
      <c r="E14" s="66">
        <f t="shared" si="0"/>
        <v>3</v>
      </c>
      <c r="F14" s="65">
        <f>VLOOKUP($A14,'Return Data'!$B$7:$R$2292,10,0)</f>
        <v>7.4443000000000001</v>
      </c>
      <c r="G14" s="66">
        <f t="shared" si="1"/>
        <v>2</v>
      </c>
      <c r="H14" s="65">
        <f>VLOOKUP($A14,'Return Data'!$B$7:$R$2292,11,0)</f>
        <v>7.0620000000000003</v>
      </c>
      <c r="I14" s="66">
        <f t="shared" si="2"/>
        <v>4</v>
      </c>
      <c r="J14" s="65">
        <f>VLOOKUP($A14,'Return Data'!$B$7:$R$2292,12,0)</f>
        <v>4.7736000000000001</v>
      </c>
      <c r="K14" s="66">
        <f t="shared" si="3"/>
        <v>8</v>
      </c>
      <c r="L14" s="65">
        <f>VLOOKUP($A14,'Return Data'!$B$7:$R$2292,13,0)</f>
        <v>6.6863000000000001</v>
      </c>
      <c r="M14" s="66">
        <f t="shared" si="4"/>
        <v>3</v>
      </c>
      <c r="N14" s="65">
        <f>VLOOKUP($A14,'Return Data'!$B$7:$R$2292,17,0)</f>
        <v>8.8224</v>
      </c>
      <c r="O14" s="66">
        <f t="shared" si="5"/>
        <v>4</v>
      </c>
      <c r="P14" s="65">
        <f>VLOOKUP($A14,'Return Data'!$B$7:$R$2292,14,0)</f>
        <v>9.6917000000000009</v>
      </c>
      <c r="Q14" s="66">
        <f t="shared" si="7"/>
        <v>3</v>
      </c>
      <c r="R14" s="65">
        <f>VLOOKUP($A14,'Return Data'!$B$7:$R$2292,16,0)</f>
        <v>8.8112999999999992</v>
      </c>
      <c r="S14" s="67">
        <f t="shared" si="6"/>
        <v>6</v>
      </c>
    </row>
    <row r="15" spans="1:19" x14ac:dyDescent="0.3">
      <c r="A15" s="82" t="s">
        <v>629</v>
      </c>
      <c r="B15" s="64">
        <f>VLOOKUP($A15,'Return Data'!$B$7:$R$2292,3,0)</f>
        <v>44467</v>
      </c>
      <c r="C15" s="65">
        <f>VLOOKUP($A15,'Return Data'!$B$7:$R$2292,4,0)</f>
        <v>24.229099999999999</v>
      </c>
      <c r="D15" s="65">
        <f>VLOOKUP($A15,'Return Data'!$B$7:$R$2292,9,0)</f>
        <v>8.2457999999999991</v>
      </c>
      <c r="E15" s="66">
        <f t="shared" si="0"/>
        <v>2</v>
      </c>
      <c r="F15" s="65">
        <f>VLOOKUP($A15,'Return Data'!$B$7:$R$2292,10,0)</f>
        <v>6.6715999999999998</v>
      </c>
      <c r="G15" s="66">
        <f t="shared" si="1"/>
        <v>7</v>
      </c>
      <c r="H15" s="65">
        <f>VLOOKUP($A15,'Return Data'!$B$7:$R$2292,11,0)</f>
        <v>6.2891000000000004</v>
      </c>
      <c r="I15" s="66">
        <f t="shared" si="2"/>
        <v>9</v>
      </c>
      <c r="J15" s="65">
        <f>VLOOKUP($A15,'Return Data'!$B$7:$R$2292,12,0)</f>
        <v>5.0034000000000001</v>
      </c>
      <c r="K15" s="66">
        <f t="shared" si="3"/>
        <v>3</v>
      </c>
      <c r="L15" s="65">
        <f>VLOOKUP($A15,'Return Data'!$B$7:$R$2292,13,0)</f>
        <v>6.3052999999999999</v>
      </c>
      <c r="M15" s="66">
        <f t="shared" si="4"/>
        <v>9</v>
      </c>
      <c r="N15" s="65">
        <f>VLOOKUP($A15,'Return Data'!$B$7:$R$2292,17,0)</f>
        <v>8.4763999999999999</v>
      </c>
      <c r="O15" s="66">
        <f t="shared" si="5"/>
        <v>9</v>
      </c>
      <c r="P15" s="65">
        <f>VLOOKUP($A15,'Return Data'!$B$7:$R$2292,14,0)</f>
        <v>9.0548000000000002</v>
      </c>
      <c r="Q15" s="66">
        <f t="shared" si="7"/>
        <v>6</v>
      </c>
      <c r="R15" s="65">
        <f>VLOOKUP($A15,'Return Data'!$B$7:$R$2292,16,0)</f>
        <v>8.7850000000000001</v>
      </c>
      <c r="S15" s="67">
        <f t="shared" si="6"/>
        <v>7</v>
      </c>
    </row>
    <row r="16" spans="1:19" x14ac:dyDescent="0.3">
      <c r="A16" s="82" t="s">
        <v>630</v>
      </c>
      <c r="B16" s="64">
        <f>VLOOKUP($A16,'Return Data'!$B$7:$R$2292,3,0)</f>
        <v>44467</v>
      </c>
      <c r="C16" s="65">
        <f>VLOOKUP($A16,'Return Data'!$B$7:$R$2292,4,0)</f>
        <v>15.7658</v>
      </c>
      <c r="D16" s="65">
        <f>VLOOKUP($A16,'Return Data'!$B$7:$R$2292,9,0)</f>
        <v>3.1122000000000001</v>
      </c>
      <c r="E16" s="66">
        <f t="shared" si="0"/>
        <v>14</v>
      </c>
      <c r="F16" s="65">
        <f>VLOOKUP($A16,'Return Data'!$B$7:$R$2292,10,0)</f>
        <v>7.0848000000000004</v>
      </c>
      <c r="G16" s="66">
        <f t="shared" si="1"/>
        <v>4</v>
      </c>
      <c r="H16" s="65">
        <f>VLOOKUP($A16,'Return Data'!$B$7:$R$2292,11,0)</f>
        <v>6.6626000000000003</v>
      </c>
      <c r="I16" s="66">
        <f t="shared" si="2"/>
        <v>6</v>
      </c>
      <c r="J16" s="65">
        <f>VLOOKUP($A16,'Return Data'!$B$7:$R$2292,12,0)</f>
        <v>4.5011000000000001</v>
      </c>
      <c r="K16" s="66">
        <f t="shared" si="3"/>
        <v>10</v>
      </c>
      <c r="L16" s="65">
        <f>VLOOKUP($A16,'Return Data'!$B$7:$R$2292,13,0)</f>
        <v>6.5191999999999997</v>
      </c>
      <c r="M16" s="66">
        <f t="shared" si="4"/>
        <v>6</v>
      </c>
      <c r="N16" s="65">
        <f>VLOOKUP($A16,'Return Data'!$B$7:$R$2292,17,0)</f>
        <v>8.4776000000000007</v>
      </c>
      <c r="O16" s="66">
        <f t="shared" si="5"/>
        <v>8</v>
      </c>
      <c r="P16" s="65">
        <f>VLOOKUP($A16,'Return Data'!$B$7:$R$2292,14,0)</f>
        <v>8.9220000000000006</v>
      </c>
      <c r="Q16" s="66">
        <f t="shared" si="7"/>
        <v>8</v>
      </c>
      <c r="R16" s="65">
        <f>VLOOKUP($A16,'Return Data'!$B$7:$R$2292,16,0)</f>
        <v>8.2918000000000003</v>
      </c>
      <c r="S16" s="67">
        <f t="shared" si="6"/>
        <v>12</v>
      </c>
    </row>
    <row r="17" spans="1:19" x14ac:dyDescent="0.3">
      <c r="A17" s="82" t="s">
        <v>633</v>
      </c>
      <c r="B17" s="64">
        <f>VLOOKUP($A17,'Return Data'!$B$7:$R$2292,3,0)</f>
        <v>44467</v>
      </c>
      <c r="C17" s="65">
        <f>VLOOKUP($A17,'Return Data'!$B$7:$R$2292,4,0)</f>
        <v>2689.7168999999999</v>
      </c>
      <c r="D17" s="65">
        <f>VLOOKUP($A17,'Return Data'!$B$7:$R$2292,9,0)</f>
        <v>3.4453999999999998</v>
      </c>
      <c r="E17" s="66">
        <f t="shared" si="0"/>
        <v>13</v>
      </c>
      <c r="F17" s="65">
        <f>VLOOKUP($A17,'Return Data'!$B$7:$R$2292,10,0)</f>
        <v>6.3543000000000003</v>
      </c>
      <c r="G17" s="66">
        <f t="shared" si="1"/>
        <v>12</v>
      </c>
      <c r="H17" s="65">
        <f>VLOOKUP($A17,'Return Data'!$B$7:$R$2292,11,0)</f>
        <v>6.0107999999999997</v>
      </c>
      <c r="I17" s="66">
        <f t="shared" si="2"/>
        <v>12</v>
      </c>
      <c r="J17" s="65">
        <f>VLOOKUP($A17,'Return Data'!$B$7:$R$2292,12,0)</f>
        <v>4.2285000000000004</v>
      </c>
      <c r="K17" s="66">
        <f t="shared" si="3"/>
        <v>12</v>
      </c>
      <c r="L17" s="65">
        <f>VLOOKUP($A17,'Return Data'!$B$7:$R$2292,13,0)</f>
        <v>5.4276999999999997</v>
      </c>
      <c r="M17" s="66">
        <f t="shared" si="4"/>
        <v>16</v>
      </c>
      <c r="N17" s="65">
        <f>VLOOKUP($A17,'Return Data'!$B$7:$R$2292,17,0)</f>
        <v>8.0493000000000006</v>
      </c>
      <c r="O17" s="66">
        <f t="shared" si="5"/>
        <v>12</v>
      </c>
      <c r="P17" s="65">
        <f>VLOOKUP($A17,'Return Data'!$B$7:$R$2292,14,0)</f>
        <v>9.4169</v>
      </c>
      <c r="Q17" s="66">
        <f t="shared" si="7"/>
        <v>5</v>
      </c>
      <c r="R17" s="65">
        <f>VLOOKUP($A17,'Return Data'!$B$7:$R$2292,16,0)</f>
        <v>7.9518000000000004</v>
      </c>
      <c r="S17" s="67">
        <f t="shared" si="6"/>
        <v>16</v>
      </c>
    </row>
    <row r="18" spans="1:19" x14ac:dyDescent="0.3">
      <c r="A18" s="82" t="s">
        <v>635</v>
      </c>
      <c r="B18" s="64">
        <f>VLOOKUP($A18,'Return Data'!$B$7:$R$2292,3,0)</f>
        <v>44467</v>
      </c>
      <c r="C18" s="65">
        <f>VLOOKUP($A18,'Return Data'!$B$7:$R$2292,4,0)</f>
        <v>3078.2011000000002</v>
      </c>
      <c r="D18" s="65">
        <f>VLOOKUP($A18,'Return Data'!$B$7:$R$2292,9,0)</f>
        <v>5.5368000000000004</v>
      </c>
      <c r="E18" s="66">
        <f t="shared" si="0"/>
        <v>5</v>
      </c>
      <c r="F18" s="65">
        <f>VLOOKUP($A18,'Return Data'!$B$7:$R$2292,10,0)</f>
        <v>6.7446999999999999</v>
      </c>
      <c r="G18" s="66">
        <f t="shared" si="1"/>
        <v>5</v>
      </c>
      <c r="H18" s="65">
        <f>VLOOKUP($A18,'Return Data'!$B$7:$R$2292,11,0)</f>
        <v>6.5407999999999999</v>
      </c>
      <c r="I18" s="66">
        <f t="shared" si="2"/>
        <v>7</v>
      </c>
      <c r="J18" s="65">
        <f>VLOOKUP($A18,'Return Data'!$B$7:$R$2292,12,0)</f>
        <v>4.5603999999999996</v>
      </c>
      <c r="K18" s="66">
        <f t="shared" si="3"/>
        <v>9</v>
      </c>
      <c r="L18" s="65">
        <f>VLOOKUP($A18,'Return Data'!$B$7:$R$2292,13,0)</f>
        <v>5.9188000000000001</v>
      </c>
      <c r="M18" s="66">
        <f t="shared" si="4"/>
        <v>10</v>
      </c>
      <c r="N18" s="65">
        <f>VLOOKUP($A18,'Return Data'!$B$7:$R$2292,17,0)</f>
        <v>7.8093000000000004</v>
      </c>
      <c r="O18" s="66">
        <f t="shared" si="5"/>
        <v>15</v>
      </c>
      <c r="P18" s="65">
        <f>VLOOKUP($A18,'Return Data'!$B$7:$R$2292,14,0)</f>
        <v>8.6523000000000003</v>
      </c>
      <c r="Q18" s="66">
        <f t="shared" si="7"/>
        <v>11</v>
      </c>
      <c r="R18" s="65">
        <f>VLOOKUP($A18,'Return Data'!$B$7:$R$2292,16,0)</f>
        <v>8.6471999999999998</v>
      </c>
      <c r="S18" s="67">
        <f t="shared" si="6"/>
        <v>8</v>
      </c>
    </row>
    <row r="19" spans="1:19" x14ac:dyDescent="0.3">
      <c r="A19" s="82" t="s">
        <v>636</v>
      </c>
      <c r="B19" s="64">
        <f>VLOOKUP($A19,'Return Data'!$B$7:$R$2292,3,0)</f>
        <v>44467</v>
      </c>
      <c r="C19" s="65">
        <f>VLOOKUP($A19,'Return Data'!$B$7:$R$2292,4,0)</f>
        <v>62.071800000000003</v>
      </c>
      <c r="D19" s="65">
        <f>VLOOKUP($A19,'Return Data'!$B$7:$R$2292,9,0)</f>
        <v>15.430400000000001</v>
      </c>
      <c r="E19" s="66">
        <f t="shared" si="0"/>
        <v>1</v>
      </c>
      <c r="F19" s="65">
        <f>VLOOKUP($A19,'Return Data'!$B$7:$R$2292,10,0)</f>
        <v>9.2182999999999993</v>
      </c>
      <c r="G19" s="66">
        <f t="shared" si="1"/>
        <v>1</v>
      </c>
      <c r="H19" s="65">
        <f>VLOOKUP($A19,'Return Data'!$B$7:$R$2292,11,0)</f>
        <v>8.0343999999999998</v>
      </c>
      <c r="I19" s="66">
        <f t="shared" si="2"/>
        <v>1</v>
      </c>
      <c r="J19" s="65">
        <f>VLOOKUP($A19,'Return Data'!$B$7:$R$2292,12,0)</f>
        <v>4.7832999999999997</v>
      </c>
      <c r="K19" s="66">
        <f t="shared" si="3"/>
        <v>7</v>
      </c>
      <c r="L19" s="65">
        <f>VLOOKUP($A19,'Return Data'!$B$7:$R$2292,13,0)</f>
        <v>6.7427999999999999</v>
      </c>
      <c r="M19" s="66">
        <f t="shared" si="4"/>
        <v>2</v>
      </c>
      <c r="N19" s="65">
        <f>VLOOKUP($A19,'Return Data'!$B$7:$R$2292,17,0)</f>
        <v>9.5404999999999998</v>
      </c>
      <c r="O19" s="66">
        <f t="shared" si="5"/>
        <v>1</v>
      </c>
      <c r="P19" s="65">
        <f>VLOOKUP($A19,'Return Data'!$B$7:$R$2292,14,0)</f>
        <v>11.1541</v>
      </c>
      <c r="Q19" s="66">
        <f t="shared" si="7"/>
        <v>1</v>
      </c>
      <c r="R19" s="65">
        <f>VLOOKUP($A19,'Return Data'!$B$7:$R$2292,16,0)</f>
        <v>8.3941999999999997</v>
      </c>
      <c r="S19" s="67">
        <f t="shared" si="6"/>
        <v>11</v>
      </c>
    </row>
    <row r="20" spans="1:19" x14ac:dyDescent="0.3">
      <c r="A20" s="117" t="s">
        <v>1772</v>
      </c>
      <c r="B20" s="64">
        <f>VLOOKUP($A20,'Return Data'!$B$7:$R$2292,3,0)</f>
        <v>44467</v>
      </c>
      <c r="C20" s="65">
        <f>VLOOKUP($A20,'Return Data'!$B$7:$R$2292,4,0)</f>
        <v>48.521900000000002</v>
      </c>
      <c r="D20" s="65">
        <f>VLOOKUP($A20,'Return Data'!$B$7:$R$2292,9,0)</f>
        <v>5.4086999999999996</v>
      </c>
      <c r="E20" s="66">
        <f t="shared" si="0"/>
        <v>7</v>
      </c>
      <c r="F20" s="65">
        <f>VLOOKUP($A20,'Return Data'!$B$7:$R$2292,10,0)</f>
        <v>7.3036000000000003</v>
      </c>
      <c r="G20" s="66">
        <f t="shared" si="1"/>
        <v>3</v>
      </c>
      <c r="H20" s="65">
        <f>VLOOKUP($A20,'Return Data'!$B$7:$R$2292,11,0)</f>
        <v>7.1943999999999999</v>
      </c>
      <c r="I20" s="66">
        <f t="shared" si="2"/>
        <v>2</v>
      </c>
      <c r="J20" s="65">
        <f>VLOOKUP($A20,'Return Data'!$B$7:$R$2292,12,0)</f>
        <v>5.6802999999999999</v>
      </c>
      <c r="K20" s="66">
        <f t="shared" si="3"/>
        <v>1</v>
      </c>
      <c r="L20" s="65">
        <f>VLOOKUP($A20,'Return Data'!$B$7:$R$2292,13,0)</f>
        <v>6.9630999999999998</v>
      </c>
      <c r="M20" s="66">
        <f t="shared" si="4"/>
        <v>1</v>
      </c>
      <c r="N20" s="65">
        <f>VLOOKUP($A20,'Return Data'!$B$7:$R$2292,17,0)</f>
        <v>8.0114999999999998</v>
      </c>
      <c r="O20" s="66">
        <f t="shared" si="5"/>
        <v>13</v>
      </c>
      <c r="P20" s="65">
        <f>VLOOKUP($A20,'Return Data'!$B$7:$R$2292,14,0)</f>
        <v>8.3085000000000004</v>
      </c>
      <c r="Q20" s="66">
        <f t="shared" si="7"/>
        <v>13</v>
      </c>
      <c r="R20" s="65">
        <f>VLOOKUP($A20,'Return Data'!$B$7:$R$2292,16,0)</f>
        <v>8.4481000000000002</v>
      </c>
      <c r="S20" s="67">
        <f t="shared" si="6"/>
        <v>9</v>
      </c>
    </row>
    <row r="21" spans="1:19" x14ac:dyDescent="0.3">
      <c r="A21" s="82" t="s">
        <v>639</v>
      </c>
      <c r="B21" s="64">
        <f>VLOOKUP($A21,'Return Data'!$B$7:$R$2292,3,0)</f>
        <v>44467</v>
      </c>
      <c r="C21" s="65">
        <f>VLOOKUP($A21,'Return Data'!$B$7:$R$2292,4,0)</f>
        <v>37.734499999999997</v>
      </c>
      <c r="D21" s="65">
        <f>VLOOKUP($A21,'Return Data'!$B$7:$R$2292,9,0)</f>
        <v>5.5159000000000002</v>
      </c>
      <c r="E21" s="66">
        <f t="shared" si="0"/>
        <v>6</v>
      </c>
      <c r="F21" s="65">
        <f>VLOOKUP($A21,'Return Data'!$B$7:$R$2292,10,0)</f>
        <v>6.7167000000000003</v>
      </c>
      <c r="G21" s="66">
        <f t="shared" si="1"/>
        <v>6</v>
      </c>
      <c r="H21" s="65">
        <f>VLOOKUP($A21,'Return Data'!$B$7:$R$2292,11,0)</f>
        <v>7.0989000000000004</v>
      </c>
      <c r="I21" s="66">
        <f t="shared" si="2"/>
        <v>3</v>
      </c>
      <c r="J21" s="65">
        <f>VLOOKUP($A21,'Return Data'!$B$7:$R$2292,12,0)</f>
        <v>5.3956</v>
      </c>
      <c r="K21" s="66">
        <f t="shared" si="3"/>
        <v>2</v>
      </c>
      <c r="L21" s="65">
        <f>VLOOKUP($A21,'Return Data'!$B$7:$R$2292,13,0)</f>
        <v>6.6551999999999998</v>
      </c>
      <c r="M21" s="66">
        <f t="shared" si="4"/>
        <v>4</v>
      </c>
      <c r="N21" s="65">
        <f>VLOOKUP($A21,'Return Data'!$B$7:$R$2292,17,0)</f>
        <v>8.5271000000000008</v>
      </c>
      <c r="O21" s="66">
        <f t="shared" si="5"/>
        <v>6</v>
      </c>
      <c r="P21" s="65">
        <f>VLOOKUP($A21,'Return Data'!$B$7:$R$2292,14,0)</f>
        <v>8.7741000000000007</v>
      </c>
      <c r="Q21" s="66">
        <f t="shared" si="7"/>
        <v>9</v>
      </c>
      <c r="R21" s="65">
        <f>VLOOKUP($A21,'Return Data'!$B$7:$R$2292,16,0)</f>
        <v>8.0831</v>
      </c>
      <c r="S21" s="67">
        <f t="shared" si="6"/>
        <v>15</v>
      </c>
    </row>
    <row r="22" spans="1:19" x14ac:dyDescent="0.3">
      <c r="A22" s="82" t="s">
        <v>640</v>
      </c>
      <c r="B22" s="64">
        <f>VLOOKUP($A22,'Return Data'!$B$7:$R$2292,3,0)</f>
        <v>44467</v>
      </c>
      <c r="C22" s="65">
        <f>VLOOKUP($A22,'Return Data'!$B$7:$R$2292,4,0)</f>
        <v>12.565300000000001</v>
      </c>
      <c r="D22" s="65">
        <f>VLOOKUP($A22,'Return Data'!$B$7:$R$2292,9,0)</f>
        <v>4.4379999999999997</v>
      </c>
      <c r="E22" s="66">
        <f t="shared" si="0"/>
        <v>10</v>
      </c>
      <c r="F22" s="65">
        <f>VLOOKUP($A22,'Return Data'!$B$7:$R$2292,10,0)</f>
        <v>6.1791</v>
      </c>
      <c r="G22" s="66">
        <f t="shared" si="1"/>
        <v>13</v>
      </c>
      <c r="H22" s="65">
        <f>VLOOKUP($A22,'Return Data'!$B$7:$R$2292,11,0)</f>
        <v>5.9669999999999996</v>
      </c>
      <c r="I22" s="66">
        <f t="shared" si="2"/>
        <v>13</v>
      </c>
      <c r="J22" s="65">
        <f>VLOOKUP($A22,'Return Data'!$B$7:$R$2292,12,0)</f>
        <v>3.7888000000000002</v>
      </c>
      <c r="K22" s="66">
        <f t="shared" si="3"/>
        <v>15</v>
      </c>
      <c r="L22" s="65">
        <f>VLOOKUP($A22,'Return Data'!$B$7:$R$2292,13,0)</f>
        <v>5.5225</v>
      </c>
      <c r="M22" s="66">
        <f t="shared" si="4"/>
        <v>14</v>
      </c>
      <c r="N22" s="65">
        <f>VLOOKUP($A22,'Return Data'!$B$7:$R$2292,17,0)</f>
        <v>8.1021000000000001</v>
      </c>
      <c r="O22" s="66">
        <f t="shared" si="5"/>
        <v>10</v>
      </c>
      <c r="P22" s="65"/>
      <c r="Q22" s="66"/>
      <c r="R22" s="65">
        <f>VLOOKUP($A22,'Return Data'!$B$7:$R$2292,16,0)</f>
        <v>8.9726999999999997</v>
      </c>
      <c r="S22" s="67">
        <f t="shared" si="6"/>
        <v>4</v>
      </c>
    </row>
    <row r="23" spans="1:19" x14ac:dyDescent="0.3">
      <c r="A23" s="82" t="s">
        <v>643</v>
      </c>
      <c r="B23" s="64">
        <f>VLOOKUP($A23,'Return Data'!$B$7:$R$2292,3,0)</f>
        <v>44467</v>
      </c>
      <c r="C23" s="65">
        <f>VLOOKUP($A23,'Return Data'!$B$7:$R$2292,4,0)</f>
        <v>32.924700000000001</v>
      </c>
      <c r="D23" s="65">
        <f>VLOOKUP($A23,'Return Data'!$B$7:$R$2292,9,0)</f>
        <v>2.6564000000000001</v>
      </c>
      <c r="E23" s="66">
        <f t="shared" si="0"/>
        <v>17</v>
      </c>
      <c r="F23" s="65">
        <f>VLOOKUP($A23,'Return Data'!$B$7:$R$2292,10,0)</f>
        <v>5.9465000000000003</v>
      </c>
      <c r="G23" s="66">
        <f t="shared" si="1"/>
        <v>15</v>
      </c>
      <c r="H23" s="65">
        <f>VLOOKUP($A23,'Return Data'!$B$7:$R$2292,11,0)</f>
        <v>5.8563000000000001</v>
      </c>
      <c r="I23" s="66">
        <f t="shared" si="2"/>
        <v>14</v>
      </c>
      <c r="J23" s="65">
        <f>VLOOKUP($A23,'Return Data'!$B$7:$R$2292,12,0)</f>
        <v>4.3277999999999999</v>
      </c>
      <c r="K23" s="66">
        <f t="shared" si="3"/>
        <v>11</v>
      </c>
      <c r="L23" s="65">
        <f>VLOOKUP($A23,'Return Data'!$B$7:$R$2292,13,0)</f>
        <v>5.7882999999999996</v>
      </c>
      <c r="M23" s="66">
        <f t="shared" si="4"/>
        <v>12</v>
      </c>
      <c r="N23" s="65">
        <f>VLOOKUP($A23,'Return Data'!$B$7:$R$2292,17,0)</f>
        <v>8.4953000000000003</v>
      </c>
      <c r="O23" s="66">
        <f t="shared" si="5"/>
        <v>7</v>
      </c>
      <c r="P23" s="65">
        <f>VLOOKUP($A23,'Return Data'!$B$7:$R$2292,14,0)</f>
        <v>9.8388000000000009</v>
      </c>
      <c r="Q23" s="66">
        <f>RANK(P23,P$8:P$26,0)</f>
        <v>2</v>
      </c>
      <c r="R23" s="65">
        <f>VLOOKUP($A23,'Return Data'!$B$7:$R$2292,16,0)</f>
        <v>8.1966999999999999</v>
      </c>
      <c r="S23" s="67">
        <f t="shared" si="6"/>
        <v>14</v>
      </c>
    </row>
    <row r="24" spans="1:19" x14ac:dyDescent="0.3">
      <c r="A24" s="82" t="s">
        <v>644</v>
      </c>
      <c r="B24" s="64">
        <f>VLOOKUP($A24,'Return Data'!$B$7:$R$2292,3,0)</f>
        <v>44467</v>
      </c>
      <c r="C24" s="65">
        <f>VLOOKUP($A24,'Return Data'!$B$7:$R$2292,4,0)</f>
        <v>200.18340000000001</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-9.6495999999999995</v>
      </c>
      <c r="S24" s="67">
        <f t="shared" si="6"/>
        <v>19</v>
      </c>
    </row>
    <row r="25" spans="1:19" x14ac:dyDescent="0.3">
      <c r="A25" s="82" t="s">
        <v>646</v>
      </c>
      <c r="B25" s="64">
        <f>VLOOKUP($A25,'Return Data'!$B$7:$R$2292,3,0)</f>
        <v>44467</v>
      </c>
      <c r="C25" s="65">
        <f>VLOOKUP($A25,'Return Data'!$B$7:$R$2292,4,0)</f>
        <v>12.4693</v>
      </c>
      <c r="D25" s="65">
        <f>VLOOKUP($A25,'Return Data'!$B$7:$R$2292,9,0)</f>
        <v>3.7997000000000001</v>
      </c>
      <c r="E25" s="66">
        <f t="shared" si="0"/>
        <v>11</v>
      </c>
      <c r="F25" s="65">
        <f>VLOOKUP($A25,'Return Data'!$B$7:$R$2292,10,0)</f>
        <v>6.4802999999999997</v>
      </c>
      <c r="G25" s="66">
        <f t="shared" si="1"/>
        <v>10</v>
      </c>
      <c r="H25" s="65">
        <f>VLOOKUP($A25,'Return Data'!$B$7:$R$2292,11,0)</f>
        <v>6.1348000000000003</v>
      </c>
      <c r="I25" s="66">
        <f t="shared" si="2"/>
        <v>10</v>
      </c>
      <c r="J25" s="65">
        <f>VLOOKUP($A25,'Return Data'!$B$7:$R$2292,12,0)</f>
        <v>3.6337000000000002</v>
      </c>
      <c r="K25" s="66">
        <f t="shared" si="3"/>
        <v>17</v>
      </c>
      <c r="L25" s="65">
        <f>VLOOKUP($A25,'Return Data'!$B$7:$R$2292,13,0)</f>
        <v>5.6192000000000002</v>
      </c>
      <c r="M25" s="66">
        <f t="shared" si="4"/>
        <v>13</v>
      </c>
      <c r="N25" s="65">
        <f>VLOOKUP($A25,'Return Data'!$B$7:$R$2292,17,0)</f>
        <v>7.9843999999999999</v>
      </c>
      <c r="O25" s="66">
        <f>RANK(N25,N$8:N$26,0)</f>
        <v>14</v>
      </c>
      <c r="P25" s="65">
        <f>VLOOKUP($A25,'Return Data'!$B$7:$R$2292,14,0)</f>
        <v>6.9782000000000002</v>
      </c>
      <c r="Q25" s="66">
        <f t="shared" ref="Q25" si="8">RANK(P25,P$8:P$26,0)</f>
        <v>14</v>
      </c>
      <c r="R25" s="65">
        <f>VLOOKUP($A25,'Return Data'!$B$7:$R$2292,16,0)</f>
        <v>6.8136999999999999</v>
      </c>
      <c r="S25" s="67">
        <f t="shared" si="6"/>
        <v>18</v>
      </c>
    </row>
    <row r="26" spans="1:19" x14ac:dyDescent="0.3">
      <c r="A26" s="82" t="s">
        <v>648</v>
      </c>
      <c r="B26" s="64">
        <f>VLOOKUP($A26,'Return Data'!$B$7:$R$2292,3,0)</f>
        <v>44467</v>
      </c>
      <c r="C26" s="65">
        <f>VLOOKUP($A26,'Return Data'!$B$7:$R$2292,4,0)</f>
        <v>13.178599999999999</v>
      </c>
      <c r="D26" s="65">
        <f>VLOOKUP($A26,'Return Data'!$B$7:$R$2292,9,0)</f>
        <v>3.6294</v>
      </c>
      <c r="E26" s="66">
        <f t="shared" si="0"/>
        <v>12</v>
      </c>
      <c r="F26" s="65">
        <f>VLOOKUP($A26,'Return Data'!$B$7:$R$2292,10,0)</f>
        <v>6.5457000000000001</v>
      </c>
      <c r="G26" s="66">
        <f t="shared" si="1"/>
        <v>8</v>
      </c>
      <c r="H26" s="65">
        <f>VLOOKUP($A26,'Return Data'!$B$7:$R$2292,11,0)</f>
        <v>6.0697999999999999</v>
      </c>
      <c r="I26" s="66">
        <f t="shared" si="2"/>
        <v>11</v>
      </c>
      <c r="J26" s="65">
        <f>VLOOKUP($A26,'Return Data'!$B$7:$R$2292,12,0)</f>
        <v>4.1333000000000002</v>
      </c>
      <c r="K26" s="66">
        <f t="shared" si="3"/>
        <v>13</v>
      </c>
      <c r="L26" s="65">
        <f>VLOOKUP($A26,'Return Data'!$B$7:$R$2292,13,0)</f>
        <v>5.8521999999999998</v>
      </c>
      <c r="M26" s="66">
        <f t="shared" si="4"/>
        <v>11</v>
      </c>
      <c r="N26" s="65">
        <f>VLOOKUP($A26,'Return Data'!$B$7:$R$2292,17,0)</f>
        <v>8.6630000000000003</v>
      </c>
      <c r="O26" s="66">
        <f>RANK(N26,N$8:N$26,0)</f>
        <v>5</v>
      </c>
      <c r="P26" s="65"/>
      <c r="Q26" s="66"/>
      <c r="R26" s="65">
        <f>VLOOKUP($A26,'Return Data'!$B$7:$R$2292,16,0)</f>
        <v>9.1805000000000003</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4.7922263157894749</v>
      </c>
      <c r="E28" s="88"/>
      <c r="F28" s="89">
        <f>AVERAGE(F8:F26)</f>
        <v>6.1200421052631579</v>
      </c>
      <c r="G28" s="88"/>
      <c r="H28" s="89">
        <f>AVERAGE(H8:H26)</f>
        <v>5.93621052631579</v>
      </c>
      <c r="I28" s="88"/>
      <c r="J28" s="89">
        <f>AVERAGE(J8:J26)</f>
        <v>4.2147526315789481</v>
      </c>
      <c r="K28" s="88"/>
      <c r="L28" s="89">
        <f>AVERAGE(L8:L26)</f>
        <v>5.7025947368421042</v>
      </c>
      <c r="M28" s="88"/>
      <c r="N28" s="89">
        <f>AVERAGE(N8:N26)</f>
        <v>8.3246055555555554</v>
      </c>
      <c r="O28" s="88"/>
      <c r="P28" s="89">
        <f>AVERAGE(P8:P26)</f>
        <v>8.8158933333333316</v>
      </c>
      <c r="Q28" s="88"/>
      <c r="R28" s="89">
        <f>AVERAGE(R8:R26)</f>
        <v>7.4873684210526328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7.4865000000000004</v>
      </c>
      <c r="O29" s="88"/>
      <c r="P29" s="89">
        <f>MIN(P8:P26)</f>
        <v>5.6616999999999997</v>
      </c>
      <c r="Q29" s="88"/>
      <c r="R29" s="89">
        <f>MIN(R8:R26)</f>
        <v>-9.6495999999999995</v>
      </c>
      <c r="S29" s="90"/>
    </row>
    <row r="30" spans="1:19" ht="15" thickBot="1" x14ac:dyDescent="0.35">
      <c r="A30" s="91" t="s">
        <v>29</v>
      </c>
      <c r="B30" s="92"/>
      <c r="C30" s="92"/>
      <c r="D30" s="93">
        <f>MAX(D8:D26)</f>
        <v>15.430400000000001</v>
      </c>
      <c r="E30" s="92"/>
      <c r="F30" s="93">
        <f>MAX(F8:F26)</f>
        <v>9.2182999999999993</v>
      </c>
      <c r="G30" s="92"/>
      <c r="H30" s="93">
        <f>MAX(H8:H26)</f>
        <v>8.0343999999999998</v>
      </c>
      <c r="I30" s="92"/>
      <c r="J30" s="93">
        <f>MAX(J8:J26)</f>
        <v>5.6802999999999999</v>
      </c>
      <c r="K30" s="92"/>
      <c r="L30" s="93">
        <f>MAX(L8:L26)</f>
        <v>6.9630999999999998</v>
      </c>
      <c r="M30" s="92"/>
      <c r="N30" s="93">
        <f>MAX(N8:N26)</f>
        <v>9.5404999999999998</v>
      </c>
      <c r="O30" s="92"/>
      <c r="P30" s="93">
        <f>MAX(P8:P26)</f>
        <v>11.1541</v>
      </c>
      <c r="Q30" s="92"/>
      <c r="R30" s="93">
        <f>MAX(R8:R26)</f>
        <v>9.1957000000000004</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44467</v>
      </c>
      <c r="C8" s="65">
        <f>VLOOKUP($A8,'Return Data'!$B$7:$R$2292,4,0)</f>
        <v>88.612399999999994</v>
      </c>
      <c r="D8" s="65">
        <f>VLOOKUP($A8,'Return Data'!$B$7:$R$2292,9,0)</f>
        <v>4.7723000000000004</v>
      </c>
      <c r="E8" s="66">
        <f t="shared" ref="E8:E26" si="0">RANK(D8,D$8:D$26,0)</f>
        <v>8</v>
      </c>
      <c r="F8" s="65">
        <f>VLOOKUP($A8,'Return Data'!$B$7:$R$2292,10,0)</f>
        <v>6.3719999999999999</v>
      </c>
      <c r="G8" s="66">
        <f t="shared" ref="G8:G26" si="1">RANK(F8,F$8:F$26,0)</f>
        <v>6</v>
      </c>
      <c r="H8" s="65">
        <f>VLOOKUP($A8,'Return Data'!$B$7:$R$2292,11,0)</f>
        <v>6.4977999999999998</v>
      </c>
      <c r="I8" s="66">
        <f t="shared" ref="I8:I26" si="2">RANK(H8,H$8:H$26,0)</f>
        <v>5</v>
      </c>
      <c r="J8" s="65">
        <f>VLOOKUP($A8,'Return Data'!$B$7:$R$2292,12,0)</f>
        <v>4.6778000000000004</v>
      </c>
      <c r="K8" s="66">
        <f t="shared" ref="K8:K26" si="3">RANK(J8,J$8:J$26,0)</f>
        <v>4</v>
      </c>
      <c r="L8" s="65">
        <f>VLOOKUP($A8,'Return Data'!$B$7:$R$2292,13,0)</f>
        <v>6.2702999999999998</v>
      </c>
      <c r="M8" s="66">
        <f t="shared" ref="M8:M26" si="4">RANK(L8,L$8:L$26,0)</f>
        <v>4</v>
      </c>
      <c r="N8" s="65">
        <f>VLOOKUP($A8,'Return Data'!$B$7:$R$2292,17,0)</f>
        <v>8.6771999999999991</v>
      </c>
      <c r="O8" s="66">
        <f t="shared" ref="O8:O23" si="5">RANK(N8,N$8:N$26,0)</f>
        <v>2</v>
      </c>
      <c r="P8" s="65">
        <f>VLOOKUP($A8,'Return Data'!$B$7:$R$2292,14,0)</f>
        <v>9.2913999999999994</v>
      </c>
      <c r="Q8" s="66">
        <f>RANK(P8,P$8:P$26,0)</f>
        <v>4</v>
      </c>
      <c r="R8" s="65">
        <f>VLOOKUP($A8,'Return Data'!$B$7:$R$2292,16,0)</f>
        <v>9.2781000000000002</v>
      </c>
      <c r="S8" s="67">
        <f t="shared" ref="S8:S26" si="6">RANK(R8,R$8:R$26,0)</f>
        <v>1</v>
      </c>
    </row>
    <row r="9" spans="1:19" x14ac:dyDescent="0.3">
      <c r="A9" s="82" t="s">
        <v>614</v>
      </c>
      <c r="B9" s="64">
        <f>VLOOKUP($A9,'Return Data'!$B$7:$R$2292,3,0)</f>
        <v>44467</v>
      </c>
      <c r="C9" s="65">
        <f>VLOOKUP($A9,'Return Data'!$B$7:$R$2292,4,0)</f>
        <v>13.535399999999999</v>
      </c>
      <c r="D9" s="65">
        <f>VLOOKUP($A9,'Return Data'!$B$7:$R$2292,9,0)</f>
        <v>4.8917000000000002</v>
      </c>
      <c r="E9" s="66">
        <f t="shared" si="0"/>
        <v>6</v>
      </c>
      <c r="F9" s="65">
        <f>VLOOKUP($A9,'Return Data'!$B$7:$R$2292,10,0)</f>
        <v>5.7237999999999998</v>
      </c>
      <c r="G9" s="66">
        <f t="shared" si="1"/>
        <v>12</v>
      </c>
      <c r="H9" s="65">
        <f>VLOOKUP($A9,'Return Data'!$B$7:$R$2292,11,0)</f>
        <v>5.6607000000000003</v>
      </c>
      <c r="I9" s="66">
        <f t="shared" si="2"/>
        <v>11</v>
      </c>
      <c r="J9" s="65">
        <f>VLOOKUP($A9,'Return Data'!$B$7:$R$2292,12,0)</f>
        <v>4.1600999999999999</v>
      </c>
      <c r="K9" s="66">
        <f t="shared" si="3"/>
        <v>10</v>
      </c>
      <c r="L9" s="65">
        <f>VLOOKUP($A9,'Return Data'!$B$7:$R$2292,13,0)</f>
        <v>5.7205000000000004</v>
      </c>
      <c r="M9" s="66">
        <f t="shared" si="4"/>
        <v>9</v>
      </c>
      <c r="N9" s="65">
        <f>VLOOKUP($A9,'Return Data'!$B$7:$R$2292,17,0)</f>
        <v>8.4697999999999993</v>
      </c>
      <c r="O9" s="66">
        <f t="shared" si="5"/>
        <v>4</v>
      </c>
      <c r="P9" s="65">
        <f>VLOOKUP($A9,'Return Data'!$B$7:$R$2292,14,0)</f>
        <v>7.7984</v>
      </c>
      <c r="Q9" s="66">
        <f>RANK(P9,P$8:P$26,0)</f>
        <v>13</v>
      </c>
      <c r="R9" s="65">
        <f>VLOOKUP($A9,'Return Data'!$B$7:$R$2292,16,0)</f>
        <v>7.4485999999999999</v>
      </c>
      <c r="S9" s="67">
        <f t="shared" si="6"/>
        <v>12</v>
      </c>
    </row>
    <row r="10" spans="1:19" x14ac:dyDescent="0.3">
      <c r="A10" s="82" t="s">
        <v>615</v>
      </c>
      <c r="B10" s="64">
        <f>VLOOKUP($A10,'Return Data'!$B$7:$R$2292,3,0)</f>
        <v>44467</v>
      </c>
      <c r="C10" s="65">
        <f>VLOOKUP($A10,'Return Data'!$B$7:$R$2292,4,0)</f>
        <v>22.122599999999998</v>
      </c>
      <c r="D10" s="65">
        <f>VLOOKUP($A10,'Return Data'!$B$7:$R$2292,9,0)</f>
        <v>1.3575999999999999</v>
      </c>
      <c r="E10" s="66">
        <f t="shared" si="0"/>
        <v>18</v>
      </c>
      <c r="F10" s="65">
        <f>VLOOKUP($A10,'Return Data'!$B$7:$R$2292,10,0)</f>
        <v>4.0582000000000003</v>
      </c>
      <c r="G10" s="66">
        <f t="shared" si="1"/>
        <v>17</v>
      </c>
      <c r="H10" s="65">
        <f>VLOOKUP($A10,'Return Data'!$B$7:$R$2292,11,0)</f>
        <v>4.4663000000000004</v>
      </c>
      <c r="I10" s="66">
        <f t="shared" si="2"/>
        <v>17</v>
      </c>
      <c r="J10" s="65">
        <f>VLOOKUP($A10,'Return Data'!$B$7:$R$2292,12,0)</f>
        <v>2.3250999999999999</v>
      </c>
      <c r="K10" s="66">
        <f t="shared" si="3"/>
        <v>18</v>
      </c>
      <c r="L10" s="65">
        <f>VLOOKUP($A10,'Return Data'!$B$7:$R$2292,13,0)</f>
        <v>4.2451999999999996</v>
      </c>
      <c r="M10" s="66">
        <f t="shared" si="4"/>
        <v>18</v>
      </c>
      <c r="N10" s="65">
        <f>VLOOKUP($A10,'Return Data'!$B$7:$R$2292,17,0)</f>
        <v>6.9993999999999996</v>
      </c>
      <c r="O10" s="66">
        <f t="shared" si="5"/>
        <v>17</v>
      </c>
      <c r="P10" s="65">
        <f>VLOOKUP($A10,'Return Data'!$B$7:$R$2292,14,0)</f>
        <v>5.1364999999999998</v>
      </c>
      <c r="Q10" s="66">
        <f>RANK(P10,P$8:P$26,0)</f>
        <v>15</v>
      </c>
      <c r="R10" s="65">
        <f>VLOOKUP($A10,'Return Data'!$B$7:$R$2292,16,0)</f>
        <v>6.3506</v>
      </c>
      <c r="S10" s="67">
        <f t="shared" si="6"/>
        <v>18</v>
      </c>
    </row>
    <row r="11" spans="1:19" x14ac:dyDescent="0.3">
      <c r="A11" s="82" t="s">
        <v>618</v>
      </c>
      <c r="B11" s="64">
        <f>VLOOKUP($A11,'Return Data'!$B$7:$R$2292,3,0)</f>
        <v>44467</v>
      </c>
      <c r="C11" s="65">
        <f>VLOOKUP($A11,'Return Data'!$B$7:$R$2292,4,0)</f>
        <v>17.754200000000001</v>
      </c>
      <c r="D11" s="65">
        <f>VLOOKUP($A11,'Return Data'!$B$7:$R$2292,9,0)</f>
        <v>2.2143000000000002</v>
      </c>
      <c r="E11" s="66">
        <f t="shared" si="0"/>
        <v>17</v>
      </c>
      <c r="F11" s="65">
        <f>VLOOKUP($A11,'Return Data'!$B$7:$R$2292,10,0)</f>
        <v>4.8884999999999996</v>
      </c>
      <c r="G11" s="66">
        <f t="shared" si="1"/>
        <v>16</v>
      </c>
      <c r="H11" s="65">
        <f>VLOOKUP($A11,'Return Data'!$B$7:$R$2292,11,0)</f>
        <v>5.0240999999999998</v>
      </c>
      <c r="I11" s="66">
        <f t="shared" si="2"/>
        <v>16</v>
      </c>
      <c r="J11" s="65">
        <f>VLOOKUP($A11,'Return Data'!$B$7:$R$2292,12,0)</f>
        <v>3.2898999999999998</v>
      </c>
      <c r="K11" s="66">
        <f t="shared" si="3"/>
        <v>17</v>
      </c>
      <c r="L11" s="65">
        <f>VLOOKUP($A11,'Return Data'!$B$7:$R$2292,13,0)</f>
        <v>4.7884000000000002</v>
      </c>
      <c r="M11" s="66">
        <f t="shared" si="4"/>
        <v>16</v>
      </c>
      <c r="N11" s="65">
        <f>VLOOKUP($A11,'Return Data'!$B$7:$R$2292,17,0)</f>
        <v>6.9447999999999999</v>
      </c>
      <c r="O11" s="66">
        <f t="shared" si="5"/>
        <v>18</v>
      </c>
      <c r="P11" s="65">
        <f>VLOOKUP($A11,'Return Data'!$B$7:$R$2292,14,0)</f>
        <v>8.0239999999999991</v>
      </c>
      <c r="Q11" s="66">
        <f>RANK(P11,P$8:P$26,0)</f>
        <v>10</v>
      </c>
      <c r="R11" s="65">
        <f>VLOOKUP($A11,'Return Data'!$B$7:$R$2292,16,0)</f>
        <v>7.7990000000000004</v>
      </c>
      <c r="S11" s="67">
        <f t="shared" si="6"/>
        <v>9</v>
      </c>
    </row>
    <row r="12" spans="1:19" x14ac:dyDescent="0.3">
      <c r="A12" s="82" t="s">
        <v>620</v>
      </c>
      <c r="B12" s="64">
        <f>VLOOKUP($A12,'Return Data'!$B$7:$R$2292,3,0)</f>
        <v>44467</v>
      </c>
      <c r="C12" s="65">
        <f>VLOOKUP($A12,'Return Data'!$B$7:$R$2292,4,0)</f>
        <v>12.9543</v>
      </c>
      <c r="D12" s="65">
        <f>VLOOKUP($A12,'Return Data'!$B$7:$R$2292,9,0)</f>
        <v>2.4354</v>
      </c>
      <c r="E12" s="66">
        <f t="shared" si="0"/>
        <v>15</v>
      </c>
      <c r="F12" s="65">
        <f>VLOOKUP($A12,'Return Data'!$B$7:$R$2292,10,0)</f>
        <v>3.8155999999999999</v>
      </c>
      <c r="G12" s="66">
        <f t="shared" si="1"/>
        <v>18</v>
      </c>
      <c r="H12" s="65">
        <f>VLOOKUP($A12,'Return Data'!$B$7:$R$2292,11,0)</f>
        <v>3.9041999999999999</v>
      </c>
      <c r="I12" s="66">
        <f t="shared" si="2"/>
        <v>18</v>
      </c>
      <c r="J12" s="65">
        <f>VLOOKUP($A12,'Return Data'!$B$7:$R$2292,12,0)</f>
        <v>3.5167999999999999</v>
      </c>
      <c r="K12" s="66">
        <f t="shared" si="3"/>
        <v>14</v>
      </c>
      <c r="L12" s="65">
        <f>VLOOKUP($A12,'Return Data'!$B$7:$R$2292,13,0)</f>
        <v>4.2557999999999998</v>
      </c>
      <c r="M12" s="66">
        <f t="shared" si="4"/>
        <v>17</v>
      </c>
      <c r="N12" s="65">
        <f>VLOOKUP($A12,'Return Data'!$B$7:$R$2292,17,0)</f>
        <v>7.2123999999999997</v>
      </c>
      <c r="O12" s="66">
        <f t="shared" si="5"/>
        <v>16</v>
      </c>
      <c r="P12" s="65"/>
      <c r="Q12" s="66"/>
      <c r="R12" s="65">
        <f>VLOOKUP($A12,'Return Data'!$B$7:$R$2292,16,0)</f>
        <v>8.8508999999999993</v>
      </c>
      <c r="S12" s="67">
        <f t="shared" si="6"/>
        <v>3</v>
      </c>
    </row>
    <row r="13" spans="1:19" x14ac:dyDescent="0.3">
      <c r="A13" s="82" t="s">
        <v>623</v>
      </c>
      <c r="B13" s="64">
        <f>VLOOKUP($A13,'Return Data'!$B$7:$R$2292,3,0)</f>
        <v>44467</v>
      </c>
      <c r="C13" s="65">
        <f>VLOOKUP($A13,'Return Data'!$B$7:$R$2292,4,0)</f>
        <v>79.166300000000007</v>
      </c>
      <c r="D13" s="65">
        <f>VLOOKUP($A13,'Return Data'!$B$7:$R$2292,9,0)</f>
        <v>3.931</v>
      </c>
      <c r="E13" s="66">
        <f t="shared" si="0"/>
        <v>10</v>
      </c>
      <c r="F13" s="65">
        <f>VLOOKUP($A13,'Return Data'!$B$7:$R$2292,10,0)</f>
        <v>5.649</v>
      </c>
      <c r="G13" s="66">
        <f t="shared" si="1"/>
        <v>15</v>
      </c>
      <c r="H13" s="65">
        <f>VLOOKUP($A13,'Return Data'!$B$7:$R$2292,11,0)</f>
        <v>5.2066999999999997</v>
      </c>
      <c r="I13" s="66">
        <f t="shared" si="2"/>
        <v>15</v>
      </c>
      <c r="J13" s="65">
        <f>VLOOKUP($A13,'Return Data'!$B$7:$R$2292,12,0)</f>
        <v>4.2308000000000003</v>
      </c>
      <c r="K13" s="66">
        <f t="shared" si="3"/>
        <v>7</v>
      </c>
      <c r="L13" s="65">
        <f>VLOOKUP($A13,'Return Data'!$B$7:$R$2292,13,0)</f>
        <v>5.9962</v>
      </c>
      <c r="M13" s="66">
        <f t="shared" si="4"/>
        <v>6</v>
      </c>
      <c r="N13" s="65">
        <f>VLOOKUP($A13,'Return Data'!$B$7:$R$2292,17,0)</f>
        <v>7.4824999999999999</v>
      </c>
      <c r="O13" s="66">
        <f t="shared" si="5"/>
        <v>14</v>
      </c>
      <c r="P13" s="65">
        <f>VLOOKUP($A13,'Return Data'!$B$7:$R$2292,14,0)</f>
        <v>8.3838000000000008</v>
      </c>
      <c r="Q13" s="66">
        <f t="shared" ref="Q13:Q21" si="7">RANK(P13,P$8:P$26,0)</f>
        <v>8</v>
      </c>
      <c r="R13" s="65">
        <f>VLOOKUP($A13,'Return Data'!$B$7:$R$2292,16,0)</f>
        <v>8.8940000000000001</v>
      </c>
      <c r="S13" s="67">
        <f t="shared" si="6"/>
        <v>2</v>
      </c>
    </row>
    <row r="14" spans="1:19" x14ac:dyDescent="0.3">
      <c r="A14" s="82" t="s">
        <v>626</v>
      </c>
      <c r="B14" s="64">
        <f>VLOOKUP($A14,'Return Data'!$B$7:$R$2292,3,0)</f>
        <v>44467</v>
      </c>
      <c r="C14" s="65">
        <f>VLOOKUP($A14,'Return Data'!$B$7:$R$2292,4,0)</f>
        <v>25.752199999999998</v>
      </c>
      <c r="D14" s="65">
        <f>VLOOKUP($A14,'Return Data'!$B$7:$R$2292,9,0)</f>
        <v>6.9965999999999999</v>
      </c>
      <c r="E14" s="66">
        <f t="shared" si="0"/>
        <v>3</v>
      </c>
      <c r="F14" s="65">
        <f>VLOOKUP($A14,'Return Data'!$B$7:$R$2292,10,0)</f>
        <v>7.1294000000000004</v>
      </c>
      <c r="G14" s="66">
        <f t="shared" si="1"/>
        <v>2</v>
      </c>
      <c r="H14" s="65">
        <f>VLOOKUP($A14,'Return Data'!$B$7:$R$2292,11,0)</f>
        <v>6.7439</v>
      </c>
      <c r="I14" s="66">
        <f t="shared" si="2"/>
        <v>3</v>
      </c>
      <c r="J14" s="65">
        <f>VLOOKUP($A14,'Return Data'!$B$7:$R$2292,12,0)</f>
        <v>4.4569000000000001</v>
      </c>
      <c r="K14" s="66">
        <f t="shared" si="3"/>
        <v>5</v>
      </c>
      <c r="L14" s="65">
        <f>VLOOKUP($A14,'Return Data'!$B$7:$R$2292,13,0)</f>
        <v>6.3613</v>
      </c>
      <c r="M14" s="66">
        <f t="shared" si="4"/>
        <v>3</v>
      </c>
      <c r="N14" s="65">
        <f>VLOOKUP($A14,'Return Data'!$B$7:$R$2292,17,0)</f>
        <v>8.5447000000000006</v>
      </c>
      <c r="O14" s="66">
        <f t="shared" si="5"/>
        <v>3</v>
      </c>
      <c r="P14" s="65">
        <f>VLOOKUP($A14,'Return Data'!$B$7:$R$2292,14,0)</f>
        <v>9.4705999999999992</v>
      </c>
      <c r="Q14" s="66">
        <f t="shared" si="7"/>
        <v>3</v>
      </c>
      <c r="R14" s="65">
        <f>VLOOKUP($A14,'Return Data'!$B$7:$R$2292,16,0)</f>
        <v>8.7658000000000005</v>
      </c>
      <c r="S14" s="67">
        <f t="shared" si="6"/>
        <v>5</v>
      </c>
    </row>
    <row r="15" spans="1:19" x14ac:dyDescent="0.3">
      <c r="A15" s="82" t="s">
        <v>628</v>
      </c>
      <c r="B15" s="64">
        <f>VLOOKUP($A15,'Return Data'!$B$7:$R$2292,3,0)</f>
        <v>44467</v>
      </c>
      <c r="C15" s="65">
        <f>VLOOKUP($A15,'Return Data'!$B$7:$R$2292,4,0)</f>
        <v>23.349</v>
      </c>
      <c r="D15" s="65">
        <f>VLOOKUP($A15,'Return Data'!$B$7:$R$2292,9,0)</f>
        <v>7.9344999999999999</v>
      </c>
      <c r="E15" s="66">
        <f t="shared" si="0"/>
        <v>2</v>
      </c>
      <c r="F15" s="65">
        <f>VLOOKUP($A15,'Return Data'!$B$7:$R$2292,10,0)</f>
        <v>6.3531000000000004</v>
      </c>
      <c r="G15" s="66">
        <f t="shared" si="1"/>
        <v>7</v>
      </c>
      <c r="H15" s="65">
        <f>VLOOKUP($A15,'Return Data'!$B$7:$R$2292,11,0)</f>
        <v>5.9668000000000001</v>
      </c>
      <c r="I15" s="66">
        <f t="shared" si="2"/>
        <v>8</v>
      </c>
      <c r="J15" s="65">
        <f>VLOOKUP($A15,'Return Data'!$B$7:$R$2292,12,0)</f>
        <v>4.6795999999999998</v>
      </c>
      <c r="K15" s="66">
        <f t="shared" si="3"/>
        <v>3</v>
      </c>
      <c r="L15" s="65">
        <f>VLOOKUP($A15,'Return Data'!$B$7:$R$2292,13,0)</f>
        <v>5.9733000000000001</v>
      </c>
      <c r="M15" s="66">
        <f t="shared" si="4"/>
        <v>8</v>
      </c>
      <c r="N15" s="65">
        <f>VLOOKUP($A15,'Return Data'!$B$7:$R$2292,17,0)</f>
        <v>8.1385000000000005</v>
      </c>
      <c r="O15" s="66">
        <f t="shared" si="5"/>
        <v>8</v>
      </c>
      <c r="P15" s="65">
        <f>VLOOKUP($A15,'Return Data'!$B$7:$R$2292,14,0)</f>
        <v>8.7175999999999991</v>
      </c>
      <c r="Q15" s="66">
        <f t="shared" si="7"/>
        <v>6</v>
      </c>
      <c r="R15" s="65">
        <f>VLOOKUP($A15,'Return Data'!$B$7:$R$2292,16,0)</f>
        <v>7.2347999999999999</v>
      </c>
      <c r="S15" s="67">
        <f t="shared" si="6"/>
        <v>13</v>
      </c>
    </row>
    <row r="16" spans="1:19" x14ac:dyDescent="0.3">
      <c r="A16" s="82" t="s">
        <v>631</v>
      </c>
      <c r="B16" s="64">
        <f>VLOOKUP($A16,'Return Data'!$B$7:$R$2292,3,0)</f>
        <v>44467</v>
      </c>
      <c r="C16" s="65">
        <f>VLOOKUP($A16,'Return Data'!$B$7:$R$2292,4,0)</f>
        <v>15.49</v>
      </c>
      <c r="D16" s="65">
        <f>VLOOKUP($A16,'Return Data'!$B$7:$R$2292,9,0)</f>
        <v>2.8125</v>
      </c>
      <c r="E16" s="66">
        <f t="shared" si="0"/>
        <v>14</v>
      </c>
      <c r="F16" s="65">
        <f>VLOOKUP($A16,'Return Data'!$B$7:$R$2292,10,0)</f>
        <v>6.7808999999999999</v>
      </c>
      <c r="G16" s="66">
        <f t="shared" si="1"/>
        <v>4</v>
      </c>
      <c r="H16" s="65">
        <f>VLOOKUP($A16,'Return Data'!$B$7:$R$2292,11,0)</f>
        <v>6.3522999999999996</v>
      </c>
      <c r="I16" s="66">
        <f t="shared" si="2"/>
        <v>6</v>
      </c>
      <c r="J16" s="65">
        <f>VLOOKUP($A16,'Return Data'!$B$7:$R$2292,12,0)</f>
        <v>4.1894</v>
      </c>
      <c r="K16" s="66">
        <f t="shared" si="3"/>
        <v>9</v>
      </c>
      <c r="L16" s="65">
        <f>VLOOKUP($A16,'Return Data'!$B$7:$R$2292,13,0)</f>
        <v>6.1955</v>
      </c>
      <c r="M16" s="66">
        <f t="shared" si="4"/>
        <v>5</v>
      </c>
      <c r="N16" s="65">
        <f>VLOOKUP($A16,'Return Data'!$B$7:$R$2292,17,0)</f>
        <v>8.1475000000000009</v>
      </c>
      <c r="O16" s="66">
        <f t="shared" si="5"/>
        <v>7</v>
      </c>
      <c r="P16" s="65">
        <f>VLOOKUP($A16,'Return Data'!$B$7:$R$2292,14,0)</f>
        <v>8.5878999999999994</v>
      </c>
      <c r="Q16" s="66">
        <f t="shared" si="7"/>
        <v>7</v>
      </c>
      <c r="R16" s="65">
        <f>VLOOKUP($A16,'Return Data'!$B$7:$R$2292,16,0)</f>
        <v>7.9579000000000004</v>
      </c>
      <c r="S16" s="67">
        <f t="shared" si="6"/>
        <v>8</v>
      </c>
    </row>
    <row r="17" spans="1:19" x14ac:dyDescent="0.3">
      <c r="A17" s="82" t="s">
        <v>632</v>
      </c>
      <c r="B17" s="64">
        <f>VLOOKUP($A17,'Return Data'!$B$7:$R$2292,3,0)</f>
        <v>44467</v>
      </c>
      <c r="C17" s="65">
        <f>VLOOKUP($A17,'Return Data'!$B$7:$R$2292,4,0)</f>
        <v>2546.1331</v>
      </c>
      <c r="D17" s="65">
        <f>VLOOKUP($A17,'Return Data'!$B$7:$R$2292,9,0)</f>
        <v>3.0442999999999998</v>
      </c>
      <c r="E17" s="66">
        <f t="shared" si="0"/>
        <v>13</v>
      </c>
      <c r="F17" s="65">
        <f>VLOOKUP($A17,'Return Data'!$B$7:$R$2292,10,0)</f>
        <v>5.9480000000000004</v>
      </c>
      <c r="G17" s="66">
        <f t="shared" si="1"/>
        <v>11</v>
      </c>
      <c r="H17" s="65">
        <f>VLOOKUP($A17,'Return Data'!$B$7:$R$2292,11,0)</f>
        <v>5.5991999999999997</v>
      </c>
      <c r="I17" s="66">
        <f t="shared" si="2"/>
        <v>12</v>
      </c>
      <c r="J17" s="65">
        <f>VLOOKUP($A17,'Return Data'!$B$7:$R$2292,12,0)</f>
        <v>3.8166000000000002</v>
      </c>
      <c r="K17" s="66">
        <f t="shared" si="3"/>
        <v>12</v>
      </c>
      <c r="L17" s="65">
        <f>VLOOKUP($A17,'Return Data'!$B$7:$R$2292,13,0)</f>
        <v>5.0068000000000001</v>
      </c>
      <c r="M17" s="66">
        <f t="shared" si="4"/>
        <v>15</v>
      </c>
      <c r="N17" s="65">
        <f>VLOOKUP($A17,'Return Data'!$B$7:$R$2292,17,0)</f>
        <v>7.6208999999999998</v>
      </c>
      <c r="O17" s="66">
        <f t="shared" si="5"/>
        <v>11</v>
      </c>
      <c r="P17" s="65">
        <f>VLOOKUP($A17,'Return Data'!$B$7:$R$2292,14,0)</f>
        <v>8.9483999999999995</v>
      </c>
      <c r="Q17" s="66">
        <f t="shared" si="7"/>
        <v>5</v>
      </c>
      <c r="R17" s="65">
        <f>VLOOKUP($A17,'Return Data'!$B$7:$R$2292,16,0)</f>
        <v>6.8192000000000004</v>
      </c>
      <c r="S17" s="67">
        <f t="shared" si="6"/>
        <v>16</v>
      </c>
    </row>
    <row r="18" spans="1:19" x14ac:dyDescent="0.3">
      <c r="A18" s="82" t="s">
        <v>634</v>
      </c>
      <c r="B18" s="64">
        <f>VLOOKUP($A18,'Return Data'!$B$7:$R$2292,3,0)</f>
        <v>44467</v>
      </c>
      <c r="C18" s="65">
        <f>VLOOKUP($A18,'Return Data'!$B$7:$R$2292,4,0)</f>
        <v>2986.2946999999999</v>
      </c>
      <c r="D18" s="65">
        <f>VLOOKUP($A18,'Return Data'!$B$7:$R$2292,9,0)</f>
        <v>5.1893000000000002</v>
      </c>
      <c r="E18" s="66">
        <f t="shared" si="0"/>
        <v>4</v>
      </c>
      <c r="F18" s="65">
        <f>VLOOKUP($A18,'Return Data'!$B$7:$R$2292,10,0)</f>
        <v>6.3936999999999999</v>
      </c>
      <c r="G18" s="66">
        <f t="shared" si="1"/>
        <v>5</v>
      </c>
      <c r="H18" s="65">
        <f>VLOOKUP($A18,'Return Data'!$B$7:$R$2292,11,0)</f>
        <v>6.1746999999999996</v>
      </c>
      <c r="I18" s="66">
        <f t="shared" si="2"/>
        <v>7</v>
      </c>
      <c r="J18" s="65">
        <f>VLOOKUP($A18,'Return Data'!$B$7:$R$2292,12,0)</f>
        <v>4.1898999999999997</v>
      </c>
      <c r="K18" s="66">
        <f t="shared" si="3"/>
        <v>8</v>
      </c>
      <c r="L18" s="65">
        <f>VLOOKUP($A18,'Return Data'!$B$7:$R$2292,13,0)</f>
        <v>5.5549999999999997</v>
      </c>
      <c r="M18" s="66">
        <f t="shared" si="4"/>
        <v>10</v>
      </c>
      <c r="N18" s="65">
        <f>VLOOKUP($A18,'Return Data'!$B$7:$R$2292,17,0)</f>
        <v>7.4691000000000001</v>
      </c>
      <c r="O18" s="66">
        <f t="shared" si="5"/>
        <v>15</v>
      </c>
      <c r="P18" s="65">
        <f>VLOOKUP($A18,'Return Data'!$B$7:$R$2292,14,0)</f>
        <v>8.3248999999999995</v>
      </c>
      <c r="Q18" s="66">
        <f t="shared" si="7"/>
        <v>9</v>
      </c>
      <c r="R18" s="65">
        <f>VLOOKUP($A18,'Return Data'!$B$7:$R$2292,16,0)</f>
        <v>8.1097999999999999</v>
      </c>
      <c r="S18" s="67">
        <f t="shared" si="6"/>
        <v>7</v>
      </c>
    </row>
    <row r="19" spans="1:19" x14ac:dyDescent="0.3">
      <c r="A19" s="82" t="s">
        <v>637</v>
      </c>
      <c r="B19" s="64">
        <f>VLOOKUP($A19,'Return Data'!$B$7:$R$2292,3,0)</f>
        <v>44467</v>
      </c>
      <c r="C19" s="65">
        <f>VLOOKUP($A19,'Return Data'!$B$7:$R$2292,4,0)</f>
        <v>59.019399999999997</v>
      </c>
      <c r="D19" s="65">
        <f>VLOOKUP($A19,'Return Data'!$B$7:$R$2292,9,0)</f>
        <v>15.085900000000001</v>
      </c>
      <c r="E19" s="66">
        <f t="shared" si="0"/>
        <v>1</v>
      </c>
      <c r="F19" s="65">
        <f>VLOOKUP($A19,'Return Data'!$B$7:$R$2292,10,0)</f>
        <v>8.8703000000000003</v>
      </c>
      <c r="G19" s="66">
        <f t="shared" si="1"/>
        <v>1</v>
      </c>
      <c r="H19" s="65">
        <f>VLOOKUP($A19,'Return Data'!$B$7:$R$2292,11,0)</f>
        <v>7.6798999999999999</v>
      </c>
      <c r="I19" s="66">
        <f t="shared" si="2"/>
        <v>1</v>
      </c>
      <c r="J19" s="65">
        <f>VLOOKUP($A19,'Return Data'!$B$7:$R$2292,12,0)</f>
        <v>4.42</v>
      </c>
      <c r="K19" s="66">
        <f t="shared" si="3"/>
        <v>6</v>
      </c>
      <c r="L19" s="65">
        <f>VLOOKUP($A19,'Return Data'!$B$7:$R$2292,13,0)</f>
        <v>6.3720999999999997</v>
      </c>
      <c r="M19" s="66">
        <f t="shared" si="4"/>
        <v>2</v>
      </c>
      <c r="N19" s="65">
        <f>VLOOKUP($A19,'Return Data'!$B$7:$R$2292,17,0)</f>
        <v>9.1755999999999993</v>
      </c>
      <c r="O19" s="66">
        <f t="shared" si="5"/>
        <v>1</v>
      </c>
      <c r="P19" s="65">
        <f>VLOOKUP($A19,'Return Data'!$B$7:$R$2292,14,0)</f>
        <v>10.791499999999999</v>
      </c>
      <c r="Q19" s="66">
        <f t="shared" si="7"/>
        <v>1</v>
      </c>
      <c r="R19" s="65">
        <f>VLOOKUP($A19,'Return Data'!$B$7:$R$2292,16,0)</f>
        <v>7.5110999999999999</v>
      </c>
      <c r="S19" s="67">
        <f t="shared" si="6"/>
        <v>11</v>
      </c>
    </row>
    <row r="20" spans="1:19" x14ac:dyDescent="0.3">
      <c r="A20" s="116" t="s">
        <v>1771</v>
      </c>
      <c r="B20" s="64">
        <f>VLOOKUP($A20,'Return Data'!$B$7:$R$2292,3,0)</f>
        <v>44467</v>
      </c>
      <c r="C20" s="65">
        <f>VLOOKUP($A20,'Return Data'!$B$7:$R$2292,4,0)</f>
        <v>46.868299999999998</v>
      </c>
      <c r="D20" s="65">
        <f>VLOOKUP($A20,'Return Data'!$B$7:$R$2292,9,0)</f>
        <v>5.0061</v>
      </c>
      <c r="E20" s="66">
        <f t="shared" si="0"/>
        <v>5</v>
      </c>
      <c r="F20" s="65">
        <f>VLOOKUP($A20,'Return Data'!$B$7:$R$2292,10,0)</f>
        <v>6.8966000000000003</v>
      </c>
      <c r="G20" s="66">
        <f t="shared" si="1"/>
        <v>3</v>
      </c>
      <c r="H20" s="65">
        <f>VLOOKUP($A20,'Return Data'!$B$7:$R$2292,11,0)</f>
        <v>6.7798999999999996</v>
      </c>
      <c r="I20" s="66">
        <f t="shared" si="2"/>
        <v>2</v>
      </c>
      <c r="J20" s="65">
        <f>VLOOKUP($A20,'Return Data'!$B$7:$R$2292,12,0)</f>
        <v>5.2634999999999996</v>
      </c>
      <c r="K20" s="66">
        <f t="shared" si="3"/>
        <v>1</v>
      </c>
      <c r="L20" s="65">
        <f>VLOOKUP($A20,'Return Data'!$B$7:$R$2292,13,0)</f>
        <v>6.5361000000000002</v>
      </c>
      <c r="M20" s="66">
        <f t="shared" si="4"/>
        <v>1</v>
      </c>
      <c r="N20" s="65">
        <f>VLOOKUP($A20,'Return Data'!$B$7:$R$2292,17,0)</f>
        <v>7.5810000000000004</v>
      </c>
      <c r="O20" s="66">
        <f t="shared" si="5"/>
        <v>12</v>
      </c>
      <c r="P20" s="65">
        <f>VLOOKUP($A20,'Return Data'!$B$7:$R$2292,14,0)</f>
        <v>7.8768000000000002</v>
      </c>
      <c r="Q20" s="66">
        <f t="shared" si="7"/>
        <v>12</v>
      </c>
      <c r="R20" s="65">
        <f>VLOOKUP($A20,'Return Data'!$B$7:$R$2292,16,0)</f>
        <v>7.6136999999999997</v>
      </c>
      <c r="S20" s="67">
        <f t="shared" si="6"/>
        <v>10</v>
      </c>
    </row>
    <row r="21" spans="1:19" x14ac:dyDescent="0.3">
      <c r="A21" s="82" t="s">
        <v>638</v>
      </c>
      <c r="B21" s="64">
        <f>VLOOKUP($A21,'Return Data'!$B$7:$R$2292,3,0)</f>
        <v>44467</v>
      </c>
      <c r="C21" s="65">
        <f>VLOOKUP($A21,'Return Data'!$B$7:$R$2292,4,0)</f>
        <v>34.809199999999997</v>
      </c>
      <c r="D21" s="65">
        <f>VLOOKUP($A21,'Return Data'!$B$7:$R$2292,9,0)</f>
        <v>4.8075999999999999</v>
      </c>
      <c r="E21" s="66">
        <f t="shared" si="0"/>
        <v>7</v>
      </c>
      <c r="F21" s="65">
        <f>VLOOKUP($A21,'Return Data'!$B$7:$R$2292,10,0)</f>
        <v>6.1258999999999997</v>
      </c>
      <c r="G21" s="66">
        <f t="shared" si="1"/>
        <v>9</v>
      </c>
      <c r="H21" s="65">
        <f>VLOOKUP($A21,'Return Data'!$B$7:$R$2292,11,0)</f>
        <v>6.5979999999999999</v>
      </c>
      <c r="I21" s="66">
        <f t="shared" si="2"/>
        <v>4</v>
      </c>
      <c r="J21" s="65">
        <f>VLOOKUP($A21,'Return Data'!$B$7:$R$2292,12,0)</f>
        <v>4.7927999999999997</v>
      </c>
      <c r="K21" s="66">
        <f t="shared" si="3"/>
        <v>2</v>
      </c>
      <c r="L21" s="65">
        <f>VLOOKUP($A21,'Return Data'!$B$7:$R$2292,13,0)</f>
        <v>5.9763000000000002</v>
      </c>
      <c r="M21" s="66">
        <f t="shared" si="4"/>
        <v>7</v>
      </c>
      <c r="N21" s="65">
        <f>VLOOKUP($A21,'Return Data'!$B$7:$R$2292,17,0)</f>
        <v>7.7333999999999996</v>
      </c>
      <c r="O21" s="66">
        <f t="shared" si="5"/>
        <v>9</v>
      </c>
      <c r="P21" s="65">
        <f>VLOOKUP($A21,'Return Data'!$B$7:$R$2292,14,0)</f>
        <v>7.9074999999999998</v>
      </c>
      <c r="Q21" s="66">
        <f t="shared" si="7"/>
        <v>11</v>
      </c>
      <c r="R21" s="65">
        <f>VLOOKUP($A21,'Return Data'!$B$7:$R$2292,16,0)</f>
        <v>6.9074</v>
      </c>
      <c r="S21" s="67">
        <f t="shared" si="6"/>
        <v>15</v>
      </c>
    </row>
    <row r="22" spans="1:19" x14ac:dyDescent="0.3">
      <c r="A22" s="82" t="s">
        <v>641</v>
      </c>
      <c r="B22" s="64">
        <f>VLOOKUP($A22,'Return Data'!$B$7:$R$2292,3,0)</f>
        <v>44467</v>
      </c>
      <c r="C22" s="65">
        <f>VLOOKUP($A22,'Return Data'!$B$7:$R$2292,4,0)</f>
        <v>12.4011</v>
      </c>
      <c r="D22" s="65">
        <f>VLOOKUP($A22,'Return Data'!$B$7:$R$2292,9,0)</f>
        <v>3.9781</v>
      </c>
      <c r="E22" s="66">
        <f t="shared" si="0"/>
        <v>9</v>
      </c>
      <c r="F22" s="65">
        <f>VLOOKUP($A22,'Return Data'!$B$7:$R$2292,10,0)</f>
        <v>5.7183000000000002</v>
      </c>
      <c r="G22" s="66">
        <f t="shared" si="1"/>
        <v>13</v>
      </c>
      <c r="H22" s="65">
        <f>VLOOKUP($A22,'Return Data'!$B$7:$R$2292,11,0)</f>
        <v>5.4934000000000003</v>
      </c>
      <c r="I22" s="66">
        <f t="shared" si="2"/>
        <v>14</v>
      </c>
      <c r="J22" s="65">
        <f>VLOOKUP($A22,'Return Data'!$B$7:$R$2292,12,0)</f>
        <v>3.3159999999999998</v>
      </c>
      <c r="K22" s="66">
        <f t="shared" si="3"/>
        <v>16</v>
      </c>
      <c r="L22" s="65">
        <f>VLOOKUP($A22,'Return Data'!$B$7:$R$2292,13,0)</f>
        <v>5.0327000000000002</v>
      </c>
      <c r="M22" s="66">
        <f t="shared" si="4"/>
        <v>14</v>
      </c>
      <c r="N22" s="65">
        <f>VLOOKUP($A22,'Return Data'!$B$7:$R$2292,17,0)</f>
        <v>7.5766999999999998</v>
      </c>
      <c r="O22" s="66">
        <f t="shared" si="5"/>
        <v>13</v>
      </c>
      <c r="P22" s="65"/>
      <c r="Q22" s="66"/>
      <c r="R22" s="65">
        <f>VLOOKUP($A22,'Return Data'!$B$7:$R$2292,16,0)</f>
        <v>8.4345999999999997</v>
      </c>
      <c r="S22" s="67">
        <f t="shared" si="6"/>
        <v>6</v>
      </c>
    </row>
    <row r="23" spans="1:19" x14ac:dyDescent="0.3">
      <c r="A23" s="82" t="s">
        <v>642</v>
      </c>
      <c r="B23" s="64">
        <f>VLOOKUP($A23,'Return Data'!$B$7:$R$2292,3,0)</f>
        <v>44467</v>
      </c>
      <c r="C23" s="65">
        <f>VLOOKUP($A23,'Return Data'!$B$7:$R$2292,4,0)</f>
        <v>32.1173</v>
      </c>
      <c r="D23" s="65">
        <f>VLOOKUP($A23,'Return Data'!$B$7:$R$2292,9,0)</f>
        <v>2.3986999999999998</v>
      </c>
      <c r="E23" s="66">
        <f t="shared" si="0"/>
        <v>16</v>
      </c>
      <c r="F23" s="65">
        <f>VLOOKUP($A23,'Return Data'!$B$7:$R$2292,10,0)</f>
        <v>5.6872999999999996</v>
      </c>
      <c r="G23" s="66">
        <f t="shared" si="1"/>
        <v>14</v>
      </c>
      <c r="H23" s="65">
        <f>VLOOKUP($A23,'Return Data'!$B$7:$R$2292,11,0)</f>
        <v>5.5909000000000004</v>
      </c>
      <c r="I23" s="66">
        <f t="shared" si="2"/>
        <v>13</v>
      </c>
      <c r="J23" s="65">
        <f>VLOOKUP($A23,'Return Data'!$B$7:$R$2292,12,0)</f>
        <v>4.0625999999999998</v>
      </c>
      <c r="K23" s="66">
        <f t="shared" si="3"/>
        <v>11</v>
      </c>
      <c r="L23" s="65">
        <f>VLOOKUP($A23,'Return Data'!$B$7:$R$2292,13,0)</f>
        <v>5.5229999999999997</v>
      </c>
      <c r="M23" s="66">
        <f t="shared" si="4"/>
        <v>12</v>
      </c>
      <c r="N23" s="65">
        <f>VLOOKUP($A23,'Return Data'!$B$7:$R$2292,17,0)</f>
        <v>8.2439999999999998</v>
      </c>
      <c r="O23" s="66">
        <f t="shared" si="5"/>
        <v>6</v>
      </c>
      <c r="P23" s="65">
        <f>VLOOKUP($A23,'Return Data'!$B$7:$R$2292,14,0)</f>
        <v>9.5799000000000003</v>
      </c>
      <c r="Q23" s="66">
        <f>RANK(P23,P$8:P$26,0)</f>
        <v>2</v>
      </c>
      <c r="R23" s="65">
        <f>VLOOKUP($A23,'Return Data'!$B$7:$R$2292,16,0)</f>
        <v>7.2115999999999998</v>
      </c>
      <c r="S23" s="67">
        <f t="shared" si="6"/>
        <v>14</v>
      </c>
    </row>
    <row r="24" spans="1:19" x14ac:dyDescent="0.3">
      <c r="A24" s="82" t="s">
        <v>645</v>
      </c>
      <c r="B24" s="64">
        <f>VLOOKUP($A24,'Return Data'!$B$7:$R$2292,3,0)</f>
        <v>44467</v>
      </c>
      <c r="C24" s="65">
        <f>VLOOKUP($A24,'Return Data'!$B$7:$R$2292,4,0)</f>
        <v>192.02520000000001</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-9.6495999999999995</v>
      </c>
      <c r="S24" s="67">
        <f t="shared" si="6"/>
        <v>19</v>
      </c>
    </row>
    <row r="25" spans="1:19" x14ac:dyDescent="0.3">
      <c r="A25" s="82" t="s">
        <v>647</v>
      </c>
      <c r="B25" s="64">
        <f>VLOOKUP($A25,'Return Data'!$B$7:$R$2292,3,0)</f>
        <v>44467</v>
      </c>
      <c r="C25" s="65">
        <f>VLOOKUP($A25,'Return Data'!$B$7:$R$2292,4,0)</f>
        <v>12.3355</v>
      </c>
      <c r="D25" s="65">
        <f>VLOOKUP($A25,'Return Data'!$B$7:$R$2292,9,0)</f>
        <v>3.4594999999999998</v>
      </c>
      <c r="E25" s="66">
        <f t="shared" si="0"/>
        <v>11</v>
      </c>
      <c r="F25" s="65">
        <f>VLOOKUP($A25,'Return Data'!$B$7:$R$2292,10,0)</f>
        <v>6.1169000000000002</v>
      </c>
      <c r="G25" s="66">
        <f t="shared" si="1"/>
        <v>10</v>
      </c>
      <c r="H25" s="65">
        <f>VLOOKUP($A25,'Return Data'!$B$7:$R$2292,11,0)</f>
        <v>5.7709000000000001</v>
      </c>
      <c r="I25" s="66">
        <f t="shared" si="2"/>
        <v>9</v>
      </c>
      <c r="J25" s="65">
        <f>VLOOKUP($A25,'Return Data'!$B$7:$R$2292,12,0)</f>
        <v>3.3635999999999999</v>
      </c>
      <c r="K25" s="66">
        <f t="shared" si="3"/>
        <v>15</v>
      </c>
      <c r="L25" s="65">
        <f>VLOOKUP($A25,'Return Data'!$B$7:$R$2292,13,0)</f>
        <v>5.3487999999999998</v>
      </c>
      <c r="M25" s="66">
        <f t="shared" si="4"/>
        <v>13</v>
      </c>
      <c r="N25" s="65">
        <f>VLOOKUP($A25,'Return Data'!$B$7:$R$2292,17,0)</f>
        <v>7.6595000000000004</v>
      </c>
      <c r="O25" s="66">
        <f>RANK(N25,N$8:N$26,0)</f>
        <v>10</v>
      </c>
      <c r="P25" s="65">
        <f>VLOOKUP($A25,'Return Data'!$B$7:$R$2292,14,0)</f>
        <v>6.6464999999999996</v>
      </c>
      <c r="Q25" s="66">
        <f>RANK(P25,P$8:P$26,0)</f>
        <v>14</v>
      </c>
      <c r="R25" s="65">
        <f>VLOOKUP($A25,'Return Data'!$B$7:$R$2292,16,0)</f>
        <v>6.4701000000000004</v>
      </c>
      <c r="S25" s="67">
        <f t="shared" si="6"/>
        <v>17</v>
      </c>
    </row>
    <row r="26" spans="1:19" x14ac:dyDescent="0.3">
      <c r="A26" s="82" t="s">
        <v>649</v>
      </c>
      <c r="B26" s="64">
        <f>VLOOKUP($A26,'Return Data'!$B$7:$R$2292,3,0)</f>
        <v>44467</v>
      </c>
      <c r="C26" s="65">
        <f>VLOOKUP($A26,'Return Data'!$B$7:$R$2292,4,0)</f>
        <v>13.0502</v>
      </c>
      <c r="D26" s="65">
        <f>VLOOKUP($A26,'Return Data'!$B$7:$R$2292,9,0)</f>
        <v>3.2957999999999998</v>
      </c>
      <c r="E26" s="66">
        <f t="shared" si="0"/>
        <v>12</v>
      </c>
      <c r="F26" s="65">
        <f>VLOOKUP($A26,'Return Data'!$B$7:$R$2292,10,0)</f>
        <v>6.1717000000000004</v>
      </c>
      <c r="G26" s="66">
        <f t="shared" si="1"/>
        <v>8</v>
      </c>
      <c r="H26" s="65">
        <f>VLOOKUP($A26,'Return Data'!$B$7:$R$2292,11,0)</f>
        <v>5.7324000000000002</v>
      </c>
      <c r="I26" s="66">
        <f t="shared" si="2"/>
        <v>10</v>
      </c>
      <c r="J26" s="65">
        <f>VLOOKUP($A26,'Return Data'!$B$7:$R$2292,12,0)</f>
        <v>3.8125</v>
      </c>
      <c r="K26" s="66">
        <f t="shared" si="3"/>
        <v>13</v>
      </c>
      <c r="L26" s="65">
        <f>VLOOKUP($A26,'Return Data'!$B$7:$R$2292,13,0)</f>
        <v>5.5312000000000001</v>
      </c>
      <c r="M26" s="66">
        <f t="shared" si="4"/>
        <v>11</v>
      </c>
      <c r="N26" s="65">
        <f>VLOOKUP($A26,'Return Data'!$B$7:$R$2292,17,0)</f>
        <v>8.3547999999999991</v>
      </c>
      <c r="O26" s="66">
        <f>RANK(N26,N$8:N$26,0)</f>
        <v>5</v>
      </c>
      <c r="P26" s="65"/>
      <c r="Q26" s="66"/>
      <c r="R26" s="65">
        <f>VLOOKUP($A26,'Return Data'!$B$7:$R$2292,16,0)</f>
        <v>8.8407999999999998</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4.4005894736842111</v>
      </c>
      <c r="E28" s="88"/>
      <c r="F28" s="89">
        <f>AVERAGE(F8:F26)</f>
        <v>5.7210105263157898</v>
      </c>
      <c r="G28" s="88"/>
      <c r="H28" s="89">
        <f>AVERAGE(H8:H26)</f>
        <v>5.5390578947368416</v>
      </c>
      <c r="I28" s="88"/>
      <c r="J28" s="89">
        <f>AVERAGE(J8:J26)</f>
        <v>3.8191526315789481</v>
      </c>
      <c r="K28" s="88"/>
      <c r="L28" s="89">
        <f>AVERAGE(L8:L26)</f>
        <v>5.2993947368421059</v>
      </c>
      <c r="M28" s="88"/>
      <c r="N28" s="89">
        <f>AVERAGE(N8:N26)</f>
        <v>7.8906555555555578</v>
      </c>
      <c r="O28" s="88"/>
      <c r="P28" s="89">
        <f>AVERAGE(P8:P26)</f>
        <v>8.3657133333333338</v>
      </c>
      <c r="Q28" s="88"/>
      <c r="R28" s="89">
        <f>AVERAGE(R8:R26)</f>
        <v>6.8867578947368404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6.9447999999999999</v>
      </c>
      <c r="O29" s="88"/>
      <c r="P29" s="89">
        <f>MIN(P8:P26)</f>
        <v>5.1364999999999998</v>
      </c>
      <c r="Q29" s="88"/>
      <c r="R29" s="89">
        <f>MIN(R8:R26)</f>
        <v>-9.6495999999999995</v>
      </c>
      <c r="S29" s="90"/>
    </row>
    <row r="30" spans="1:19" ht="15" thickBot="1" x14ac:dyDescent="0.35">
      <c r="A30" s="91" t="s">
        <v>29</v>
      </c>
      <c r="B30" s="92"/>
      <c r="C30" s="92"/>
      <c r="D30" s="93">
        <f>MAX(D8:D26)</f>
        <v>15.085900000000001</v>
      </c>
      <c r="E30" s="92"/>
      <c r="F30" s="93">
        <f>MAX(F8:F26)</f>
        <v>8.8703000000000003</v>
      </c>
      <c r="G30" s="92"/>
      <c r="H30" s="93">
        <f>MAX(H8:H26)</f>
        <v>7.6798999999999999</v>
      </c>
      <c r="I30" s="92"/>
      <c r="J30" s="93">
        <f>MAX(J8:J26)</f>
        <v>5.2634999999999996</v>
      </c>
      <c r="K30" s="92"/>
      <c r="L30" s="93">
        <f>MAX(L8:L26)</f>
        <v>6.5361000000000002</v>
      </c>
      <c r="M30" s="92"/>
      <c r="N30" s="93">
        <f>MAX(N8:N26)</f>
        <v>9.1755999999999993</v>
      </c>
      <c r="O30" s="92"/>
      <c r="P30" s="93">
        <f>MAX(P8:P26)</f>
        <v>10.791499999999999</v>
      </c>
      <c r="Q30" s="92"/>
      <c r="R30" s="93">
        <f>MAX(R8:R26)</f>
        <v>9.2781000000000002</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44467</v>
      </c>
      <c r="C8" s="65">
        <f>VLOOKUP($A8,'Return Data'!$B$7:$R$2292,4,0)</f>
        <v>344.18</v>
      </c>
      <c r="D8" s="65">
        <f>VLOOKUP($A8,'Return Data'!$B$7:$R$2292,10,0)</f>
        <v>12.286300000000001</v>
      </c>
      <c r="E8" s="66">
        <f t="shared" ref="E8:E36" si="0">RANK(D8,D$8:D$36,0)</f>
        <v>7</v>
      </c>
      <c r="F8" s="65">
        <f>VLOOKUP($A8,'Return Data'!$B$7:$R$2292,11,0)</f>
        <v>24.069099999999999</v>
      </c>
      <c r="G8" s="66">
        <f t="shared" ref="G8:G36" si="1">RANK(F8,F$8:F$36,0)</f>
        <v>5</v>
      </c>
      <c r="H8" s="65">
        <f>VLOOKUP($A8,'Return Data'!$B$7:$R$2292,12,0)</f>
        <v>30.678100000000001</v>
      </c>
      <c r="I8" s="66">
        <f t="shared" ref="I8:I36" si="2">RANK(H8,H$8:H$36,0)</f>
        <v>8</v>
      </c>
      <c r="J8" s="65">
        <f>VLOOKUP($A8,'Return Data'!$B$7:$R$2292,13,0)</f>
        <v>61.034999999999997</v>
      </c>
      <c r="K8" s="66">
        <f t="shared" ref="K8:K36" si="3">RANK(J8,J$8:J$36,0)</f>
        <v>8</v>
      </c>
      <c r="L8" s="65">
        <f>VLOOKUP($A8,'Return Data'!$B$7:$R$2292,17,0)</f>
        <v>24.2882</v>
      </c>
      <c r="M8" s="66">
        <f t="shared" ref="M8:M36" si="4">RANK(L8,L$8:L$36,0)</f>
        <v>9</v>
      </c>
      <c r="N8" s="65">
        <f>VLOOKUP($A8,'Return Data'!$B$7:$R$2292,14,0)</f>
        <v>17.487200000000001</v>
      </c>
      <c r="O8" s="66">
        <f t="shared" ref="O8:O26" si="5">RANK(N8,N$8:N$36,0)</f>
        <v>15</v>
      </c>
      <c r="P8" s="65">
        <f>VLOOKUP($A8,'Return Data'!$B$7:$R$2292,15,0)</f>
        <v>13.379300000000001</v>
      </c>
      <c r="Q8" s="66">
        <f t="shared" ref="Q8:Q26" si="6">RANK(P8,P$8:P$36,0)</f>
        <v>16</v>
      </c>
      <c r="R8" s="65">
        <f>VLOOKUP($A8,'Return Data'!$B$7:$R$2292,16,0)</f>
        <v>20.361799999999999</v>
      </c>
      <c r="S8" s="67">
        <f t="shared" ref="S8:S36" si="7">RANK(R8,R$8:R$36,0)</f>
        <v>1</v>
      </c>
    </row>
    <row r="9" spans="1:20" x14ac:dyDescent="0.3">
      <c r="A9" s="63" t="s">
        <v>951</v>
      </c>
      <c r="B9" s="64">
        <f>VLOOKUP($A9,'Return Data'!$B$7:$R$2292,3,0)</f>
        <v>44467</v>
      </c>
      <c r="C9" s="65">
        <f>VLOOKUP($A9,'Return Data'!$B$7:$R$2292,4,0)</f>
        <v>47.24</v>
      </c>
      <c r="D9" s="65">
        <f>VLOOKUP($A9,'Return Data'!$B$7:$R$2292,10,0)</f>
        <v>12.395899999999999</v>
      </c>
      <c r="E9" s="66">
        <f t="shared" si="0"/>
        <v>6</v>
      </c>
      <c r="F9" s="65">
        <f>VLOOKUP($A9,'Return Data'!$B$7:$R$2292,11,0)</f>
        <v>23.341999999999999</v>
      </c>
      <c r="G9" s="66">
        <f t="shared" si="1"/>
        <v>10</v>
      </c>
      <c r="H9" s="65">
        <f>VLOOKUP($A9,'Return Data'!$B$7:$R$2292,12,0)</f>
        <v>24.315799999999999</v>
      </c>
      <c r="I9" s="66">
        <f t="shared" si="2"/>
        <v>25</v>
      </c>
      <c r="J9" s="65">
        <f>VLOOKUP($A9,'Return Data'!$B$7:$R$2292,13,0)</f>
        <v>54.732999999999997</v>
      </c>
      <c r="K9" s="66">
        <f t="shared" si="3"/>
        <v>19</v>
      </c>
      <c r="L9" s="65">
        <f>VLOOKUP($A9,'Return Data'!$B$7:$R$2292,17,0)</f>
        <v>22.959499999999998</v>
      </c>
      <c r="M9" s="66">
        <f t="shared" si="4"/>
        <v>15</v>
      </c>
      <c r="N9" s="65">
        <f>VLOOKUP($A9,'Return Data'!$B$7:$R$2292,14,0)</f>
        <v>21.169599999999999</v>
      </c>
      <c r="O9" s="66">
        <f t="shared" si="5"/>
        <v>3</v>
      </c>
      <c r="P9" s="65">
        <f>VLOOKUP($A9,'Return Data'!$B$7:$R$2292,15,0)</f>
        <v>18.022500000000001</v>
      </c>
      <c r="Q9" s="66">
        <f t="shared" si="6"/>
        <v>1</v>
      </c>
      <c r="R9" s="65">
        <f>VLOOKUP($A9,'Return Data'!$B$7:$R$2292,16,0)</f>
        <v>14.143599999999999</v>
      </c>
      <c r="S9" s="67">
        <f t="shared" si="7"/>
        <v>16</v>
      </c>
    </row>
    <row r="10" spans="1:20" x14ac:dyDescent="0.3">
      <c r="A10" s="63" t="s">
        <v>952</v>
      </c>
      <c r="B10" s="64">
        <f>VLOOKUP($A10,'Return Data'!$B$7:$R$2292,3,0)</f>
        <v>44467</v>
      </c>
      <c r="C10" s="65">
        <f>VLOOKUP($A10,'Return Data'!$B$7:$R$2292,4,0)</f>
        <v>22.3</v>
      </c>
      <c r="D10" s="65">
        <f>VLOOKUP($A10,'Return Data'!$B$7:$R$2292,10,0)</f>
        <v>11.5</v>
      </c>
      <c r="E10" s="66">
        <f t="shared" si="0"/>
        <v>13</v>
      </c>
      <c r="F10" s="65">
        <f>VLOOKUP($A10,'Return Data'!$B$7:$R$2292,11,0)</f>
        <v>21.261600000000001</v>
      </c>
      <c r="G10" s="66">
        <f t="shared" si="1"/>
        <v>23</v>
      </c>
      <c r="H10" s="65">
        <f>VLOOKUP($A10,'Return Data'!$B$7:$R$2292,12,0)</f>
        <v>27.283100000000001</v>
      </c>
      <c r="I10" s="66">
        <f t="shared" si="2"/>
        <v>17</v>
      </c>
      <c r="J10" s="65">
        <f>VLOOKUP($A10,'Return Data'!$B$7:$R$2292,13,0)</f>
        <v>56.381500000000003</v>
      </c>
      <c r="K10" s="66">
        <f t="shared" si="3"/>
        <v>14</v>
      </c>
      <c r="L10" s="65">
        <f>VLOOKUP($A10,'Return Data'!$B$7:$R$2292,17,0)</f>
        <v>23.264099999999999</v>
      </c>
      <c r="M10" s="66">
        <f t="shared" si="4"/>
        <v>14</v>
      </c>
      <c r="N10" s="65">
        <f>VLOOKUP($A10,'Return Data'!$B$7:$R$2292,14,0)</f>
        <v>17.9315</v>
      </c>
      <c r="O10" s="66">
        <f t="shared" si="5"/>
        <v>12</v>
      </c>
      <c r="P10" s="65">
        <f>VLOOKUP($A10,'Return Data'!$B$7:$R$2292,15,0)</f>
        <v>12.7948</v>
      </c>
      <c r="Q10" s="66">
        <f t="shared" si="6"/>
        <v>22</v>
      </c>
      <c r="R10" s="65">
        <f>VLOOKUP($A10,'Return Data'!$B$7:$R$2292,16,0)</f>
        <v>7.3710000000000004</v>
      </c>
      <c r="S10" s="67">
        <f t="shared" si="7"/>
        <v>29</v>
      </c>
    </row>
    <row r="11" spans="1:20" x14ac:dyDescent="0.3">
      <c r="A11" s="63" t="s">
        <v>954</v>
      </c>
      <c r="B11" s="64">
        <f>VLOOKUP($A11,'Return Data'!$B$7:$R$2292,3,0)</f>
        <v>44467</v>
      </c>
      <c r="C11" s="65">
        <f>VLOOKUP($A11,'Return Data'!$B$7:$R$2292,4,0)</f>
        <v>141.41</v>
      </c>
      <c r="D11" s="65">
        <f>VLOOKUP($A11,'Return Data'!$B$7:$R$2292,10,0)</f>
        <v>11.2851</v>
      </c>
      <c r="E11" s="66">
        <f t="shared" si="0"/>
        <v>17</v>
      </c>
      <c r="F11" s="65">
        <f>VLOOKUP($A11,'Return Data'!$B$7:$R$2292,11,0)</f>
        <v>21.3507</v>
      </c>
      <c r="G11" s="66">
        <f t="shared" si="1"/>
        <v>21</v>
      </c>
      <c r="H11" s="65">
        <f>VLOOKUP($A11,'Return Data'!$B$7:$R$2292,12,0)</f>
        <v>25.485800000000001</v>
      </c>
      <c r="I11" s="66">
        <f t="shared" si="2"/>
        <v>23</v>
      </c>
      <c r="J11" s="65">
        <f>VLOOKUP($A11,'Return Data'!$B$7:$R$2292,13,0)</f>
        <v>52.3979</v>
      </c>
      <c r="K11" s="66">
        <f t="shared" si="3"/>
        <v>24</v>
      </c>
      <c r="L11" s="65">
        <f>VLOOKUP($A11,'Return Data'!$B$7:$R$2292,17,0)</f>
        <v>22.260200000000001</v>
      </c>
      <c r="M11" s="66">
        <f t="shared" si="4"/>
        <v>20</v>
      </c>
      <c r="N11" s="65">
        <f>VLOOKUP($A11,'Return Data'!$B$7:$R$2292,14,0)</f>
        <v>20.075199999999999</v>
      </c>
      <c r="O11" s="66">
        <f t="shared" si="5"/>
        <v>4</v>
      </c>
      <c r="P11" s="65">
        <f>VLOOKUP($A11,'Return Data'!$B$7:$R$2292,15,0)</f>
        <v>14.556699999999999</v>
      </c>
      <c r="Q11" s="66">
        <f t="shared" si="6"/>
        <v>8</v>
      </c>
      <c r="R11" s="65">
        <f>VLOOKUP($A11,'Return Data'!$B$7:$R$2292,16,0)</f>
        <v>16.836200000000002</v>
      </c>
      <c r="S11" s="67">
        <f t="shared" si="7"/>
        <v>10</v>
      </c>
    </row>
    <row r="12" spans="1:20" x14ac:dyDescent="0.3">
      <c r="A12" s="63" t="s">
        <v>957</v>
      </c>
      <c r="B12" s="64">
        <f>VLOOKUP($A12,'Return Data'!$B$7:$R$2292,3,0)</f>
        <v>44467</v>
      </c>
      <c r="C12" s="65">
        <f>VLOOKUP($A12,'Return Data'!$B$7:$R$2292,4,0)</f>
        <v>42.17</v>
      </c>
      <c r="D12" s="65">
        <f>VLOOKUP($A12,'Return Data'!$B$7:$R$2292,10,0)</f>
        <v>10.6534</v>
      </c>
      <c r="E12" s="66">
        <f t="shared" si="0"/>
        <v>19</v>
      </c>
      <c r="F12" s="65">
        <f>VLOOKUP($A12,'Return Data'!$B$7:$R$2292,11,0)</f>
        <v>21.6325</v>
      </c>
      <c r="G12" s="66">
        <f t="shared" si="1"/>
        <v>19</v>
      </c>
      <c r="H12" s="65">
        <f>VLOOKUP($A12,'Return Data'!$B$7:$R$2292,12,0)</f>
        <v>27.440300000000001</v>
      </c>
      <c r="I12" s="66">
        <f t="shared" si="2"/>
        <v>16</v>
      </c>
      <c r="J12" s="65">
        <f>VLOOKUP($A12,'Return Data'!$B$7:$R$2292,13,0)</f>
        <v>54.922899999999998</v>
      </c>
      <c r="K12" s="66">
        <f t="shared" si="3"/>
        <v>17</v>
      </c>
      <c r="L12" s="65">
        <f>VLOOKUP($A12,'Return Data'!$B$7:$R$2292,17,0)</f>
        <v>28.059000000000001</v>
      </c>
      <c r="M12" s="66">
        <f t="shared" si="4"/>
        <v>1</v>
      </c>
      <c r="N12" s="65">
        <f>VLOOKUP($A12,'Return Data'!$B$7:$R$2292,14,0)</f>
        <v>21.791799999999999</v>
      </c>
      <c r="O12" s="66">
        <f t="shared" si="5"/>
        <v>1</v>
      </c>
      <c r="P12" s="65">
        <f>VLOOKUP($A12,'Return Data'!$B$7:$R$2292,15,0)</f>
        <v>17.080400000000001</v>
      </c>
      <c r="Q12" s="66">
        <f t="shared" si="6"/>
        <v>2</v>
      </c>
      <c r="R12" s="65">
        <f>VLOOKUP($A12,'Return Data'!$B$7:$R$2292,16,0)</f>
        <v>13.8231</v>
      </c>
      <c r="S12" s="67">
        <f t="shared" si="7"/>
        <v>17</v>
      </c>
    </row>
    <row r="13" spans="1:20" x14ac:dyDescent="0.3">
      <c r="A13" s="63" t="s">
        <v>959</v>
      </c>
      <c r="B13" s="64">
        <f>VLOOKUP($A13,'Return Data'!$B$7:$R$2292,3,0)</f>
        <v>44467</v>
      </c>
      <c r="C13" s="65">
        <f>VLOOKUP($A13,'Return Data'!$B$7:$R$2292,4,0)</f>
        <v>300.88900000000001</v>
      </c>
      <c r="D13" s="65">
        <f>VLOOKUP($A13,'Return Data'!$B$7:$R$2292,10,0)</f>
        <v>8.9809999999999999</v>
      </c>
      <c r="E13" s="66">
        <f t="shared" si="0"/>
        <v>27</v>
      </c>
      <c r="F13" s="65">
        <f>VLOOKUP($A13,'Return Data'!$B$7:$R$2292,11,0)</f>
        <v>20.712900000000001</v>
      </c>
      <c r="G13" s="66">
        <f t="shared" si="1"/>
        <v>24</v>
      </c>
      <c r="H13" s="65">
        <f>VLOOKUP($A13,'Return Data'!$B$7:$R$2292,12,0)</f>
        <v>24.880299999999998</v>
      </c>
      <c r="I13" s="66">
        <f t="shared" si="2"/>
        <v>24</v>
      </c>
      <c r="J13" s="65">
        <f>VLOOKUP($A13,'Return Data'!$B$7:$R$2292,13,0)</f>
        <v>51.783999999999999</v>
      </c>
      <c r="K13" s="66">
        <f t="shared" si="3"/>
        <v>25</v>
      </c>
      <c r="L13" s="65">
        <f>VLOOKUP($A13,'Return Data'!$B$7:$R$2292,17,0)</f>
        <v>18.808900000000001</v>
      </c>
      <c r="M13" s="66">
        <f t="shared" si="4"/>
        <v>27</v>
      </c>
      <c r="N13" s="65">
        <f>VLOOKUP($A13,'Return Data'!$B$7:$R$2292,14,0)</f>
        <v>16.092500000000001</v>
      </c>
      <c r="O13" s="66">
        <f t="shared" si="5"/>
        <v>23</v>
      </c>
      <c r="P13" s="65">
        <f>VLOOKUP($A13,'Return Data'!$B$7:$R$2292,15,0)</f>
        <v>11.2606</v>
      </c>
      <c r="Q13" s="66">
        <f t="shared" si="6"/>
        <v>26</v>
      </c>
      <c r="R13" s="65">
        <f>VLOOKUP($A13,'Return Data'!$B$7:$R$2292,16,0)</f>
        <v>20.122699999999998</v>
      </c>
      <c r="S13" s="67">
        <f t="shared" si="7"/>
        <v>6</v>
      </c>
    </row>
    <row r="14" spans="1:20" x14ac:dyDescent="0.3">
      <c r="A14" s="63" t="s">
        <v>960</v>
      </c>
      <c r="B14" s="64">
        <f>VLOOKUP($A14,'Return Data'!$B$7:$R$2292,3,0)</f>
        <v>44467</v>
      </c>
      <c r="C14" s="65">
        <f>VLOOKUP($A14,'Return Data'!$B$7:$R$2292,4,0)</f>
        <v>55.36</v>
      </c>
      <c r="D14" s="65">
        <f>VLOOKUP($A14,'Return Data'!$B$7:$R$2292,10,0)</f>
        <v>11.388299999999999</v>
      </c>
      <c r="E14" s="66">
        <f t="shared" si="0"/>
        <v>15</v>
      </c>
      <c r="F14" s="65">
        <f>VLOOKUP($A14,'Return Data'!$B$7:$R$2292,11,0)</f>
        <v>22.0459</v>
      </c>
      <c r="G14" s="66">
        <f t="shared" si="1"/>
        <v>16</v>
      </c>
      <c r="H14" s="65">
        <f>VLOOKUP($A14,'Return Data'!$B$7:$R$2292,12,0)</f>
        <v>26.3062</v>
      </c>
      <c r="I14" s="66">
        <f t="shared" si="2"/>
        <v>20</v>
      </c>
      <c r="J14" s="65">
        <f>VLOOKUP($A14,'Return Data'!$B$7:$R$2292,13,0)</f>
        <v>53.692399999999999</v>
      </c>
      <c r="K14" s="66">
        <f t="shared" si="3"/>
        <v>20</v>
      </c>
      <c r="L14" s="65">
        <f>VLOOKUP($A14,'Return Data'!$B$7:$R$2292,17,0)</f>
        <v>23.575399999999998</v>
      </c>
      <c r="M14" s="66">
        <f t="shared" si="4"/>
        <v>13</v>
      </c>
      <c r="N14" s="65">
        <f>VLOOKUP($A14,'Return Data'!$B$7:$R$2292,14,0)</f>
        <v>17.592700000000001</v>
      </c>
      <c r="O14" s="66">
        <f t="shared" si="5"/>
        <v>14</v>
      </c>
      <c r="P14" s="65">
        <f>VLOOKUP($A14,'Return Data'!$B$7:$R$2292,15,0)</f>
        <v>14.894299999999999</v>
      </c>
      <c r="Q14" s="66">
        <f t="shared" si="6"/>
        <v>7</v>
      </c>
      <c r="R14" s="65">
        <f>VLOOKUP($A14,'Return Data'!$B$7:$R$2292,16,0)</f>
        <v>14.840299999999999</v>
      </c>
      <c r="S14" s="67">
        <f t="shared" si="7"/>
        <v>14</v>
      </c>
    </row>
    <row r="15" spans="1:20" x14ac:dyDescent="0.3">
      <c r="A15" s="63" t="s">
        <v>962</v>
      </c>
      <c r="B15" s="64">
        <f>VLOOKUP($A15,'Return Data'!$B$7:$R$2292,3,0)</f>
        <v>44467</v>
      </c>
      <c r="C15" s="65">
        <f>VLOOKUP($A15,'Return Data'!$B$7:$R$2292,4,0)</f>
        <v>1706.4081236291099</v>
      </c>
      <c r="D15" s="65">
        <f>VLOOKUP($A15,'Return Data'!$B$7:$R$2292,10,0)</f>
        <v>8.0970999999999993</v>
      </c>
      <c r="E15" s="66">
        <f t="shared" si="0"/>
        <v>29</v>
      </c>
      <c r="F15" s="65">
        <f>VLOOKUP($A15,'Return Data'!$B$7:$R$2292,11,0)</f>
        <v>20.677800000000001</v>
      </c>
      <c r="G15" s="66">
        <f t="shared" si="1"/>
        <v>25</v>
      </c>
      <c r="H15" s="65">
        <f>VLOOKUP($A15,'Return Data'!$B$7:$R$2292,12,0)</f>
        <v>33.601500000000001</v>
      </c>
      <c r="I15" s="66">
        <f t="shared" si="2"/>
        <v>3</v>
      </c>
      <c r="J15" s="65">
        <f>VLOOKUP($A15,'Return Data'!$B$7:$R$2292,13,0)</f>
        <v>69.783799999999999</v>
      </c>
      <c r="K15" s="66">
        <f t="shared" si="3"/>
        <v>1</v>
      </c>
      <c r="L15" s="65">
        <f>VLOOKUP($A15,'Return Data'!$B$7:$R$2292,17,0)</f>
        <v>26.279</v>
      </c>
      <c r="M15" s="66">
        <f t="shared" si="4"/>
        <v>5</v>
      </c>
      <c r="N15" s="65">
        <f>VLOOKUP($A15,'Return Data'!$B$7:$R$2292,14,0)</f>
        <v>16.477599999999999</v>
      </c>
      <c r="O15" s="66">
        <f t="shared" si="5"/>
        <v>22</v>
      </c>
      <c r="P15" s="65">
        <f>VLOOKUP($A15,'Return Data'!$B$7:$R$2292,15,0)</f>
        <v>12.7684</v>
      </c>
      <c r="Q15" s="66">
        <f t="shared" si="6"/>
        <v>23</v>
      </c>
      <c r="R15" s="65">
        <f>VLOOKUP($A15,'Return Data'!$B$7:$R$2292,16,0)</f>
        <v>20.271899999999999</v>
      </c>
      <c r="S15" s="67">
        <f t="shared" si="7"/>
        <v>3</v>
      </c>
    </row>
    <row r="16" spans="1:20" x14ac:dyDescent="0.3">
      <c r="A16" s="63" t="s">
        <v>964</v>
      </c>
      <c r="B16" s="64">
        <f>VLOOKUP($A16,'Return Data'!$B$7:$R$2292,3,0)</f>
        <v>44467</v>
      </c>
      <c r="C16" s="65">
        <f>VLOOKUP($A16,'Return Data'!$B$7:$R$2292,4,0)</f>
        <v>846.94937742740399</v>
      </c>
      <c r="D16" s="65">
        <f>VLOOKUP($A16,'Return Data'!$B$7:$R$2292,10,0)</f>
        <v>9.9614999999999991</v>
      </c>
      <c r="E16" s="66">
        <f t="shared" si="0"/>
        <v>23</v>
      </c>
      <c r="F16" s="65">
        <f>VLOOKUP($A16,'Return Data'!$B$7:$R$2292,11,0)</f>
        <v>21.604500000000002</v>
      </c>
      <c r="G16" s="66">
        <f t="shared" si="1"/>
        <v>20</v>
      </c>
      <c r="H16" s="65">
        <f>VLOOKUP($A16,'Return Data'!$B$7:$R$2292,12,0)</f>
        <v>30.918299999999999</v>
      </c>
      <c r="I16" s="66">
        <f t="shared" si="2"/>
        <v>7</v>
      </c>
      <c r="J16" s="65">
        <f>VLOOKUP($A16,'Return Data'!$B$7:$R$2292,13,0)</f>
        <v>62.167400000000001</v>
      </c>
      <c r="K16" s="66">
        <f t="shared" si="3"/>
        <v>4</v>
      </c>
      <c r="L16" s="65">
        <f>VLOOKUP($A16,'Return Data'!$B$7:$R$2292,17,0)</f>
        <v>19.908300000000001</v>
      </c>
      <c r="M16" s="66">
        <f t="shared" si="4"/>
        <v>26</v>
      </c>
      <c r="N16" s="65">
        <f>VLOOKUP($A16,'Return Data'!$B$7:$R$2292,14,0)</f>
        <v>14.637499999999999</v>
      </c>
      <c r="O16" s="66">
        <f t="shared" si="5"/>
        <v>25</v>
      </c>
      <c r="P16" s="65">
        <f>VLOOKUP($A16,'Return Data'!$B$7:$R$2292,15,0)</f>
        <v>13.197699999999999</v>
      </c>
      <c r="Q16" s="66">
        <f t="shared" si="6"/>
        <v>19</v>
      </c>
      <c r="R16" s="65">
        <f>VLOOKUP($A16,'Return Data'!$B$7:$R$2292,16,0)</f>
        <v>19.358499999999999</v>
      </c>
      <c r="S16" s="67">
        <f t="shared" si="7"/>
        <v>8</v>
      </c>
    </row>
    <row r="17" spans="1:19" x14ac:dyDescent="0.3">
      <c r="A17" s="63" t="s">
        <v>966</v>
      </c>
      <c r="B17" s="64">
        <f>VLOOKUP($A17,'Return Data'!$B$7:$R$2292,3,0)</f>
        <v>44467</v>
      </c>
      <c r="C17" s="65">
        <f>VLOOKUP($A17,'Return Data'!$B$7:$R$2292,4,0)</f>
        <v>320.2158</v>
      </c>
      <c r="D17" s="65">
        <f>VLOOKUP($A17,'Return Data'!$B$7:$R$2292,10,0)</f>
        <v>9.7646999999999995</v>
      </c>
      <c r="E17" s="66">
        <f t="shared" si="0"/>
        <v>24</v>
      </c>
      <c r="F17" s="65">
        <f>VLOOKUP($A17,'Return Data'!$B$7:$R$2292,11,0)</f>
        <v>19.166599999999999</v>
      </c>
      <c r="G17" s="66">
        <f t="shared" si="1"/>
        <v>28</v>
      </c>
      <c r="H17" s="65">
        <f>VLOOKUP($A17,'Return Data'!$B$7:$R$2292,12,0)</f>
        <v>23.5639</v>
      </c>
      <c r="I17" s="66">
        <f t="shared" si="2"/>
        <v>26</v>
      </c>
      <c r="J17" s="65">
        <f>VLOOKUP($A17,'Return Data'!$B$7:$R$2292,13,0)</f>
        <v>53.223599999999998</v>
      </c>
      <c r="K17" s="66">
        <f t="shared" si="3"/>
        <v>21</v>
      </c>
      <c r="L17" s="65">
        <f>VLOOKUP($A17,'Return Data'!$B$7:$R$2292,17,0)</f>
        <v>22.4544</v>
      </c>
      <c r="M17" s="66">
        <f t="shared" si="4"/>
        <v>19</v>
      </c>
      <c r="N17" s="65">
        <f>VLOOKUP($A17,'Return Data'!$B$7:$R$2292,14,0)</f>
        <v>17.105699999999999</v>
      </c>
      <c r="O17" s="66">
        <f t="shared" si="5"/>
        <v>18</v>
      </c>
      <c r="P17" s="65">
        <f>VLOOKUP($A17,'Return Data'!$B$7:$R$2292,15,0)</f>
        <v>13.9519</v>
      </c>
      <c r="Q17" s="66">
        <f t="shared" si="6"/>
        <v>12</v>
      </c>
      <c r="R17" s="65">
        <f>VLOOKUP($A17,'Return Data'!$B$7:$R$2292,16,0)</f>
        <v>20.2315</v>
      </c>
      <c r="S17" s="67">
        <f t="shared" si="7"/>
        <v>4</v>
      </c>
    </row>
    <row r="18" spans="1:19" x14ac:dyDescent="0.3">
      <c r="A18" s="63" t="s">
        <v>968</v>
      </c>
      <c r="B18" s="64">
        <f>VLOOKUP($A18,'Return Data'!$B$7:$R$2292,3,0)</f>
        <v>44467</v>
      </c>
      <c r="C18" s="65">
        <f>VLOOKUP($A18,'Return Data'!$B$7:$R$2292,4,0)</f>
        <v>65.22</v>
      </c>
      <c r="D18" s="65">
        <f>VLOOKUP($A18,'Return Data'!$B$7:$R$2292,10,0)</f>
        <v>11.8888</v>
      </c>
      <c r="E18" s="66">
        <f t="shared" si="0"/>
        <v>10</v>
      </c>
      <c r="F18" s="65">
        <f>VLOOKUP($A18,'Return Data'!$B$7:$R$2292,11,0)</f>
        <v>22.732399999999998</v>
      </c>
      <c r="G18" s="66">
        <f t="shared" si="1"/>
        <v>12</v>
      </c>
      <c r="H18" s="65">
        <f>VLOOKUP($A18,'Return Data'!$B$7:$R$2292,12,0)</f>
        <v>30.2837</v>
      </c>
      <c r="I18" s="66">
        <f t="shared" si="2"/>
        <v>10</v>
      </c>
      <c r="J18" s="65">
        <f>VLOOKUP($A18,'Return Data'!$B$7:$R$2292,13,0)</f>
        <v>59.189700000000002</v>
      </c>
      <c r="K18" s="66">
        <f t="shared" si="3"/>
        <v>10</v>
      </c>
      <c r="L18" s="65">
        <f>VLOOKUP($A18,'Return Data'!$B$7:$R$2292,17,0)</f>
        <v>24.053699999999999</v>
      </c>
      <c r="M18" s="66">
        <f t="shared" si="4"/>
        <v>11</v>
      </c>
      <c r="N18" s="65">
        <f>VLOOKUP($A18,'Return Data'!$B$7:$R$2292,14,0)</f>
        <v>17.186199999999999</v>
      </c>
      <c r="O18" s="66">
        <f t="shared" si="5"/>
        <v>17</v>
      </c>
      <c r="P18" s="65">
        <f>VLOOKUP($A18,'Return Data'!$B$7:$R$2292,15,0)</f>
        <v>14.9741</v>
      </c>
      <c r="Q18" s="66">
        <f t="shared" si="6"/>
        <v>6</v>
      </c>
      <c r="R18" s="65">
        <f>VLOOKUP($A18,'Return Data'!$B$7:$R$2292,16,0)</f>
        <v>15.069900000000001</v>
      </c>
      <c r="S18" s="67">
        <f t="shared" si="7"/>
        <v>13</v>
      </c>
    </row>
    <row r="19" spans="1:19" x14ac:dyDescent="0.3">
      <c r="A19" s="63" t="s">
        <v>970</v>
      </c>
      <c r="B19" s="64">
        <f>VLOOKUP($A19,'Return Data'!$B$7:$R$2292,3,0)</f>
        <v>44467</v>
      </c>
      <c r="C19" s="65">
        <f>VLOOKUP($A19,'Return Data'!$B$7:$R$2292,4,0)</f>
        <v>39.840000000000003</v>
      </c>
      <c r="D19" s="65">
        <f>VLOOKUP($A19,'Return Data'!$B$7:$R$2292,10,0)</f>
        <v>13.4396</v>
      </c>
      <c r="E19" s="66">
        <f t="shared" si="0"/>
        <v>2</v>
      </c>
      <c r="F19" s="65">
        <f>VLOOKUP($A19,'Return Data'!$B$7:$R$2292,11,0)</f>
        <v>27.040800000000001</v>
      </c>
      <c r="G19" s="66">
        <f t="shared" si="1"/>
        <v>2</v>
      </c>
      <c r="H19" s="65">
        <f>VLOOKUP($A19,'Return Data'!$B$7:$R$2292,12,0)</f>
        <v>33.556800000000003</v>
      </c>
      <c r="I19" s="66">
        <f t="shared" si="2"/>
        <v>4</v>
      </c>
      <c r="J19" s="65">
        <f>VLOOKUP($A19,'Return Data'!$B$7:$R$2292,13,0)</f>
        <v>61.819699999999997</v>
      </c>
      <c r="K19" s="66">
        <f t="shared" si="3"/>
        <v>6</v>
      </c>
      <c r="L19" s="65">
        <f>VLOOKUP($A19,'Return Data'!$B$7:$R$2292,17,0)</f>
        <v>26.587499999999999</v>
      </c>
      <c r="M19" s="66">
        <f t="shared" si="4"/>
        <v>4</v>
      </c>
      <c r="N19" s="65">
        <f>VLOOKUP($A19,'Return Data'!$B$7:$R$2292,14,0)</f>
        <v>21.445900000000002</v>
      </c>
      <c r="O19" s="66">
        <f t="shared" si="5"/>
        <v>2</v>
      </c>
      <c r="P19" s="65">
        <f>VLOOKUP($A19,'Return Data'!$B$7:$R$2292,15,0)</f>
        <v>13.5366</v>
      </c>
      <c r="Q19" s="66">
        <f t="shared" si="6"/>
        <v>15</v>
      </c>
      <c r="R19" s="65">
        <f>VLOOKUP($A19,'Return Data'!$B$7:$R$2292,16,0)</f>
        <v>15.8812</v>
      </c>
      <c r="S19" s="67">
        <f t="shared" si="7"/>
        <v>12</v>
      </c>
    </row>
    <row r="20" spans="1:19" x14ac:dyDescent="0.3">
      <c r="A20" s="63" t="s">
        <v>973</v>
      </c>
      <c r="B20" s="64">
        <f>VLOOKUP($A20,'Return Data'!$B$7:$R$2292,3,0)</f>
        <v>44467</v>
      </c>
      <c r="C20" s="65">
        <f>VLOOKUP($A20,'Return Data'!$B$7:$R$2292,4,0)</f>
        <v>49.92</v>
      </c>
      <c r="D20" s="65">
        <f>VLOOKUP($A20,'Return Data'!$B$7:$R$2292,10,0)</f>
        <v>11.9283</v>
      </c>
      <c r="E20" s="66">
        <f t="shared" si="0"/>
        <v>8</v>
      </c>
      <c r="F20" s="65">
        <f>VLOOKUP($A20,'Return Data'!$B$7:$R$2292,11,0)</f>
        <v>21.667100000000001</v>
      </c>
      <c r="G20" s="66">
        <f t="shared" si="1"/>
        <v>18</v>
      </c>
      <c r="H20" s="65">
        <f>VLOOKUP($A20,'Return Data'!$B$7:$R$2292,12,0)</f>
        <v>26.22</v>
      </c>
      <c r="I20" s="66">
        <f t="shared" si="2"/>
        <v>21</v>
      </c>
      <c r="J20" s="65">
        <f>VLOOKUP($A20,'Return Data'!$B$7:$R$2292,13,0)</f>
        <v>48.7042</v>
      </c>
      <c r="K20" s="66">
        <f t="shared" si="3"/>
        <v>26</v>
      </c>
      <c r="L20" s="65">
        <f>VLOOKUP($A20,'Return Data'!$B$7:$R$2292,17,0)</f>
        <v>23.635400000000001</v>
      </c>
      <c r="M20" s="66">
        <f t="shared" si="4"/>
        <v>12</v>
      </c>
      <c r="N20" s="65">
        <f>VLOOKUP($A20,'Return Data'!$B$7:$R$2292,14,0)</f>
        <v>16.596599999999999</v>
      </c>
      <c r="O20" s="66">
        <f t="shared" si="5"/>
        <v>20</v>
      </c>
      <c r="P20" s="65">
        <f>VLOOKUP($A20,'Return Data'!$B$7:$R$2292,15,0)</f>
        <v>14.319800000000001</v>
      </c>
      <c r="Q20" s="66">
        <f t="shared" si="6"/>
        <v>9</v>
      </c>
      <c r="R20" s="65">
        <f>VLOOKUP($A20,'Return Data'!$B$7:$R$2292,16,0)</f>
        <v>11.0693</v>
      </c>
      <c r="S20" s="67">
        <f t="shared" si="7"/>
        <v>24</v>
      </c>
    </row>
    <row r="21" spans="1:19" x14ac:dyDescent="0.3">
      <c r="A21" s="63" t="s">
        <v>974</v>
      </c>
      <c r="B21" s="64">
        <f>VLOOKUP($A21,'Return Data'!$B$7:$R$2292,3,0)</f>
        <v>44467</v>
      </c>
      <c r="C21" s="65">
        <f>VLOOKUP($A21,'Return Data'!$B$7:$R$2292,4,0)</f>
        <v>29.19</v>
      </c>
      <c r="D21" s="65">
        <f>VLOOKUP($A21,'Return Data'!$B$7:$R$2292,10,0)</f>
        <v>10.4009</v>
      </c>
      <c r="E21" s="66">
        <f t="shared" si="0"/>
        <v>21</v>
      </c>
      <c r="F21" s="65">
        <f>VLOOKUP($A21,'Return Data'!$B$7:$R$2292,11,0)</f>
        <v>19.386500000000002</v>
      </c>
      <c r="G21" s="66">
        <f t="shared" si="1"/>
        <v>27</v>
      </c>
      <c r="H21" s="65">
        <f>VLOOKUP($A21,'Return Data'!$B$7:$R$2292,12,0)</f>
        <v>19.975300000000001</v>
      </c>
      <c r="I21" s="66">
        <f t="shared" si="2"/>
        <v>29</v>
      </c>
      <c r="J21" s="65">
        <f>VLOOKUP($A21,'Return Data'!$B$7:$R$2292,13,0)</f>
        <v>46.609699999999997</v>
      </c>
      <c r="K21" s="66">
        <f t="shared" si="3"/>
        <v>28</v>
      </c>
      <c r="L21" s="65">
        <f>VLOOKUP($A21,'Return Data'!$B$7:$R$2292,17,0)</f>
        <v>16.932600000000001</v>
      </c>
      <c r="M21" s="66">
        <f t="shared" si="4"/>
        <v>29</v>
      </c>
      <c r="N21" s="65">
        <f>VLOOKUP($A21,'Return Data'!$B$7:$R$2292,14,0)</f>
        <v>13.5892</v>
      </c>
      <c r="O21" s="66">
        <f t="shared" si="5"/>
        <v>27</v>
      </c>
      <c r="P21" s="65">
        <f>VLOOKUP($A21,'Return Data'!$B$7:$R$2292,15,0)</f>
        <v>12.0244</v>
      </c>
      <c r="Q21" s="66">
        <f t="shared" si="6"/>
        <v>24</v>
      </c>
      <c r="R21" s="65">
        <f>VLOOKUP($A21,'Return Data'!$B$7:$R$2292,16,0)</f>
        <v>11.7555</v>
      </c>
      <c r="S21" s="67">
        <f t="shared" si="7"/>
        <v>23</v>
      </c>
    </row>
    <row r="22" spans="1:19" x14ac:dyDescent="0.3">
      <c r="A22" s="63" t="s">
        <v>976</v>
      </c>
      <c r="B22" s="64">
        <f>VLOOKUP($A22,'Return Data'!$B$7:$R$2292,3,0)</f>
        <v>44467</v>
      </c>
      <c r="C22" s="65">
        <f>VLOOKUP($A22,'Return Data'!$B$7:$R$2292,4,0)</f>
        <v>44.84</v>
      </c>
      <c r="D22" s="65">
        <f>VLOOKUP($A22,'Return Data'!$B$7:$R$2292,10,0)</f>
        <v>14.885999999999999</v>
      </c>
      <c r="E22" s="66">
        <f t="shared" si="0"/>
        <v>1</v>
      </c>
      <c r="F22" s="65">
        <f>VLOOKUP($A22,'Return Data'!$B$7:$R$2292,11,0)</f>
        <v>28.370999999999999</v>
      </c>
      <c r="G22" s="66">
        <f t="shared" si="1"/>
        <v>1</v>
      </c>
      <c r="H22" s="65">
        <f>VLOOKUP($A22,'Return Data'!$B$7:$R$2292,12,0)</f>
        <v>32.584299999999999</v>
      </c>
      <c r="I22" s="66">
        <f t="shared" si="2"/>
        <v>5</v>
      </c>
      <c r="J22" s="65">
        <f>VLOOKUP($A22,'Return Data'!$B$7:$R$2292,13,0)</f>
        <v>54.941299999999998</v>
      </c>
      <c r="K22" s="66">
        <f t="shared" si="3"/>
        <v>16</v>
      </c>
      <c r="L22" s="65">
        <f>VLOOKUP($A22,'Return Data'!$B$7:$R$2292,17,0)</f>
        <v>25.398800000000001</v>
      </c>
      <c r="M22" s="66">
        <f t="shared" si="4"/>
        <v>6</v>
      </c>
      <c r="N22" s="65">
        <f>VLOOKUP($A22,'Return Data'!$B$7:$R$2292,14,0)</f>
        <v>18.273</v>
      </c>
      <c r="O22" s="66">
        <f t="shared" si="5"/>
        <v>10</v>
      </c>
      <c r="P22" s="65">
        <f>VLOOKUP($A22,'Return Data'!$B$7:$R$2292,15,0)</f>
        <v>14.286099999999999</v>
      </c>
      <c r="Q22" s="66">
        <f t="shared" si="6"/>
        <v>10</v>
      </c>
      <c r="R22" s="65">
        <f>VLOOKUP($A22,'Return Data'!$B$7:$R$2292,16,0)</f>
        <v>13.1884</v>
      </c>
      <c r="S22" s="67">
        <f t="shared" si="7"/>
        <v>19</v>
      </c>
    </row>
    <row r="23" spans="1:19" x14ac:dyDescent="0.3">
      <c r="A23" s="63" t="s">
        <v>978</v>
      </c>
      <c r="B23" s="64">
        <f>VLOOKUP($A23,'Return Data'!$B$7:$R$2292,3,0)</f>
        <v>44467</v>
      </c>
      <c r="C23" s="65">
        <f>VLOOKUP($A23,'Return Data'!$B$7:$R$2292,4,0)</f>
        <v>97.666600000000003</v>
      </c>
      <c r="D23" s="65">
        <f>VLOOKUP($A23,'Return Data'!$B$7:$R$2292,10,0)</f>
        <v>10.306900000000001</v>
      </c>
      <c r="E23" s="66">
        <f t="shared" si="0"/>
        <v>22</v>
      </c>
      <c r="F23" s="65">
        <f>VLOOKUP($A23,'Return Data'!$B$7:$R$2292,11,0)</f>
        <v>18.827400000000001</v>
      </c>
      <c r="G23" s="66">
        <f t="shared" si="1"/>
        <v>29</v>
      </c>
      <c r="H23" s="65">
        <f>VLOOKUP($A23,'Return Data'!$B$7:$R$2292,12,0)</f>
        <v>21.9605</v>
      </c>
      <c r="I23" s="66">
        <f t="shared" si="2"/>
        <v>28</v>
      </c>
      <c r="J23" s="65">
        <f>VLOOKUP($A23,'Return Data'!$B$7:$R$2292,13,0)</f>
        <v>40.422199999999997</v>
      </c>
      <c r="K23" s="66">
        <f t="shared" si="3"/>
        <v>29</v>
      </c>
      <c r="L23" s="65">
        <f>VLOOKUP($A23,'Return Data'!$B$7:$R$2292,17,0)</f>
        <v>21.0487</v>
      </c>
      <c r="M23" s="66">
        <f t="shared" si="4"/>
        <v>25</v>
      </c>
      <c r="N23" s="65">
        <f>VLOOKUP($A23,'Return Data'!$B$7:$R$2292,14,0)</f>
        <v>14.4077</v>
      </c>
      <c r="O23" s="66">
        <f t="shared" si="5"/>
        <v>26</v>
      </c>
      <c r="P23" s="65">
        <f>VLOOKUP($A23,'Return Data'!$B$7:$R$2292,15,0)</f>
        <v>11.625299999999999</v>
      </c>
      <c r="Q23" s="66">
        <f t="shared" si="6"/>
        <v>25</v>
      </c>
      <c r="R23" s="65">
        <f>VLOOKUP($A23,'Return Data'!$B$7:$R$2292,16,0)</f>
        <v>8.9762000000000004</v>
      </c>
      <c r="S23" s="67">
        <f t="shared" si="7"/>
        <v>28</v>
      </c>
    </row>
    <row r="24" spans="1:19" x14ac:dyDescent="0.3">
      <c r="A24" s="63" t="s">
        <v>1909</v>
      </c>
      <c r="B24" s="64">
        <f>VLOOKUP($A24,'Return Data'!$B$7:$R$2292,3,0)</f>
        <v>44467</v>
      </c>
      <c r="C24" s="65">
        <f>VLOOKUP($A24,'Return Data'!$B$7:$R$2292,4,0)</f>
        <v>381.30700000000002</v>
      </c>
      <c r="D24" s="65">
        <f>VLOOKUP($A24,'Return Data'!$B$7:$R$2292,10,0)</f>
        <v>11.5497</v>
      </c>
      <c r="E24" s="66">
        <f t="shared" si="0"/>
        <v>12</v>
      </c>
      <c r="F24" s="65">
        <f>VLOOKUP($A24,'Return Data'!$B$7:$R$2292,11,0)</f>
        <v>23.147300000000001</v>
      </c>
      <c r="G24" s="66">
        <f t="shared" si="1"/>
        <v>11</v>
      </c>
      <c r="H24" s="65">
        <f>VLOOKUP($A24,'Return Data'!$B$7:$R$2292,12,0)</f>
        <v>30.649000000000001</v>
      </c>
      <c r="I24" s="66">
        <f t="shared" si="2"/>
        <v>9</v>
      </c>
      <c r="J24" s="65">
        <f>VLOOKUP($A24,'Return Data'!$B$7:$R$2292,13,0)</f>
        <v>58.0901</v>
      </c>
      <c r="K24" s="66">
        <f t="shared" si="3"/>
        <v>12</v>
      </c>
      <c r="L24" s="65">
        <f>VLOOKUP($A24,'Return Data'!$B$7:$R$2292,17,0)</f>
        <v>26.773800000000001</v>
      </c>
      <c r="M24" s="66">
        <f t="shared" si="4"/>
        <v>2</v>
      </c>
      <c r="N24" s="65">
        <f>VLOOKUP($A24,'Return Data'!$B$7:$R$2292,14,0)</f>
        <v>19.872800000000002</v>
      </c>
      <c r="O24" s="66">
        <f t="shared" si="5"/>
        <v>5</v>
      </c>
      <c r="P24" s="65">
        <f>VLOOKUP($A24,'Return Data'!$B$7:$R$2292,15,0)</f>
        <v>15.003</v>
      </c>
      <c r="Q24" s="66">
        <f t="shared" si="6"/>
        <v>5</v>
      </c>
      <c r="R24" s="65">
        <f>VLOOKUP($A24,'Return Data'!$B$7:$R$2292,16,0)</f>
        <v>20.346399999999999</v>
      </c>
      <c r="S24" s="67">
        <f t="shared" si="7"/>
        <v>2</v>
      </c>
    </row>
    <row r="25" spans="1:19" x14ac:dyDescent="0.3">
      <c r="A25" s="63" t="s">
        <v>981</v>
      </c>
      <c r="B25" s="64">
        <f>VLOOKUP($A25,'Return Data'!$B$7:$R$2292,3,0)</f>
        <v>44467</v>
      </c>
      <c r="C25" s="65">
        <f>VLOOKUP($A25,'Return Data'!$B$7:$R$2292,4,0)</f>
        <v>41.223999999999997</v>
      </c>
      <c r="D25" s="65">
        <f>VLOOKUP($A25,'Return Data'!$B$7:$R$2292,10,0)</f>
        <v>10.811199999999999</v>
      </c>
      <c r="E25" s="66">
        <f t="shared" si="0"/>
        <v>18</v>
      </c>
      <c r="F25" s="65">
        <f>VLOOKUP($A25,'Return Data'!$B$7:$R$2292,11,0)</f>
        <v>21.892399999999999</v>
      </c>
      <c r="G25" s="66">
        <f t="shared" si="1"/>
        <v>17</v>
      </c>
      <c r="H25" s="65">
        <f>VLOOKUP($A25,'Return Data'!$B$7:$R$2292,12,0)</f>
        <v>27.046399999999998</v>
      </c>
      <c r="I25" s="66">
        <f t="shared" si="2"/>
        <v>19</v>
      </c>
      <c r="J25" s="65">
        <f>VLOOKUP($A25,'Return Data'!$B$7:$R$2292,13,0)</f>
        <v>52.964700000000001</v>
      </c>
      <c r="K25" s="66">
        <f t="shared" si="3"/>
        <v>22</v>
      </c>
      <c r="L25" s="65">
        <f>VLOOKUP($A25,'Return Data'!$B$7:$R$2292,17,0)</f>
        <v>21.819400000000002</v>
      </c>
      <c r="M25" s="66">
        <f t="shared" si="4"/>
        <v>22</v>
      </c>
      <c r="N25" s="65">
        <f>VLOOKUP($A25,'Return Data'!$B$7:$R$2292,14,0)</f>
        <v>17.327400000000001</v>
      </c>
      <c r="O25" s="66">
        <f t="shared" si="5"/>
        <v>16</v>
      </c>
      <c r="P25" s="65">
        <f>VLOOKUP($A25,'Return Data'!$B$7:$R$2292,15,0)</f>
        <v>13.123900000000001</v>
      </c>
      <c r="Q25" s="66">
        <f t="shared" si="6"/>
        <v>20</v>
      </c>
      <c r="R25" s="65">
        <f>VLOOKUP($A25,'Return Data'!$B$7:$R$2292,16,0)</f>
        <v>10.693099999999999</v>
      </c>
      <c r="S25" s="67">
        <f t="shared" si="7"/>
        <v>26</v>
      </c>
    </row>
    <row r="26" spans="1:19" x14ac:dyDescent="0.3">
      <c r="A26" s="63" t="s">
        <v>982</v>
      </c>
      <c r="B26" s="64">
        <f>VLOOKUP($A26,'Return Data'!$B$7:$R$2292,3,0)</f>
        <v>44467</v>
      </c>
      <c r="C26" s="65">
        <f>VLOOKUP($A26,'Return Data'!$B$7:$R$2292,4,0)</f>
        <v>46.194287423659802</v>
      </c>
      <c r="D26" s="65">
        <f>VLOOKUP($A26,'Return Data'!$B$7:$R$2292,10,0)</f>
        <v>12.702</v>
      </c>
      <c r="E26" s="66">
        <f t="shared" si="0"/>
        <v>5</v>
      </c>
      <c r="F26" s="65">
        <f>VLOOKUP($A26,'Return Data'!$B$7:$R$2292,11,0)</f>
        <v>24.251000000000001</v>
      </c>
      <c r="G26" s="66">
        <f t="shared" si="1"/>
        <v>4</v>
      </c>
      <c r="H26" s="65">
        <f>VLOOKUP($A26,'Return Data'!$B$7:$R$2292,12,0)</f>
        <v>25.8108</v>
      </c>
      <c r="I26" s="66">
        <f t="shared" si="2"/>
        <v>22</v>
      </c>
      <c r="J26" s="65">
        <f>VLOOKUP($A26,'Return Data'!$B$7:$R$2292,13,0)</f>
        <v>56.985599999999998</v>
      </c>
      <c r="K26" s="66">
        <f t="shared" si="3"/>
        <v>13</v>
      </c>
      <c r="L26" s="65">
        <f>VLOOKUP($A26,'Return Data'!$B$7:$R$2292,17,0)</f>
        <v>21.962900000000001</v>
      </c>
      <c r="M26" s="66">
        <f t="shared" si="4"/>
        <v>21</v>
      </c>
      <c r="N26" s="65">
        <f>VLOOKUP($A26,'Return Data'!$B$7:$R$2292,14,0)</f>
        <v>19.1813</v>
      </c>
      <c r="O26" s="66">
        <f t="shared" si="5"/>
        <v>6</v>
      </c>
      <c r="P26" s="65">
        <f>VLOOKUP($A26,'Return Data'!$B$7:$R$2292,15,0)</f>
        <v>13.6759</v>
      </c>
      <c r="Q26" s="66">
        <f t="shared" si="6"/>
        <v>14</v>
      </c>
      <c r="R26" s="65">
        <f>VLOOKUP($A26,'Return Data'!$B$7:$R$2292,16,0)</f>
        <v>10.7585</v>
      </c>
      <c r="S26" s="67">
        <f t="shared" si="7"/>
        <v>25</v>
      </c>
    </row>
    <row r="27" spans="1:19" x14ac:dyDescent="0.3">
      <c r="A27" s="63" t="s">
        <v>985</v>
      </c>
      <c r="B27" s="64">
        <f>VLOOKUP($A27,'Return Data'!$B$7:$R$2292,3,0)</f>
        <v>44467</v>
      </c>
      <c r="C27" s="65">
        <f>VLOOKUP($A27,'Return Data'!$B$7:$R$2292,4,0)</f>
        <v>15.737299999999999</v>
      </c>
      <c r="D27" s="65">
        <f>VLOOKUP($A27,'Return Data'!$B$7:$R$2292,10,0)</f>
        <v>9.7555999999999994</v>
      </c>
      <c r="E27" s="66">
        <f t="shared" si="0"/>
        <v>25</v>
      </c>
      <c r="F27" s="65">
        <f>VLOOKUP($A27,'Return Data'!$B$7:$R$2292,11,0)</f>
        <v>22.6143</v>
      </c>
      <c r="G27" s="66">
        <f t="shared" si="1"/>
        <v>13</v>
      </c>
      <c r="H27" s="65">
        <f>VLOOKUP($A27,'Return Data'!$B$7:$R$2292,12,0)</f>
        <v>31.349900000000002</v>
      </c>
      <c r="I27" s="66">
        <f t="shared" si="2"/>
        <v>6</v>
      </c>
      <c r="J27" s="65">
        <f>VLOOKUP($A27,'Return Data'!$B$7:$R$2292,13,0)</f>
        <v>62.034700000000001</v>
      </c>
      <c r="K27" s="66">
        <f t="shared" si="3"/>
        <v>5</v>
      </c>
      <c r="L27" s="65">
        <f>VLOOKUP($A27,'Return Data'!$B$7:$R$2292,17,0)</f>
        <v>22.692299999999999</v>
      </c>
      <c r="M27" s="66">
        <f t="shared" si="4"/>
        <v>16</v>
      </c>
      <c r="N27" s="65"/>
      <c r="O27" s="66"/>
      <c r="P27" s="65"/>
      <c r="Q27" s="66"/>
      <c r="R27" s="65">
        <f>VLOOKUP($A27,'Return Data'!$B$7:$R$2292,16,0)</f>
        <v>19.5244</v>
      </c>
      <c r="S27" s="67">
        <f t="shared" si="7"/>
        <v>7</v>
      </c>
    </row>
    <row r="28" spans="1:19" x14ac:dyDescent="0.3">
      <c r="A28" s="63" t="s">
        <v>987</v>
      </c>
      <c r="B28" s="64">
        <f>VLOOKUP($A28,'Return Data'!$B$7:$R$2292,3,0)</f>
        <v>44467</v>
      </c>
      <c r="C28" s="65">
        <f>VLOOKUP($A28,'Return Data'!$B$7:$R$2292,4,0)</f>
        <v>79.724999999999994</v>
      </c>
      <c r="D28" s="65">
        <f>VLOOKUP($A28,'Return Data'!$B$7:$R$2292,10,0)</f>
        <v>11.353999999999999</v>
      </c>
      <c r="E28" s="66">
        <f t="shared" si="0"/>
        <v>16</v>
      </c>
      <c r="F28" s="65">
        <f>VLOOKUP($A28,'Return Data'!$B$7:$R$2292,11,0)</f>
        <v>23.399899999999999</v>
      </c>
      <c r="G28" s="66">
        <f t="shared" si="1"/>
        <v>8</v>
      </c>
      <c r="H28" s="65">
        <f>VLOOKUP($A28,'Return Data'!$B$7:$R$2292,12,0)</f>
        <v>29.974399999999999</v>
      </c>
      <c r="I28" s="66">
        <f t="shared" si="2"/>
        <v>11</v>
      </c>
      <c r="J28" s="65">
        <f>VLOOKUP($A28,'Return Data'!$B$7:$R$2292,13,0)</f>
        <v>54.748699999999999</v>
      </c>
      <c r="K28" s="66">
        <f t="shared" si="3"/>
        <v>18</v>
      </c>
      <c r="L28" s="65">
        <f>VLOOKUP($A28,'Return Data'!$B$7:$R$2292,17,0)</f>
        <v>24.631799999999998</v>
      </c>
      <c r="M28" s="66">
        <f t="shared" si="4"/>
        <v>7</v>
      </c>
      <c r="N28" s="65">
        <f>VLOOKUP($A28,'Return Data'!$B$7:$R$2292,14,0)</f>
        <v>18.827500000000001</v>
      </c>
      <c r="O28" s="66">
        <f t="shared" ref="O28:O36" si="8">RANK(N28,N$8:N$36,0)</f>
        <v>9</v>
      </c>
      <c r="P28" s="65">
        <f>VLOOKUP($A28,'Return Data'!$B$7:$R$2292,15,0)</f>
        <v>16.577300000000001</v>
      </c>
      <c r="Q28" s="66">
        <f t="shared" ref="Q28:Q36" si="9">RANK(P28,P$8:P$36,0)</f>
        <v>3</v>
      </c>
      <c r="R28" s="65">
        <f>VLOOKUP($A28,'Return Data'!$B$7:$R$2292,16,0)</f>
        <v>16.632300000000001</v>
      </c>
      <c r="S28" s="67">
        <f t="shared" si="7"/>
        <v>11</v>
      </c>
    </row>
    <row r="29" spans="1:19" x14ac:dyDescent="0.3">
      <c r="A29" s="63" t="s">
        <v>2019</v>
      </c>
      <c r="B29" s="64">
        <f>VLOOKUP($A29,'Return Data'!$B$7:$R$2292,3,0)</f>
        <v>44467</v>
      </c>
      <c r="C29" s="65">
        <f>VLOOKUP($A29,'Return Data'!$B$7:$R$2292,4,0)</f>
        <v>34.5625</v>
      </c>
      <c r="D29" s="65">
        <f>VLOOKUP($A29,'Return Data'!$B$7:$R$2292,10,0)</f>
        <v>10.4922</v>
      </c>
      <c r="E29" s="66">
        <f t="shared" si="0"/>
        <v>20</v>
      </c>
      <c r="F29" s="65">
        <f>VLOOKUP($A29,'Return Data'!$B$7:$R$2292,11,0)</f>
        <v>22.5017</v>
      </c>
      <c r="G29" s="66">
        <f t="shared" si="1"/>
        <v>14</v>
      </c>
      <c r="H29" s="65">
        <f>VLOOKUP($A29,'Return Data'!$B$7:$R$2292,12,0)</f>
        <v>28.152100000000001</v>
      </c>
      <c r="I29" s="66">
        <f t="shared" si="2"/>
        <v>15</v>
      </c>
      <c r="J29" s="65">
        <f>VLOOKUP($A29,'Return Data'!$B$7:$R$2292,13,0)</f>
        <v>55.019399999999997</v>
      </c>
      <c r="K29" s="66">
        <f t="shared" si="3"/>
        <v>15</v>
      </c>
      <c r="L29" s="65">
        <f>VLOOKUP($A29,'Return Data'!$B$7:$R$2292,17,0)</f>
        <v>21.798400000000001</v>
      </c>
      <c r="M29" s="66">
        <f t="shared" si="4"/>
        <v>23</v>
      </c>
      <c r="N29" s="65">
        <f>VLOOKUP($A29,'Return Data'!$B$7:$R$2292,14,0)</f>
        <v>16.619399999999999</v>
      </c>
      <c r="O29" s="66">
        <f t="shared" si="8"/>
        <v>19</v>
      </c>
      <c r="P29" s="65">
        <f>VLOOKUP($A29,'Return Data'!$B$7:$R$2292,15,0)</f>
        <v>12.996600000000001</v>
      </c>
      <c r="Q29" s="66">
        <f t="shared" si="9"/>
        <v>21</v>
      </c>
      <c r="R29" s="65">
        <f>VLOOKUP($A29,'Return Data'!$B$7:$R$2292,16,0)</f>
        <v>13.1921</v>
      </c>
      <c r="S29" s="67">
        <f t="shared" si="7"/>
        <v>18</v>
      </c>
    </row>
    <row r="30" spans="1:19" x14ac:dyDescent="0.3">
      <c r="A30" s="63" t="s">
        <v>988</v>
      </c>
      <c r="B30" s="64">
        <f>VLOOKUP($A30,'Return Data'!$B$7:$R$2292,3,0)</f>
        <v>44467</v>
      </c>
      <c r="C30" s="65">
        <f>VLOOKUP($A30,'Return Data'!$B$7:$R$2292,4,0)</f>
        <v>50.136400000000002</v>
      </c>
      <c r="D30" s="65">
        <f>VLOOKUP($A30,'Return Data'!$B$7:$R$2292,10,0)</f>
        <v>12.950100000000001</v>
      </c>
      <c r="E30" s="66">
        <f t="shared" si="0"/>
        <v>3</v>
      </c>
      <c r="F30" s="65">
        <f>VLOOKUP($A30,'Return Data'!$B$7:$R$2292,11,0)</f>
        <v>25.391200000000001</v>
      </c>
      <c r="G30" s="66">
        <f t="shared" si="1"/>
        <v>3</v>
      </c>
      <c r="H30" s="65">
        <f>VLOOKUP($A30,'Return Data'!$B$7:$R$2292,12,0)</f>
        <v>34.692399999999999</v>
      </c>
      <c r="I30" s="66">
        <f t="shared" si="2"/>
        <v>1</v>
      </c>
      <c r="J30" s="65">
        <f>VLOOKUP($A30,'Return Data'!$B$7:$R$2292,13,0)</f>
        <v>67.203299999999999</v>
      </c>
      <c r="K30" s="66">
        <f t="shared" si="3"/>
        <v>2</v>
      </c>
      <c r="L30" s="65">
        <f>VLOOKUP($A30,'Return Data'!$B$7:$R$2292,17,0)</f>
        <v>21.706299999999999</v>
      </c>
      <c r="M30" s="66">
        <f t="shared" si="4"/>
        <v>24</v>
      </c>
      <c r="N30" s="65">
        <f>VLOOKUP($A30,'Return Data'!$B$7:$R$2292,14,0)</f>
        <v>15.5184</v>
      </c>
      <c r="O30" s="66">
        <f t="shared" si="8"/>
        <v>24</v>
      </c>
      <c r="P30" s="65">
        <f>VLOOKUP($A30,'Return Data'!$B$7:$R$2292,15,0)</f>
        <v>14.1753</v>
      </c>
      <c r="Q30" s="66">
        <f t="shared" si="9"/>
        <v>11</v>
      </c>
      <c r="R30" s="65">
        <f>VLOOKUP($A30,'Return Data'!$B$7:$R$2292,16,0)</f>
        <v>12.0672</v>
      </c>
      <c r="S30" s="67">
        <f t="shared" si="7"/>
        <v>22</v>
      </c>
    </row>
    <row r="31" spans="1:19" x14ac:dyDescent="0.3">
      <c r="A31" s="63" t="s">
        <v>990</v>
      </c>
      <c r="B31" s="64">
        <f>VLOOKUP($A31,'Return Data'!$B$7:$R$2292,3,0)</f>
        <v>44467</v>
      </c>
      <c r="C31" s="65">
        <f>VLOOKUP($A31,'Return Data'!$B$7:$R$2292,4,0)</f>
        <v>255.43</v>
      </c>
      <c r="D31" s="65">
        <f>VLOOKUP($A31,'Return Data'!$B$7:$R$2292,10,0)</f>
        <v>9.4621999999999993</v>
      </c>
      <c r="E31" s="66">
        <f t="shared" si="0"/>
        <v>26</v>
      </c>
      <c r="F31" s="65">
        <f>VLOOKUP($A31,'Return Data'!$B$7:$R$2292,11,0)</f>
        <v>22.4086</v>
      </c>
      <c r="G31" s="66">
        <f t="shared" si="1"/>
        <v>15</v>
      </c>
      <c r="H31" s="65">
        <f>VLOOKUP($A31,'Return Data'!$B$7:$R$2292,12,0)</f>
        <v>27.0733</v>
      </c>
      <c r="I31" s="66">
        <f t="shared" si="2"/>
        <v>18</v>
      </c>
      <c r="J31" s="65">
        <f>VLOOKUP($A31,'Return Data'!$B$7:$R$2292,13,0)</f>
        <v>52.915500000000002</v>
      </c>
      <c r="K31" s="66">
        <f t="shared" si="3"/>
        <v>23</v>
      </c>
      <c r="L31" s="65">
        <f>VLOOKUP($A31,'Return Data'!$B$7:$R$2292,17,0)</f>
        <v>22.671600000000002</v>
      </c>
      <c r="M31" s="66">
        <f t="shared" si="4"/>
        <v>17</v>
      </c>
      <c r="N31" s="65">
        <f>VLOOKUP($A31,'Return Data'!$B$7:$R$2292,14,0)</f>
        <v>16.590900000000001</v>
      </c>
      <c r="O31" s="66">
        <f t="shared" si="8"/>
        <v>21</v>
      </c>
      <c r="P31" s="65">
        <f>VLOOKUP($A31,'Return Data'!$B$7:$R$2292,15,0)</f>
        <v>13.3323</v>
      </c>
      <c r="Q31" s="66">
        <f t="shared" si="9"/>
        <v>17</v>
      </c>
      <c r="R31" s="65">
        <f>VLOOKUP($A31,'Return Data'!$B$7:$R$2292,16,0)</f>
        <v>18.948799999999999</v>
      </c>
      <c r="S31" s="67">
        <f t="shared" si="7"/>
        <v>9</v>
      </c>
    </row>
    <row r="32" spans="1:19" x14ac:dyDescent="0.3">
      <c r="A32" s="63" t="s">
        <v>993</v>
      </c>
      <c r="B32" s="64">
        <f>VLOOKUP($A32,'Return Data'!$B$7:$R$2292,3,0)</f>
        <v>44467</v>
      </c>
      <c r="C32" s="65">
        <f>VLOOKUP($A32,'Return Data'!$B$7:$R$2292,4,0)</f>
        <v>61.955500000000001</v>
      </c>
      <c r="D32" s="65">
        <f>VLOOKUP($A32,'Return Data'!$B$7:$R$2292,10,0)</f>
        <v>11.889200000000001</v>
      </c>
      <c r="E32" s="66">
        <f t="shared" si="0"/>
        <v>9</v>
      </c>
      <c r="F32" s="65">
        <f>VLOOKUP($A32,'Return Data'!$B$7:$R$2292,11,0)</f>
        <v>21.323699999999999</v>
      </c>
      <c r="G32" s="66">
        <f t="shared" si="1"/>
        <v>22</v>
      </c>
      <c r="H32" s="65">
        <f>VLOOKUP($A32,'Return Data'!$B$7:$R$2292,12,0)</f>
        <v>29.518899999999999</v>
      </c>
      <c r="I32" s="66">
        <f t="shared" si="2"/>
        <v>13</v>
      </c>
      <c r="J32" s="65">
        <f>VLOOKUP($A32,'Return Data'!$B$7:$R$2292,13,0)</f>
        <v>61.476199999999999</v>
      </c>
      <c r="K32" s="66">
        <f t="shared" si="3"/>
        <v>7</v>
      </c>
      <c r="L32" s="65">
        <f>VLOOKUP($A32,'Return Data'!$B$7:$R$2292,17,0)</f>
        <v>24.215</v>
      </c>
      <c r="M32" s="66">
        <f t="shared" si="4"/>
        <v>10</v>
      </c>
      <c r="N32" s="65">
        <f>VLOOKUP($A32,'Return Data'!$B$7:$R$2292,14,0)</f>
        <v>19.098500000000001</v>
      </c>
      <c r="O32" s="66">
        <f t="shared" si="8"/>
        <v>8</v>
      </c>
      <c r="P32" s="65">
        <f>VLOOKUP($A32,'Return Data'!$B$7:$R$2292,15,0)</f>
        <v>13.772</v>
      </c>
      <c r="Q32" s="66">
        <f t="shared" si="9"/>
        <v>13</v>
      </c>
      <c r="R32" s="65">
        <f>VLOOKUP($A32,'Return Data'!$B$7:$R$2292,16,0)</f>
        <v>12.3195</v>
      </c>
      <c r="S32" s="67">
        <f t="shared" si="7"/>
        <v>21</v>
      </c>
    </row>
    <row r="33" spans="1:19" x14ac:dyDescent="0.3">
      <c r="A33" s="63" t="s">
        <v>994</v>
      </c>
      <c r="B33" s="64">
        <f>VLOOKUP($A33,'Return Data'!$B$7:$R$2292,3,0)</f>
        <v>44467</v>
      </c>
      <c r="C33" s="65">
        <f>VLOOKUP($A33,'Return Data'!$B$7:$R$2292,4,0)</f>
        <v>731.91437940615799</v>
      </c>
      <c r="D33" s="65">
        <f>VLOOKUP($A33,'Return Data'!$B$7:$R$2292,10,0)</f>
        <v>11.426500000000001</v>
      </c>
      <c r="E33" s="66">
        <f t="shared" si="0"/>
        <v>14</v>
      </c>
      <c r="F33" s="65">
        <f>VLOOKUP($A33,'Return Data'!$B$7:$R$2292,11,0)</f>
        <v>23.501000000000001</v>
      </c>
      <c r="G33" s="66">
        <f t="shared" si="1"/>
        <v>7</v>
      </c>
      <c r="H33" s="65">
        <f>VLOOKUP($A33,'Return Data'!$B$7:$R$2292,12,0)</f>
        <v>34.433599999999998</v>
      </c>
      <c r="I33" s="66">
        <f t="shared" si="2"/>
        <v>2</v>
      </c>
      <c r="J33" s="65">
        <f>VLOOKUP($A33,'Return Data'!$B$7:$R$2292,13,0)</f>
        <v>63.212299999999999</v>
      </c>
      <c r="K33" s="66">
        <f t="shared" si="3"/>
        <v>3</v>
      </c>
      <c r="L33" s="65">
        <f>VLOOKUP($A33,'Return Data'!$B$7:$R$2292,17,0)</f>
        <v>22.5242</v>
      </c>
      <c r="M33" s="66">
        <f t="shared" si="4"/>
        <v>18</v>
      </c>
      <c r="N33" s="65">
        <f>VLOOKUP($A33,'Return Data'!$B$7:$R$2292,14,0)</f>
        <v>18.075700000000001</v>
      </c>
      <c r="O33" s="66">
        <f t="shared" si="8"/>
        <v>11</v>
      </c>
      <c r="P33" s="65">
        <f>VLOOKUP($A33,'Return Data'!$B$7:$R$2292,15,0)</f>
        <v>13.250999999999999</v>
      </c>
      <c r="Q33" s="66">
        <f t="shared" si="9"/>
        <v>18</v>
      </c>
      <c r="R33" s="65">
        <f>VLOOKUP($A33,'Return Data'!$B$7:$R$2292,16,0)</f>
        <v>20.126999999999999</v>
      </c>
      <c r="S33" s="67">
        <f t="shared" si="7"/>
        <v>5</v>
      </c>
    </row>
    <row r="34" spans="1:19" x14ac:dyDescent="0.3">
      <c r="A34" s="63" t="s">
        <v>997</v>
      </c>
      <c r="B34" s="64">
        <f>VLOOKUP($A34,'Return Data'!$B$7:$R$2292,3,0)</f>
        <v>44467</v>
      </c>
      <c r="C34" s="65">
        <f>VLOOKUP($A34,'Return Data'!$B$7:$R$2292,4,0)</f>
        <v>139.13333333333301</v>
      </c>
      <c r="D34" s="65">
        <f>VLOOKUP($A34,'Return Data'!$B$7:$R$2292,10,0)</f>
        <v>8.9702999999999999</v>
      </c>
      <c r="E34" s="66">
        <f t="shared" si="0"/>
        <v>28</v>
      </c>
      <c r="F34" s="65">
        <f>VLOOKUP($A34,'Return Data'!$B$7:$R$2292,11,0)</f>
        <v>20.677700000000002</v>
      </c>
      <c r="G34" s="66">
        <f t="shared" si="1"/>
        <v>26</v>
      </c>
      <c r="H34" s="65">
        <f>VLOOKUP($A34,'Return Data'!$B$7:$R$2292,12,0)</f>
        <v>23.0107</v>
      </c>
      <c r="I34" s="66">
        <f t="shared" si="2"/>
        <v>27</v>
      </c>
      <c r="J34" s="65">
        <f>VLOOKUP($A34,'Return Data'!$B$7:$R$2292,13,0)</f>
        <v>46.889099999999999</v>
      </c>
      <c r="K34" s="66">
        <f t="shared" si="3"/>
        <v>27</v>
      </c>
      <c r="L34" s="65">
        <f>VLOOKUP($A34,'Return Data'!$B$7:$R$2292,17,0)</f>
        <v>18.271699999999999</v>
      </c>
      <c r="M34" s="66">
        <f t="shared" si="4"/>
        <v>28</v>
      </c>
      <c r="N34" s="65">
        <f>VLOOKUP($A34,'Return Data'!$B$7:$R$2292,14,0)</f>
        <v>12.8886</v>
      </c>
      <c r="O34" s="66">
        <f t="shared" si="8"/>
        <v>28</v>
      </c>
      <c r="P34" s="65">
        <f>VLOOKUP($A34,'Return Data'!$B$7:$R$2292,15,0)</f>
        <v>9.7727000000000004</v>
      </c>
      <c r="Q34" s="66">
        <f t="shared" si="9"/>
        <v>27</v>
      </c>
      <c r="R34" s="65">
        <f>VLOOKUP($A34,'Return Data'!$B$7:$R$2292,16,0)</f>
        <v>10.404299999999999</v>
      </c>
      <c r="S34" s="67">
        <f t="shared" si="7"/>
        <v>27</v>
      </c>
    </row>
    <row r="35" spans="1:19" x14ac:dyDescent="0.3">
      <c r="A35" s="63" t="s">
        <v>999</v>
      </c>
      <c r="B35" s="64">
        <f>VLOOKUP($A35,'Return Data'!$B$7:$R$2292,3,0)</f>
        <v>44467</v>
      </c>
      <c r="C35" s="65">
        <f>VLOOKUP($A35,'Return Data'!$B$7:$R$2292,4,0)</f>
        <v>16.760000000000002</v>
      </c>
      <c r="D35" s="65">
        <f>VLOOKUP($A35,'Return Data'!$B$7:$R$2292,10,0)</f>
        <v>12.786</v>
      </c>
      <c r="E35" s="66">
        <f t="shared" si="0"/>
        <v>4</v>
      </c>
      <c r="F35" s="65">
        <f>VLOOKUP($A35,'Return Data'!$B$7:$R$2292,11,0)</f>
        <v>23.964500000000001</v>
      </c>
      <c r="G35" s="66">
        <f t="shared" si="1"/>
        <v>6</v>
      </c>
      <c r="H35" s="65">
        <f>VLOOKUP($A35,'Return Data'!$B$7:$R$2292,12,0)</f>
        <v>29.321000000000002</v>
      </c>
      <c r="I35" s="66">
        <f t="shared" si="2"/>
        <v>14</v>
      </c>
      <c r="J35" s="65">
        <f>VLOOKUP($A35,'Return Data'!$B$7:$R$2292,13,0)</f>
        <v>58.8626</v>
      </c>
      <c r="K35" s="66">
        <f t="shared" si="3"/>
        <v>11</v>
      </c>
      <c r="L35" s="65">
        <f>VLOOKUP($A35,'Return Data'!$B$7:$R$2292,17,0)</f>
        <v>24.383800000000001</v>
      </c>
      <c r="M35" s="66">
        <f t="shared" si="4"/>
        <v>8</v>
      </c>
      <c r="N35" s="65">
        <f>VLOOKUP($A35,'Return Data'!$B$7:$R$2292,14,0)</f>
        <v>17.64</v>
      </c>
      <c r="O35" s="66">
        <f t="shared" si="8"/>
        <v>13</v>
      </c>
      <c r="P35" s="65">
        <f>VLOOKUP($A35,'Return Data'!$B$7:$R$2292,15,0)</f>
        <v>0</v>
      </c>
      <c r="Q35" s="66">
        <f t="shared" si="9"/>
        <v>28</v>
      </c>
      <c r="R35" s="65">
        <f>VLOOKUP($A35,'Return Data'!$B$7:$R$2292,16,0)</f>
        <v>12.494300000000001</v>
      </c>
      <c r="S35" s="67">
        <f t="shared" si="7"/>
        <v>20</v>
      </c>
    </row>
    <row r="36" spans="1:19" x14ac:dyDescent="0.3">
      <c r="A36" s="63" t="s">
        <v>1916</v>
      </c>
      <c r="B36" s="64">
        <f>VLOOKUP($A36,'Return Data'!$B$7:$R$2292,3,0)</f>
        <v>44467</v>
      </c>
      <c r="C36" s="65">
        <f>VLOOKUP($A36,'Return Data'!$B$7:$R$2292,4,0)</f>
        <v>196.58869999999999</v>
      </c>
      <c r="D36" s="65">
        <f>VLOOKUP($A36,'Return Data'!$B$7:$R$2292,10,0)</f>
        <v>11.7845</v>
      </c>
      <c r="E36" s="66">
        <f t="shared" si="0"/>
        <v>11</v>
      </c>
      <c r="F36" s="65">
        <f>VLOOKUP($A36,'Return Data'!$B$7:$R$2292,11,0)</f>
        <v>23.354900000000001</v>
      </c>
      <c r="G36" s="66">
        <f t="shared" si="1"/>
        <v>9</v>
      </c>
      <c r="H36" s="65">
        <f>VLOOKUP($A36,'Return Data'!$B$7:$R$2292,12,0)</f>
        <v>29.930499999999999</v>
      </c>
      <c r="I36" s="66">
        <f t="shared" si="2"/>
        <v>12</v>
      </c>
      <c r="J36" s="65">
        <f>VLOOKUP($A36,'Return Data'!$B$7:$R$2292,13,0)</f>
        <v>60.031300000000002</v>
      </c>
      <c r="K36" s="66">
        <f t="shared" si="3"/>
        <v>9</v>
      </c>
      <c r="L36" s="65">
        <f>VLOOKUP($A36,'Return Data'!$B$7:$R$2292,17,0)</f>
        <v>26.6937</v>
      </c>
      <c r="M36" s="66">
        <f t="shared" si="4"/>
        <v>3</v>
      </c>
      <c r="N36" s="65">
        <f>VLOOKUP($A36,'Return Data'!$B$7:$R$2292,14,0)</f>
        <v>19.124700000000001</v>
      </c>
      <c r="O36" s="66">
        <f t="shared" si="8"/>
        <v>7</v>
      </c>
      <c r="P36" s="65">
        <f>VLOOKUP($A36,'Return Data'!$B$7:$R$2292,15,0)</f>
        <v>15.1258</v>
      </c>
      <c r="Q36" s="66">
        <f t="shared" si="9"/>
        <v>4</v>
      </c>
      <c r="R36" s="65">
        <f>VLOOKUP($A36,'Return Data'!$B$7:$R$2292,16,0)</f>
        <v>14.176600000000001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11.210251724137931</v>
      </c>
      <c r="E38" s="74"/>
      <c r="F38" s="75">
        <f>AVERAGE(F8:F36)</f>
        <v>22.493689655172414</v>
      </c>
      <c r="G38" s="74"/>
      <c r="H38" s="75">
        <f>AVERAGE(H8:H36)</f>
        <v>28.276444827586214</v>
      </c>
      <c r="I38" s="74"/>
      <c r="J38" s="75">
        <f>AVERAGE(J8:J36)</f>
        <v>56.284199999999998</v>
      </c>
      <c r="K38" s="74"/>
      <c r="L38" s="75">
        <f>AVERAGE(L8:L36)</f>
        <v>23.091675862068961</v>
      </c>
      <c r="M38" s="74"/>
      <c r="N38" s="75">
        <f>AVERAGE(N8:N36)</f>
        <v>17.593753571428568</v>
      </c>
      <c r="O38" s="74"/>
      <c r="P38" s="75">
        <f>AVERAGE(P8:P36)</f>
        <v>13.338524999999999</v>
      </c>
      <c r="Q38" s="74"/>
      <c r="R38" s="75">
        <f>AVERAGE(R8:R36)</f>
        <v>14.999503448275865</v>
      </c>
      <c r="S38" s="76"/>
    </row>
    <row r="39" spans="1:19" x14ac:dyDescent="0.3">
      <c r="A39" s="73" t="s">
        <v>28</v>
      </c>
      <c r="B39" s="74"/>
      <c r="C39" s="74"/>
      <c r="D39" s="75">
        <f>MIN(D8:D36)</f>
        <v>8.0970999999999993</v>
      </c>
      <c r="E39" s="74"/>
      <c r="F39" s="75">
        <f>MIN(F8:F36)</f>
        <v>18.827400000000001</v>
      </c>
      <c r="G39" s="74"/>
      <c r="H39" s="75">
        <f>MIN(H8:H36)</f>
        <v>19.975300000000001</v>
      </c>
      <c r="I39" s="74"/>
      <c r="J39" s="75">
        <f>MIN(J8:J36)</f>
        <v>40.422199999999997</v>
      </c>
      <c r="K39" s="74"/>
      <c r="L39" s="75">
        <f>MIN(L8:L36)</f>
        <v>16.932600000000001</v>
      </c>
      <c r="M39" s="74"/>
      <c r="N39" s="75">
        <f>MIN(N8:N36)</f>
        <v>12.8886</v>
      </c>
      <c r="O39" s="74"/>
      <c r="P39" s="75">
        <f>MIN(P8:P36)</f>
        <v>0</v>
      </c>
      <c r="Q39" s="74"/>
      <c r="R39" s="75">
        <f>MIN(R8:R36)</f>
        <v>7.3710000000000004</v>
      </c>
      <c r="S39" s="76"/>
    </row>
    <row r="40" spans="1:19" ht="15" thickBot="1" x14ac:dyDescent="0.35">
      <c r="A40" s="77" t="s">
        <v>29</v>
      </c>
      <c r="B40" s="78"/>
      <c r="C40" s="78"/>
      <c r="D40" s="79">
        <f>MAX(D8:D36)</f>
        <v>14.885999999999999</v>
      </c>
      <c r="E40" s="78"/>
      <c r="F40" s="79">
        <f>MAX(F8:F36)</f>
        <v>28.370999999999999</v>
      </c>
      <c r="G40" s="78"/>
      <c r="H40" s="79">
        <f>MAX(H8:H36)</f>
        <v>34.692399999999999</v>
      </c>
      <c r="I40" s="78"/>
      <c r="J40" s="79">
        <f>MAX(J8:J36)</f>
        <v>69.783799999999999</v>
      </c>
      <c r="K40" s="78"/>
      <c r="L40" s="79">
        <f>MAX(L8:L36)</f>
        <v>28.059000000000001</v>
      </c>
      <c r="M40" s="78"/>
      <c r="N40" s="79">
        <f>MAX(N8:N36)</f>
        <v>21.791799999999999</v>
      </c>
      <c r="O40" s="78"/>
      <c r="P40" s="79">
        <f>MAX(P8:P36)</f>
        <v>18.022500000000001</v>
      </c>
      <c r="Q40" s="78"/>
      <c r="R40" s="79">
        <f>MAX(R8:R36)</f>
        <v>20.361799999999999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44467</v>
      </c>
      <c r="C8" s="65">
        <f>VLOOKUP($A8,'Return Data'!$B$7:$R$2292,4,0)</f>
        <v>37.412199999999999</v>
      </c>
      <c r="D8" s="65">
        <f>VLOOKUP($A8,'Return Data'!$B$7:$R$2292,9,0)</f>
        <v>8.4276999999999997</v>
      </c>
      <c r="E8" s="66">
        <f t="shared" ref="E8:E35" si="0">RANK(D8,D$8:D$35,0)</f>
        <v>14</v>
      </c>
      <c r="F8" s="65">
        <f>VLOOKUP($A8,'Return Data'!$B$7:$R$2292,10,0)</f>
        <v>7.2950999999999997</v>
      </c>
      <c r="G8" s="66">
        <f t="shared" ref="G8:G35" si="1">RANK(F8,F$8:F$35,0)</f>
        <v>14</v>
      </c>
      <c r="H8" s="65">
        <f>VLOOKUP($A8,'Return Data'!$B$7:$R$2292,11,0)</f>
        <v>7.4749999999999996</v>
      </c>
      <c r="I8" s="66">
        <f t="shared" ref="I8:I35" si="2">RANK(H8,H$8:H$35,0)</f>
        <v>8</v>
      </c>
      <c r="J8" s="65">
        <f>VLOOKUP($A8,'Return Data'!$B$7:$R$2292,12,0)</f>
        <v>6.1321000000000003</v>
      </c>
      <c r="K8" s="66">
        <f t="shared" ref="K8:K33" si="3">RANK(J8,J$8:J$35,0)</f>
        <v>5</v>
      </c>
      <c r="L8" s="65">
        <f>VLOOKUP($A8,'Return Data'!$B$7:$R$2292,13,0)</f>
        <v>7.2038000000000002</v>
      </c>
      <c r="M8" s="66">
        <f>RANK(L8,L$8:L$35,0)</f>
        <v>7</v>
      </c>
      <c r="N8" s="65">
        <f>VLOOKUP($A8,'Return Data'!$B$7:$R$2292,17,0)</f>
        <v>4.3315999999999999</v>
      </c>
      <c r="O8" s="66">
        <f>RANK(N8,N$8:N$35,0)</f>
        <v>24</v>
      </c>
      <c r="P8" s="65">
        <f>VLOOKUP($A8,'Return Data'!$B$7:$R$2292,14,0)</f>
        <v>6.0884999999999998</v>
      </c>
      <c r="Q8" s="66">
        <f>RANK(P8,P$8:P$35,0)</f>
        <v>22</v>
      </c>
      <c r="R8" s="65">
        <f>VLOOKUP($A8,'Return Data'!$B$7:$R$2292,16,0)</f>
        <v>7.7782</v>
      </c>
      <c r="S8" s="67">
        <f t="shared" ref="S8:S35" si="4">RANK(R8,R$8:R$35,0)</f>
        <v>18</v>
      </c>
    </row>
    <row r="9" spans="1:19" x14ac:dyDescent="0.3">
      <c r="A9" s="82" t="s">
        <v>54</v>
      </c>
      <c r="B9" s="64">
        <f>VLOOKUP($A9,'Return Data'!$B$7:$R$2292,3,0)</f>
        <v>44467</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-13.7921</v>
      </c>
      <c r="S9" s="67">
        <f t="shared" si="4"/>
        <v>27</v>
      </c>
    </row>
    <row r="10" spans="1:19" x14ac:dyDescent="0.3">
      <c r="A10" s="82" t="s">
        <v>55</v>
      </c>
      <c r="B10" s="64">
        <f>VLOOKUP($A10,'Return Data'!$B$7:$R$2292,3,0)</f>
        <v>44467</v>
      </c>
      <c r="C10" s="65">
        <f>VLOOKUP($A10,'Return Data'!$B$7:$R$2292,4,0)</f>
        <v>25.8123</v>
      </c>
      <c r="D10" s="65">
        <f>VLOOKUP($A10,'Return Data'!$B$7:$R$2292,9,0)</f>
        <v>16.888100000000001</v>
      </c>
      <c r="E10" s="66">
        <f t="shared" si="0"/>
        <v>3</v>
      </c>
      <c r="F10" s="65">
        <f>VLOOKUP($A10,'Return Data'!$B$7:$R$2292,10,0)</f>
        <v>7.5829000000000004</v>
      </c>
      <c r="G10" s="66">
        <f t="shared" si="1"/>
        <v>10</v>
      </c>
      <c r="H10" s="65">
        <f>VLOOKUP($A10,'Return Data'!$B$7:$R$2292,11,0)</f>
        <v>7.9870000000000001</v>
      </c>
      <c r="I10" s="66">
        <f t="shared" si="2"/>
        <v>6</v>
      </c>
      <c r="J10" s="65">
        <f>VLOOKUP($A10,'Return Data'!$B$7:$R$2292,12,0)</f>
        <v>4.8567999999999998</v>
      </c>
      <c r="K10" s="66">
        <f t="shared" si="3"/>
        <v>9</v>
      </c>
      <c r="L10" s="65">
        <f>VLOOKUP($A10,'Return Data'!$B$7:$R$2292,13,0)</f>
        <v>6.9554</v>
      </c>
      <c r="M10" s="66">
        <f t="shared" ref="M10:M33" si="5">RANK(L10,L$8:L$35,0)</f>
        <v>10</v>
      </c>
      <c r="N10" s="65">
        <f>VLOOKUP($A10,'Return Data'!$B$7:$R$2292,17,0)</f>
        <v>9.5158000000000005</v>
      </c>
      <c r="O10" s="66">
        <f t="shared" ref="O10:O21" si="6">RANK(N10,N$8:N$35,0)</f>
        <v>3</v>
      </c>
      <c r="P10" s="65">
        <f>VLOOKUP($A10,'Return Data'!$B$7:$R$2292,14,0)</f>
        <v>10.7178</v>
      </c>
      <c r="Q10" s="66">
        <f t="shared" ref="Q10:Q21" si="7">RANK(P10,P$8:P$35,0)</f>
        <v>2</v>
      </c>
      <c r="R10" s="65">
        <f>VLOOKUP($A10,'Return Data'!$B$7:$R$2292,16,0)</f>
        <v>9.5191999999999997</v>
      </c>
      <c r="S10" s="67">
        <f t="shared" si="4"/>
        <v>3</v>
      </c>
    </row>
    <row r="11" spans="1:19" x14ac:dyDescent="0.3">
      <c r="A11" s="82" t="s">
        <v>56</v>
      </c>
      <c r="B11" s="64">
        <f>VLOOKUP($A11,'Return Data'!$B$7:$R$2292,3,0)</f>
        <v>44467</v>
      </c>
      <c r="C11" s="65">
        <f>VLOOKUP($A11,'Return Data'!$B$7:$R$2292,4,0)</f>
        <v>19.912800000000001</v>
      </c>
      <c r="D11" s="65">
        <f>VLOOKUP($A11,'Return Data'!$B$7:$R$2292,9,0)</f>
        <v>7.0430000000000001</v>
      </c>
      <c r="E11" s="66">
        <f t="shared" si="0"/>
        <v>16</v>
      </c>
      <c r="F11" s="65">
        <f>VLOOKUP($A11,'Return Data'!$B$7:$R$2292,10,0)</f>
        <v>8.0146999999999995</v>
      </c>
      <c r="G11" s="66">
        <f t="shared" si="1"/>
        <v>7</v>
      </c>
      <c r="H11" s="65">
        <f>VLOOKUP($A11,'Return Data'!$B$7:$R$2292,11,0)</f>
        <v>6.5774999999999997</v>
      </c>
      <c r="I11" s="66">
        <f t="shared" si="2"/>
        <v>16</v>
      </c>
      <c r="J11" s="65">
        <f>VLOOKUP($A11,'Return Data'!$B$7:$R$2292,12,0)</f>
        <v>3.0625</v>
      </c>
      <c r="K11" s="66">
        <f t="shared" si="3"/>
        <v>18</v>
      </c>
      <c r="L11" s="65">
        <f>VLOOKUP($A11,'Return Data'!$B$7:$R$2292,13,0)</f>
        <v>8.0824999999999996</v>
      </c>
      <c r="M11" s="66">
        <f t="shared" si="5"/>
        <v>4</v>
      </c>
      <c r="N11" s="65">
        <f>VLOOKUP($A11,'Return Data'!$B$7:$R$2292,17,0)</f>
        <v>7.5160999999999998</v>
      </c>
      <c r="O11" s="66">
        <f t="shared" si="6"/>
        <v>16</v>
      </c>
      <c r="P11" s="65">
        <f>VLOOKUP($A11,'Return Data'!$B$7:$R$2292,14,0)</f>
        <v>4.9645000000000001</v>
      </c>
      <c r="Q11" s="66">
        <f t="shared" si="7"/>
        <v>23</v>
      </c>
      <c r="R11" s="65">
        <f>VLOOKUP($A11,'Return Data'!$B$7:$R$2292,16,0)</f>
        <v>7.5570000000000004</v>
      </c>
      <c r="S11" s="67">
        <f t="shared" si="4"/>
        <v>22</v>
      </c>
    </row>
    <row r="12" spans="1:19" x14ac:dyDescent="0.3">
      <c r="A12" s="82" t="s">
        <v>57</v>
      </c>
      <c r="B12" s="64">
        <f>VLOOKUP($A12,'Return Data'!$B$7:$R$2292,3,0)</f>
        <v>44467</v>
      </c>
      <c r="C12" s="65">
        <f>VLOOKUP($A12,'Return Data'!$B$7:$R$2292,4,0)</f>
        <v>39.271799999999999</v>
      </c>
      <c r="D12" s="65">
        <f>VLOOKUP($A12,'Return Data'!$B$7:$R$2292,9,0)</f>
        <v>11.6365</v>
      </c>
      <c r="E12" s="66">
        <f t="shared" si="0"/>
        <v>6</v>
      </c>
      <c r="F12" s="65">
        <f>VLOOKUP($A12,'Return Data'!$B$7:$R$2292,10,0)</f>
        <v>6.9572000000000003</v>
      </c>
      <c r="G12" s="66">
        <f t="shared" si="1"/>
        <v>16</v>
      </c>
      <c r="H12" s="65">
        <f>VLOOKUP($A12,'Return Data'!$B$7:$R$2292,11,0)</f>
        <v>5.4683999999999999</v>
      </c>
      <c r="I12" s="66">
        <f t="shared" si="2"/>
        <v>23</v>
      </c>
      <c r="J12" s="65">
        <f>VLOOKUP($A12,'Return Data'!$B$7:$R$2292,12,0)</f>
        <v>2.6446999999999998</v>
      </c>
      <c r="K12" s="66">
        <f t="shared" si="3"/>
        <v>23</v>
      </c>
      <c r="L12" s="65">
        <f>VLOOKUP($A12,'Return Data'!$B$7:$R$2292,13,0)</f>
        <v>4.8446999999999996</v>
      </c>
      <c r="M12" s="66">
        <f t="shared" si="5"/>
        <v>22</v>
      </c>
      <c r="N12" s="65">
        <f>VLOOKUP($A12,'Return Data'!$B$7:$R$2292,17,0)</f>
        <v>7.1241000000000003</v>
      </c>
      <c r="O12" s="66">
        <f t="shared" si="6"/>
        <v>19</v>
      </c>
      <c r="P12" s="65">
        <f>VLOOKUP($A12,'Return Data'!$B$7:$R$2292,14,0)</f>
        <v>8.1870999999999992</v>
      </c>
      <c r="Q12" s="66">
        <f t="shared" si="7"/>
        <v>19</v>
      </c>
      <c r="R12" s="65">
        <f>VLOOKUP($A12,'Return Data'!$B$7:$R$2292,16,0)</f>
        <v>8.5349000000000004</v>
      </c>
      <c r="S12" s="67">
        <f t="shared" si="4"/>
        <v>10</v>
      </c>
    </row>
    <row r="13" spans="1:19" x14ac:dyDescent="0.3">
      <c r="A13" s="82" t="s">
        <v>58</v>
      </c>
      <c r="B13" s="64">
        <f>VLOOKUP($A13,'Return Data'!$B$7:$R$2292,3,0)</f>
        <v>44467</v>
      </c>
      <c r="C13" s="65">
        <f>VLOOKUP($A13,'Return Data'!$B$7:$R$2292,4,0)</f>
        <v>25.677700000000002</v>
      </c>
      <c r="D13" s="65">
        <f>VLOOKUP($A13,'Return Data'!$B$7:$R$2292,9,0)</f>
        <v>6.5629999999999997</v>
      </c>
      <c r="E13" s="66">
        <f t="shared" si="0"/>
        <v>17</v>
      </c>
      <c r="F13" s="65">
        <f>VLOOKUP($A13,'Return Data'!$B$7:$R$2292,10,0)</f>
        <v>5.2603</v>
      </c>
      <c r="G13" s="66">
        <f t="shared" si="1"/>
        <v>25</v>
      </c>
      <c r="H13" s="65">
        <f>VLOOKUP($A13,'Return Data'!$B$7:$R$2292,11,0)</f>
        <v>4.2251000000000003</v>
      </c>
      <c r="I13" s="66">
        <f t="shared" si="2"/>
        <v>26</v>
      </c>
      <c r="J13" s="65">
        <f>VLOOKUP($A13,'Return Data'!$B$7:$R$2292,12,0)</f>
        <v>2.3832</v>
      </c>
      <c r="K13" s="66">
        <f t="shared" si="3"/>
        <v>24</v>
      </c>
      <c r="L13" s="65">
        <f>VLOOKUP($A13,'Return Data'!$B$7:$R$2292,13,0)</f>
        <v>4.2888999999999999</v>
      </c>
      <c r="M13" s="66">
        <f t="shared" si="5"/>
        <v>25</v>
      </c>
      <c r="N13" s="65">
        <f>VLOOKUP($A13,'Return Data'!$B$7:$R$2292,17,0)</f>
        <v>6.7622999999999998</v>
      </c>
      <c r="O13" s="66">
        <f t="shared" si="6"/>
        <v>20</v>
      </c>
      <c r="P13" s="65">
        <f>VLOOKUP($A13,'Return Data'!$B$7:$R$2292,14,0)</f>
        <v>8.2540999999999993</v>
      </c>
      <c r="Q13" s="66">
        <f t="shared" si="7"/>
        <v>15</v>
      </c>
      <c r="R13" s="65">
        <f>VLOOKUP($A13,'Return Data'!$B$7:$R$2292,16,0)</f>
        <v>8.5160999999999998</v>
      </c>
      <c r="S13" s="67">
        <f t="shared" si="4"/>
        <v>12</v>
      </c>
    </row>
    <row r="14" spans="1:19" x14ac:dyDescent="0.3">
      <c r="A14" s="82" t="s">
        <v>59</v>
      </c>
      <c r="B14" s="64">
        <f>VLOOKUP($A14,'Return Data'!$B$7:$R$2292,3,0)</f>
        <v>44467</v>
      </c>
      <c r="C14" s="65">
        <f>VLOOKUP($A14,'Return Data'!$B$7:$R$2292,4,0)</f>
        <v>2792.9553999999998</v>
      </c>
      <c r="D14" s="65">
        <f>VLOOKUP($A14,'Return Data'!$B$7:$R$2292,9,0)</f>
        <v>10.9567</v>
      </c>
      <c r="E14" s="66">
        <f t="shared" si="0"/>
        <v>9</v>
      </c>
      <c r="F14" s="65">
        <f>VLOOKUP($A14,'Return Data'!$B$7:$R$2292,10,0)</f>
        <v>9.3123000000000005</v>
      </c>
      <c r="G14" s="66">
        <f t="shared" si="1"/>
        <v>3</v>
      </c>
      <c r="H14" s="65">
        <f>VLOOKUP($A14,'Return Data'!$B$7:$R$2292,11,0)</f>
        <v>6.9451000000000001</v>
      </c>
      <c r="I14" s="66">
        <f t="shared" si="2"/>
        <v>11</v>
      </c>
      <c r="J14" s="65">
        <f>VLOOKUP($A14,'Return Data'!$B$7:$R$2292,12,0)</f>
        <v>3.4108999999999998</v>
      </c>
      <c r="K14" s="66">
        <f t="shared" si="3"/>
        <v>17</v>
      </c>
      <c r="L14" s="65">
        <f>VLOOKUP($A14,'Return Data'!$B$7:$R$2292,13,0)</f>
        <v>5.7611999999999997</v>
      </c>
      <c r="M14" s="66">
        <f t="shared" si="5"/>
        <v>13</v>
      </c>
      <c r="N14" s="65">
        <f>VLOOKUP($A14,'Return Data'!$B$7:$R$2292,17,0)</f>
        <v>8.8506</v>
      </c>
      <c r="O14" s="66">
        <f t="shared" si="6"/>
        <v>5</v>
      </c>
      <c r="P14" s="65">
        <f>VLOOKUP($A14,'Return Data'!$B$7:$R$2292,14,0)</f>
        <v>10.454000000000001</v>
      </c>
      <c r="Q14" s="66">
        <f t="shared" si="7"/>
        <v>4</v>
      </c>
      <c r="R14" s="65">
        <f>VLOOKUP($A14,'Return Data'!$B$7:$R$2292,16,0)</f>
        <v>8.8146000000000004</v>
      </c>
      <c r="S14" s="67">
        <f t="shared" si="4"/>
        <v>7</v>
      </c>
    </row>
    <row r="15" spans="1:19" x14ac:dyDescent="0.3">
      <c r="A15" s="82" t="s">
        <v>61</v>
      </c>
      <c r="B15" s="64">
        <f>VLOOKUP($A15,'Return Data'!$B$7:$R$2292,3,0)</f>
        <v>44467</v>
      </c>
      <c r="C15" s="65">
        <f>VLOOKUP($A15,'Return Data'!$B$7:$R$2292,4,0)</f>
        <v>78.936199999999999</v>
      </c>
      <c r="D15" s="65">
        <f>VLOOKUP($A15,'Return Data'!$B$7:$R$2292,9,0)</f>
        <v>24.917000000000002</v>
      </c>
      <c r="E15" s="66">
        <f t="shared" si="0"/>
        <v>2</v>
      </c>
      <c r="F15" s="65">
        <f>VLOOKUP($A15,'Return Data'!$B$7:$R$2292,10,0)</f>
        <v>4.4687000000000001</v>
      </c>
      <c r="G15" s="66">
        <f t="shared" si="1"/>
        <v>26</v>
      </c>
      <c r="H15" s="65">
        <f>VLOOKUP($A15,'Return Data'!$B$7:$R$2292,11,0)</f>
        <v>9.6138999999999992</v>
      </c>
      <c r="I15" s="66">
        <f t="shared" si="2"/>
        <v>4</v>
      </c>
      <c r="J15" s="65">
        <f>VLOOKUP($A15,'Return Data'!$B$7:$R$2292,12,0)</f>
        <v>11.6173</v>
      </c>
      <c r="K15" s="66">
        <f t="shared" si="3"/>
        <v>1</v>
      </c>
      <c r="L15" s="65">
        <f>VLOOKUP($A15,'Return Data'!$B$7:$R$2292,13,0)</f>
        <v>13.9057</v>
      </c>
      <c r="M15" s="66">
        <f t="shared" si="5"/>
        <v>1</v>
      </c>
      <c r="N15" s="65">
        <f>VLOOKUP($A15,'Return Data'!$B$7:$R$2292,17,0)</f>
        <v>4.5858999999999996</v>
      </c>
      <c r="O15" s="66">
        <f t="shared" si="6"/>
        <v>23</v>
      </c>
      <c r="P15" s="65">
        <f>VLOOKUP($A15,'Return Data'!$B$7:$R$2292,14,0)</f>
        <v>6.2900999999999998</v>
      </c>
      <c r="Q15" s="66">
        <f t="shared" si="7"/>
        <v>21</v>
      </c>
      <c r="R15" s="65">
        <f>VLOOKUP($A15,'Return Data'!$B$7:$R$2292,16,0)</f>
        <v>8.4038000000000004</v>
      </c>
      <c r="S15" s="67">
        <f t="shared" si="4"/>
        <v>14</v>
      </c>
    </row>
    <row r="16" spans="1:19" x14ac:dyDescent="0.3">
      <c r="A16" s="82" t="s">
        <v>62</v>
      </c>
      <c r="B16" s="64">
        <f>VLOOKUP($A16,'Return Data'!$B$7:$R$2292,3,0)</f>
        <v>44467</v>
      </c>
      <c r="C16" s="65">
        <f>VLOOKUP($A16,'Return Data'!$B$7:$R$2292,4,0)</f>
        <v>77.793199999999999</v>
      </c>
      <c r="D16" s="65">
        <f>VLOOKUP($A16,'Return Data'!$B$7:$R$2292,9,0)</f>
        <v>5.3696000000000002</v>
      </c>
      <c r="E16" s="66">
        <f t="shared" si="0"/>
        <v>22</v>
      </c>
      <c r="F16" s="65">
        <f>VLOOKUP($A16,'Return Data'!$B$7:$R$2292,10,0)</f>
        <v>5.7911000000000001</v>
      </c>
      <c r="G16" s="66">
        <f t="shared" si="1"/>
        <v>21</v>
      </c>
      <c r="H16" s="65">
        <f>VLOOKUP($A16,'Return Data'!$B$7:$R$2292,11,0)</f>
        <v>16.142800000000001</v>
      </c>
      <c r="I16" s="66">
        <f t="shared" si="2"/>
        <v>1</v>
      </c>
      <c r="J16" s="65">
        <f>VLOOKUP($A16,'Return Data'!$B$7:$R$2292,12,0)</f>
        <v>10.328200000000001</v>
      </c>
      <c r="K16" s="66">
        <f t="shared" si="3"/>
        <v>2</v>
      </c>
      <c r="L16" s="65">
        <f>VLOOKUP($A16,'Return Data'!$B$7:$R$2292,13,0)</f>
        <v>10.513199999999999</v>
      </c>
      <c r="M16" s="66">
        <f t="shared" si="5"/>
        <v>2</v>
      </c>
      <c r="N16" s="65">
        <f>VLOOKUP($A16,'Return Data'!$B$7:$R$2292,17,0)</f>
        <v>9.9829000000000008</v>
      </c>
      <c r="O16" s="66">
        <f t="shared" si="6"/>
        <v>2</v>
      </c>
      <c r="P16" s="65">
        <f>VLOOKUP($A16,'Return Data'!$B$7:$R$2292,14,0)</f>
        <v>8.2270000000000003</v>
      </c>
      <c r="Q16" s="66">
        <f t="shared" si="7"/>
        <v>16</v>
      </c>
      <c r="R16" s="65">
        <f>VLOOKUP($A16,'Return Data'!$B$7:$R$2292,16,0)</f>
        <v>8.3847000000000005</v>
      </c>
      <c r="S16" s="67">
        <f t="shared" si="4"/>
        <v>15</v>
      </c>
    </row>
    <row r="17" spans="1:19" x14ac:dyDescent="0.3">
      <c r="A17" s="82" t="s">
        <v>63</v>
      </c>
      <c r="B17" s="64">
        <f>VLOOKUP($A17,'Return Data'!$B$7:$R$2292,3,0)</f>
        <v>44467</v>
      </c>
      <c r="C17" s="65">
        <f>VLOOKUP($A17,'Return Data'!$B$7:$R$2292,4,0)</f>
        <v>30.779800000000002</v>
      </c>
      <c r="D17" s="65">
        <f>VLOOKUP($A17,'Return Data'!$B$7:$R$2292,9,0)</f>
        <v>8.8545999999999996</v>
      </c>
      <c r="E17" s="66">
        <f t="shared" si="0"/>
        <v>12</v>
      </c>
      <c r="F17" s="65">
        <f>VLOOKUP($A17,'Return Data'!$B$7:$R$2292,10,0)</f>
        <v>6.9124999999999996</v>
      </c>
      <c r="G17" s="66">
        <f t="shared" si="1"/>
        <v>17</v>
      </c>
      <c r="H17" s="65">
        <f>VLOOKUP($A17,'Return Data'!$B$7:$R$2292,11,0)</f>
        <v>5.5926</v>
      </c>
      <c r="I17" s="66">
        <f t="shared" si="2"/>
        <v>21</v>
      </c>
      <c r="J17" s="65">
        <f>VLOOKUP($A17,'Return Data'!$B$7:$R$2292,12,0)</f>
        <v>2.7898999999999998</v>
      </c>
      <c r="K17" s="66">
        <f t="shared" si="3"/>
        <v>20</v>
      </c>
      <c r="L17" s="65">
        <f>VLOOKUP($A17,'Return Data'!$B$7:$R$2292,13,0)</f>
        <v>4.9394999999999998</v>
      </c>
      <c r="M17" s="66">
        <f t="shared" si="5"/>
        <v>21</v>
      </c>
      <c r="N17" s="65">
        <f>VLOOKUP($A17,'Return Data'!$B$7:$R$2292,17,0)</f>
        <v>6.6814</v>
      </c>
      <c r="O17" s="66">
        <f t="shared" si="6"/>
        <v>21</v>
      </c>
      <c r="P17" s="65">
        <f>VLOOKUP($A17,'Return Data'!$B$7:$R$2292,14,0)</f>
        <v>8.8771000000000004</v>
      </c>
      <c r="Q17" s="66">
        <f t="shared" si="7"/>
        <v>12</v>
      </c>
      <c r="R17" s="65">
        <f>VLOOKUP($A17,'Return Data'!$B$7:$R$2292,16,0)</f>
        <v>7.7141000000000002</v>
      </c>
      <c r="S17" s="67">
        <f t="shared" si="4"/>
        <v>19</v>
      </c>
    </row>
    <row r="18" spans="1:19" x14ac:dyDescent="0.3">
      <c r="A18" s="82" t="s">
        <v>64</v>
      </c>
      <c r="B18" s="64">
        <f>VLOOKUP($A18,'Return Data'!$B$7:$R$2292,3,0)</f>
        <v>44467</v>
      </c>
      <c r="C18" s="65">
        <f>VLOOKUP($A18,'Return Data'!$B$7:$R$2292,4,0)</f>
        <v>30.352699999999999</v>
      </c>
      <c r="D18" s="65">
        <f>VLOOKUP($A18,'Return Data'!$B$7:$R$2292,9,0)</f>
        <v>10.291</v>
      </c>
      <c r="E18" s="66">
        <f t="shared" si="0"/>
        <v>11</v>
      </c>
      <c r="F18" s="65">
        <f>VLOOKUP($A18,'Return Data'!$B$7:$R$2292,10,0)</f>
        <v>7.9055</v>
      </c>
      <c r="G18" s="66">
        <f t="shared" si="1"/>
        <v>8</v>
      </c>
      <c r="H18" s="65">
        <f>VLOOKUP($A18,'Return Data'!$B$7:$R$2292,11,0)</f>
        <v>7.4710999999999999</v>
      </c>
      <c r="I18" s="66">
        <f t="shared" si="2"/>
        <v>9</v>
      </c>
      <c r="J18" s="65">
        <f>VLOOKUP($A18,'Return Data'!$B$7:$R$2292,12,0)</f>
        <v>5.9516</v>
      </c>
      <c r="K18" s="66">
        <f t="shared" si="3"/>
        <v>6</v>
      </c>
      <c r="L18" s="65">
        <f>VLOOKUP($A18,'Return Data'!$B$7:$R$2292,13,0)</f>
        <v>7.657</v>
      </c>
      <c r="M18" s="66">
        <f t="shared" si="5"/>
        <v>6</v>
      </c>
      <c r="N18" s="65">
        <f>VLOOKUP($A18,'Return Data'!$B$7:$R$2292,17,0)</f>
        <v>10.051</v>
      </c>
      <c r="O18" s="66">
        <f t="shared" si="6"/>
        <v>1</v>
      </c>
      <c r="P18" s="65">
        <f>VLOOKUP($A18,'Return Data'!$B$7:$R$2292,14,0)</f>
        <v>10.264099999999999</v>
      </c>
      <c r="Q18" s="66">
        <f t="shared" si="7"/>
        <v>5</v>
      </c>
      <c r="R18" s="65">
        <f>VLOOKUP($A18,'Return Data'!$B$7:$R$2292,16,0)</f>
        <v>10.652799999999999</v>
      </c>
      <c r="S18" s="67">
        <f t="shared" si="4"/>
        <v>1</v>
      </c>
    </row>
    <row r="19" spans="1:19" x14ac:dyDescent="0.3">
      <c r="A19" s="82" t="s">
        <v>65</v>
      </c>
      <c r="B19" s="64">
        <f>VLOOKUP($A19,'Return Data'!$B$7:$R$2292,3,0)</f>
        <v>44467</v>
      </c>
      <c r="C19" s="65">
        <f>VLOOKUP($A19,'Return Data'!$B$7:$R$2292,4,0)</f>
        <v>18.988900000000001</v>
      </c>
      <c r="D19" s="65">
        <f>VLOOKUP($A19,'Return Data'!$B$7:$R$2292,9,0)</f>
        <v>5.9718</v>
      </c>
      <c r="E19" s="66">
        <f t="shared" si="0"/>
        <v>20</v>
      </c>
      <c r="F19" s="65">
        <f>VLOOKUP($A19,'Return Data'!$B$7:$R$2292,10,0)</f>
        <v>6.0819000000000001</v>
      </c>
      <c r="G19" s="66">
        <f t="shared" si="1"/>
        <v>20</v>
      </c>
      <c r="H19" s="65">
        <f>VLOOKUP($A19,'Return Data'!$B$7:$R$2292,11,0)</f>
        <v>6.7417999999999996</v>
      </c>
      <c r="I19" s="66">
        <f t="shared" si="2"/>
        <v>14</v>
      </c>
      <c r="J19" s="65">
        <f>VLOOKUP($A19,'Return Data'!$B$7:$R$2292,12,0)</f>
        <v>4.8682999999999996</v>
      </c>
      <c r="K19" s="66">
        <f t="shared" si="3"/>
        <v>8</v>
      </c>
      <c r="L19" s="65">
        <f>VLOOKUP($A19,'Return Data'!$B$7:$R$2292,13,0)</f>
        <v>6.4745999999999997</v>
      </c>
      <c r="M19" s="66">
        <f t="shared" si="5"/>
        <v>12</v>
      </c>
      <c r="N19" s="65">
        <f>VLOOKUP($A19,'Return Data'!$B$7:$R$2292,17,0)</f>
        <v>8.5471000000000004</v>
      </c>
      <c r="O19" s="66">
        <f t="shared" si="6"/>
        <v>7</v>
      </c>
      <c r="P19" s="65">
        <f>VLOOKUP($A19,'Return Data'!$B$7:$R$2292,14,0)</f>
        <v>8.19</v>
      </c>
      <c r="Q19" s="66">
        <f t="shared" si="7"/>
        <v>17</v>
      </c>
      <c r="R19" s="65">
        <f>VLOOKUP($A19,'Return Data'!$B$7:$R$2292,16,0)</f>
        <v>6.6196000000000002</v>
      </c>
      <c r="S19" s="67">
        <f t="shared" si="4"/>
        <v>25</v>
      </c>
    </row>
    <row r="20" spans="1:19" x14ac:dyDescent="0.3">
      <c r="A20" s="82" t="s">
        <v>66</v>
      </c>
      <c r="B20" s="64">
        <f>VLOOKUP($A20,'Return Data'!$B$7:$R$2292,3,0)</f>
        <v>44467</v>
      </c>
      <c r="C20" s="65">
        <f>VLOOKUP($A20,'Return Data'!$B$7:$R$2292,4,0)</f>
        <v>29.8157</v>
      </c>
      <c r="D20" s="65">
        <f>VLOOKUP($A20,'Return Data'!$B$7:$R$2292,9,0)</f>
        <v>6.1307999999999998</v>
      </c>
      <c r="E20" s="66">
        <f t="shared" si="0"/>
        <v>19</v>
      </c>
      <c r="F20" s="65">
        <f>VLOOKUP($A20,'Return Data'!$B$7:$R$2292,10,0)</f>
        <v>6.5891999999999999</v>
      </c>
      <c r="G20" s="66">
        <f t="shared" si="1"/>
        <v>18</v>
      </c>
      <c r="H20" s="65">
        <f>VLOOKUP($A20,'Return Data'!$B$7:$R$2292,11,0)</f>
        <v>6.8064999999999998</v>
      </c>
      <c r="I20" s="66">
        <f t="shared" si="2"/>
        <v>12</v>
      </c>
      <c r="J20" s="65">
        <f>VLOOKUP($A20,'Return Data'!$B$7:$R$2292,12,0)</f>
        <v>2.7431999999999999</v>
      </c>
      <c r="K20" s="66">
        <f t="shared" si="3"/>
        <v>21</v>
      </c>
      <c r="L20" s="65">
        <f>VLOOKUP($A20,'Return Data'!$B$7:$R$2292,13,0)</f>
        <v>5.4638999999999998</v>
      </c>
      <c r="M20" s="66">
        <f t="shared" si="5"/>
        <v>16</v>
      </c>
      <c r="N20" s="65">
        <f>VLOOKUP($A20,'Return Data'!$B$7:$R$2292,17,0)</f>
        <v>8.8405000000000005</v>
      </c>
      <c r="O20" s="66">
        <f t="shared" si="6"/>
        <v>6</v>
      </c>
      <c r="P20" s="65">
        <f>VLOOKUP($A20,'Return Data'!$B$7:$R$2292,14,0)</f>
        <v>10.814</v>
      </c>
      <c r="Q20" s="66">
        <f t="shared" si="7"/>
        <v>1</v>
      </c>
      <c r="R20" s="65">
        <f>VLOOKUP($A20,'Return Data'!$B$7:$R$2292,16,0)</f>
        <v>9.3411000000000008</v>
      </c>
      <c r="S20" s="67">
        <f t="shared" si="4"/>
        <v>4</v>
      </c>
    </row>
    <row r="21" spans="1:19" x14ac:dyDescent="0.3">
      <c r="A21" s="82" t="s">
        <v>67</v>
      </c>
      <c r="B21" s="64">
        <f>VLOOKUP($A21,'Return Data'!$B$7:$R$2292,3,0)</f>
        <v>44467</v>
      </c>
      <c r="C21" s="65">
        <f>VLOOKUP($A21,'Return Data'!$B$7:$R$2292,4,0)</f>
        <v>18.349599999999999</v>
      </c>
      <c r="D21" s="65">
        <f>VLOOKUP($A21,'Return Data'!$B$7:$R$2292,9,0)</f>
        <v>4.0673000000000004</v>
      </c>
      <c r="E21" s="66">
        <f t="shared" si="0"/>
        <v>26</v>
      </c>
      <c r="F21" s="65">
        <f>VLOOKUP($A21,'Return Data'!$B$7:$R$2292,10,0)</f>
        <v>8.6041000000000007</v>
      </c>
      <c r="G21" s="66">
        <f t="shared" si="1"/>
        <v>4</v>
      </c>
      <c r="H21" s="65">
        <f>VLOOKUP($A21,'Return Data'!$B$7:$R$2292,11,0)</f>
        <v>9.0975999999999999</v>
      </c>
      <c r="I21" s="66">
        <f t="shared" si="2"/>
        <v>5</v>
      </c>
      <c r="J21" s="65">
        <f>VLOOKUP($A21,'Return Data'!$B$7:$R$2292,12,0)</f>
        <v>6.4313000000000002</v>
      </c>
      <c r="K21" s="66">
        <f t="shared" si="3"/>
        <v>4</v>
      </c>
      <c r="L21" s="65">
        <f>VLOOKUP($A21,'Return Data'!$B$7:$R$2292,13,0)</f>
        <v>7.9363000000000001</v>
      </c>
      <c r="M21" s="66">
        <f t="shared" si="5"/>
        <v>5</v>
      </c>
      <c r="N21" s="65">
        <f>VLOOKUP($A21,'Return Data'!$B$7:$R$2292,17,0)</f>
        <v>7.9145000000000003</v>
      </c>
      <c r="O21" s="66">
        <f t="shared" si="6"/>
        <v>10</v>
      </c>
      <c r="P21" s="65">
        <f>VLOOKUP($A21,'Return Data'!$B$7:$R$2292,14,0)</f>
        <v>8.1882000000000001</v>
      </c>
      <c r="Q21" s="66">
        <f t="shared" si="7"/>
        <v>18</v>
      </c>
      <c r="R21" s="65">
        <f>VLOOKUP($A21,'Return Data'!$B$7:$R$2292,16,0)</f>
        <v>7.6176000000000004</v>
      </c>
      <c r="S21" s="67">
        <f t="shared" si="4"/>
        <v>21</v>
      </c>
    </row>
    <row r="22" spans="1:19" x14ac:dyDescent="0.3">
      <c r="A22" s="82" t="s">
        <v>68</v>
      </c>
      <c r="B22" s="64">
        <f>VLOOKUP($A22,'Return Data'!$B$7:$R$2292,3,0)</f>
        <v>44467</v>
      </c>
      <c r="C22" s="65">
        <f>VLOOKUP($A22,'Return Data'!$B$7:$R$2292,4,0)</f>
        <v>1233.0369000000001</v>
      </c>
      <c r="D22" s="65">
        <f>VLOOKUP($A22,'Return Data'!$B$7:$R$2292,9,0)</f>
        <v>5.4103000000000003</v>
      </c>
      <c r="E22" s="66">
        <f t="shared" si="0"/>
        <v>21</v>
      </c>
      <c r="F22" s="65">
        <f>VLOOKUP($A22,'Return Data'!$B$7:$R$2292,10,0)</f>
        <v>7.5369999999999999</v>
      </c>
      <c r="G22" s="66">
        <f t="shared" si="1"/>
        <v>11</v>
      </c>
      <c r="H22" s="65">
        <f>VLOOKUP($A22,'Return Data'!$B$7:$R$2292,11,0)</f>
        <v>6.1848000000000001</v>
      </c>
      <c r="I22" s="66">
        <f t="shared" si="2"/>
        <v>18</v>
      </c>
      <c r="J22" s="65">
        <f>VLOOKUP($A22,'Return Data'!$B$7:$R$2292,12,0)</f>
        <v>4.4484000000000004</v>
      </c>
      <c r="K22" s="66">
        <f t="shared" si="3"/>
        <v>10</v>
      </c>
      <c r="L22" s="65">
        <f>VLOOKUP($A22,'Return Data'!$B$7:$R$2292,13,0)</f>
        <v>7.0004</v>
      </c>
      <c r="M22" s="66">
        <f t="shared" si="5"/>
        <v>8</v>
      </c>
      <c r="N22" s="65"/>
      <c r="O22" s="66"/>
      <c r="P22" s="65"/>
      <c r="Q22" s="66"/>
      <c r="R22" s="65">
        <f>VLOOKUP($A22,'Return Data'!$B$7:$R$2292,16,0)</f>
        <v>7.7135999999999996</v>
      </c>
      <c r="S22" s="67">
        <f t="shared" si="4"/>
        <v>20</v>
      </c>
    </row>
    <row r="23" spans="1:19" x14ac:dyDescent="0.3">
      <c r="A23" s="82" t="s">
        <v>69</v>
      </c>
      <c r="B23" s="64">
        <f>VLOOKUP($A23,'Return Data'!$B$7:$R$2292,3,0)</f>
        <v>44467</v>
      </c>
      <c r="C23" s="65">
        <f>VLOOKUP($A23,'Return Data'!$B$7:$R$2292,4,0)</f>
        <v>34.712600000000002</v>
      </c>
      <c r="D23" s="65">
        <f>VLOOKUP($A23,'Return Data'!$B$7:$R$2292,9,0)</f>
        <v>4.3738000000000001</v>
      </c>
      <c r="E23" s="66">
        <f t="shared" si="0"/>
        <v>25</v>
      </c>
      <c r="F23" s="65">
        <f>VLOOKUP($A23,'Return Data'!$B$7:$R$2292,10,0)</f>
        <v>6.1124999999999998</v>
      </c>
      <c r="G23" s="66">
        <f t="shared" si="1"/>
        <v>19</v>
      </c>
      <c r="H23" s="65">
        <f>VLOOKUP($A23,'Return Data'!$B$7:$R$2292,11,0)</f>
        <v>5.5209999999999999</v>
      </c>
      <c r="I23" s="66">
        <f t="shared" si="2"/>
        <v>22</v>
      </c>
      <c r="J23" s="65">
        <f>VLOOKUP($A23,'Return Data'!$B$7:$R$2292,12,0)</f>
        <v>3.6339999999999999</v>
      </c>
      <c r="K23" s="66">
        <f t="shared" si="3"/>
        <v>14</v>
      </c>
      <c r="L23" s="65">
        <f>VLOOKUP($A23,'Return Data'!$B$7:$R$2292,13,0)</f>
        <v>5.0972999999999997</v>
      </c>
      <c r="M23" s="66">
        <f t="shared" si="5"/>
        <v>19</v>
      </c>
      <c r="N23" s="65">
        <f>VLOOKUP($A23,'Return Data'!$B$7:$R$2292,17,0)</f>
        <v>6.2239000000000004</v>
      </c>
      <c r="O23" s="66">
        <f t="shared" ref="O23:O33" si="8">RANK(N23,N$8:N$35,0)</f>
        <v>22</v>
      </c>
      <c r="P23" s="65">
        <f>VLOOKUP($A23,'Return Data'!$B$7:$R$2292,14,0)</f>
        <v>6.6275000000000004</v>
      </c>
      <c r="Q23" s="66">
        <f t="shared" ref="Q23:Q33" si="9">RANK(P23,P$8:P$35,0)</f>
        <v>20</v>
      </c>
      <c r="R23" s="65">
        <f>VLOOKUP($A23,'Return Data'!$B$7:$R$2292,16,0)</f>
        <v>8.0486000000000004</v>
      </c>
      <c r="S23" s="67">
        <f t="shared" si="4"/>
        <v>17</v>
      </c>
    </row>
    <row r="24" spans="1:19" x14ac:dyDescent="0.3">
      <c r="A24" s="82" t="s">
        <v>70</v>
      </c>
      <c r="B24" s="64">
        <f>VLOOKUP($A24,'Return Data'!$B$7:$R$2292,3,0)</f>
        <v>44467</v>
      </c>
      <c r="C24" s="65">
        <f>VLOOKUP($A24,'Return Data'!$B$7:$R$2292,4,0)</f>
        <v>31.692299999999999</v>
      </c>
      <c r="D24" s="65">
        <f>VLOOKUP($A24,'Return Data'!$B$7:$R$2292,9,0)</f>
        <v>11.212199999999999</v>
      </c>
      <c r="E24" s="66">
        <f t="shared" si="0"/>
        <v>8</v>
      </c>
      <c r="F24" s="65">
        <f>VLOOKUP($A24,'Return Data'!$B$7:$R$2292,10,0)</f>
        <v>8.5266999999999999</v>
      </c>
      <c r="G24" s="66">
        <f t="shared" si="1"/>
        <v>5</v>
      </c>
      <c r="H24" s="65">
        <f>VLOOKUP($A24,'Return Data'!$B$7:$R$2292,11,0)</f>
        <v>7.6772999999999998</v>
      </c>
      <c r="I24" s="66">
        <f t="shared" si="2"/>
        <v>7</v>
      </c>
      <c r="J24" s="65">
        <f>VLOOKUP($A24,'Return Data'!$B$7:$R$2292,12,0)</f>
        <v>4.2507000000000001</v>
      </c>
      <c r="K24" s="66">
        <f t="shared" si="3"/>
        <v>11</v>
      </c>
      <c r="L24" s="65">
        <f>VLOOKUP($A24,'Return Data'!$B$7:$R$2292,13,0)</f>
        <v>6.8433000000000002</v>
      </c>
      <c r="M24" s="66">
        <f t="shared" si="5"/>
        <v>11</v>
      </c>
      <c r="N24" s="65">
        <f>VLOOKUP($A24,'Return Data'!$B$7:$R$2292,17,0)</f>
        <v>8.9961000000000002</v>
      </c>
      <c r="O24" s="66">
        <f t="shared" si="8"/>
        <v>4</v>
      </c>
      <c r="P24" s="65">
        <f>VLOOKUP($A24,'Return Data'!$B$7:$R$2292,14,0)</f>
        <v>10.502000000000001</v>
      </c>
      <c r="Q24" s="66">
        <f t="shared" si="9"/>
        <v>3</v>
      </c>
      <c r="R24" s="65">
        <f>VLOOKUP($A24,'Return Data'!$B$7:$R$2292,16,0)</f>
        <v>9.6197999999999997</v>
      </c>
      <c r="S24" s="67">
        <f t="shared" si="4"/>
        <v>2</v>
      </c>
    </row>
    <row r="25" spans="1:19" x14ac:dyDescent="0.3">
      <c r="A25" s="82" t="s">
        <v>71</v>
      </c>
      <c r="B25" s="64">
        <f>VLOOKUP($A25,'Return Data'!$B$7:$R$2292,3,0)</f>
        <v>44467</v>
      </c>
      <c r="C25" s="65">
        <f>VLOOKUP($A25,'Return Data'!$B$7:$R$2292,4,0)</f>
        <v>25.2516</v>
      </c>
      <c r="D25" s="65">
        <f>VLOOKUP($A25,'Return Data'!$B$7:$R$2292,9,0)</f>
        <v>6.3089000000000004</v>
      </c>
      <c r="E25" s="66">
        <f t="shared" si="0"/>
        <v>18</v>
      </c>
      <c r="F25" s="65">
        <f>VLOOKUP($A25,'Return Data'!$B$7:$R$2292,10,0)</f>
        <v>7.1120999999999999</v>
      </c>
      <c r="G25" s="66">
        <f t="shared" si="1"/>
        <v>15</v>
      </c>
      <c r="H25" s="65">
        <f>VLOOKUP($A25,'Return Data'!$B$7:$R$2292,11,0)</f>
        <v>5.7159000000000004</v>
      </c>
      <c r="I25" s="66">
        <f t="shared" si="2"/>
        <v>19</v>
      </c>
      <c r="J25" s="65">
        <f>VLOOKUP($A25,'Return Data'!$B$7:$R$2292,12,0)</f>
        <v>2.13</v>
      </c>
      <c r="K25" s="66">
        <f t="shared" si="3"/>
        <v>25</v>
      </c>
      <c r="L25" s="65">
        <f>VLOOKUP($A25,'Return Data'!$B$7:$R$2292,13,0)</f>
        <v>4.5679999999999996</v>
      </c>
      <c r="M25" s="66">
        <f t="shared" si="5"/>
        <v>24</v>
      </c>
      <c r="N25" s="65">
        <f>VLOOKUP($A25,'Return Data'!$B$7:$R$2292,17,0)</f>
        <v>7.4055999999999997</v>
      </c>
      <c r="O25" s="66">
        <f t="shared" si="8"/>
        <v>17</v>
      </c>
      <c r="P25" s="65">
        <f>VLOOKUP($A25,'Return Data'!$B$7:$R$2292,14,0)</f>
        <v>9.0548999999999999</v>
      </c>
      <c r="Q25" s="66">
        <f t="shared" si="9"/>
        <v>10</v>
      </c>
      <c r="R25" s="65">
        <f>VLOOKUP($A25,'Return Data'!$B$7:$R$2292,16,0)</f>
        <v>8.81</v>
      </c>
      <c r="S25" s="67">
        <f t="shared" si="4"/>
        <v>8</v>
      </c>
    </row>
    <row r="26" spans="1:19" x14ac:dyDescent="0.3">
      <c r="A26" s="82" t="s">
        <v>72</v>
      </c>
      <c r="B26" s="64">
        <f>VLOOKUP($A26,'Return Data'!$B$7:$R$2292,3,0)</f>
        <v>44467</v>
      </c>
      <c r="C26" s="65">
        <f>VLOOKUP($A26,'Return Data'!$B$7:$R$2292,4,0)</f>
        <v>14.193099999999999</v>
      </c>
      <c r="D26" s="65">
        <f>VLOOKUP($A26,'Return Data'!$B$7:$R$2292,9,0)</f>
        <v>4.5669000000000004</v>
      </c>
      <c r="E26" s="66">
        <f t="shared" si="0"/>
        <v>23</v>
      </c>
      <c r="F26" s="65">
        <f>VLOOKUP($A26,'Return Data'!$B$7:$R$2292,10,0)</f>
        <v>5.7366999999999999</v>
      </c>
      <c r="G26" s="66">
        <f t="shared" si="1"/>
        <v>22</v>
      </c>
      <c r="H26" s="65">
        <f>VLOOKUP($A26,'Return Data'!$B$7:$R$2292,11,0)</f>
        <v>5.2671999999999999</v>
      </c>
      <c r="I26" s="66">
        <f t="shared" si="2"/>
        <v>24</v>
      </c>
      <c r="J26" s="65">
        <f>VLOOKUP($A26,'Return Data'!$B$7:$R$2292,12,0)</f>
        <v>3.6320000000000001</v>
      </c>
      <c r="K26" s="66">
        <f t="shared" si="3"/>
        <v>15</v>
      </c>
      <c r="L26" s="65">
        <f>VLOOKUP($A26,'Return Data'!$B$7:$R$2292,13,0)</f>
        <v>4.6140999999999996</v>
      </c>
      <c r="M26" s="66">
        <f t="shared" si="5"/>
        <v>23</v>
      </c>
      <c r="N26" s="65">
        <f>VLOOKUP($A26,'Return Data'!$B$7:$R$2292,17,0)</f>
        <v>7.7369000000000003</v>
      </c>
      <c r="O26" s="66">
        <f t="shared" si="8"/>
        <v>13</v>
      </c>
      <c r="P26" s="65">
        <f>VLOOKUP($A26,'Return Data'!$B$7:$R$2292,14,0)</f>
        <v>10.0616</v>
      </c>
      <c r="Q26" s="66">
        <f t="shared" si="9"/>
        <v>7</v>
      </c>
      <c r="R26" s="65">
        <f>VLOOKUP($A26,'Return Data'!$B$7:$R$2292,16,0)</f>
        <v>8.0592000000000006</v>
      </c>
      <c r="S26" s="67">
        <f t="shared" si="4"/>
        <v>16</v>
      </c>
    </row>
    <row r="27" spans="1:19" x14ac:dyDescent="0.3">
      <c r="A27" s="82" t="s">
        <v>73</v>
      </c>
      <c r="B27" s="64">
        <f>VLOOKUP($A27,'Return Data'!$B$7:$R$2292,3,0)</f>
        <v>44467</v>
      </c>
      <c r="C27" s="65">
        <f>VLOOKUP($A27,'Return Data'!$B$7:$R$2292,4,0)</f>
        <v>31.3962</v>
      </c>
      <c r="D27" s="65">
        <f>VLOOKUP($A27,'Return Data'!$B$7:$R$2292,9,0)</f>
        <v>14.0006</v>
      </c>
      <c r="E27" s="66">
        <f t="shared" si="0"/>
        <v>4</v>
      </c>
      <c r="F27" s="65">
        <f>VLOOKUP($A27,'Return Data'!$B$7:$R$2292,10,0)</f>
        <v>5.5636999999999999</v>
      </c>
      <c r="G27" s="66">
        <f t="shared" si="1"/>
        <v>24</v>
      </c>
      <c r="H27" s="65">
        <f>VLOOKUP($A27,'Return Data'!$B$7:$R$2292,11,0)</f>
        <v>6.7103000000000002</v>
      </c>
      <c r="I27" s="66">
        <f t="shared" si="2"/>
        <v>15</v>
      </c>
      <c r="J27" s="65">
        <f>VLOOKUP($A27,'Return Data'!$B$7:$R$2292,12,0)</f>
        <v>3.4237000000000002</v>
      </c>
      <c r="K27" s="66">
        <f t="shared" si="3"/>
        <v>16</v>
      </c>
      <c r="L27" s="65">
        <f>VLOOKUP($A27,'Return Data'!$B$7:$R$2292,13,0)</f>
        <v>5.72</v>
      </c>
      <c r="M27" s="66">
        <f t="shared" si="5"/>
        <v>15</v>
      </c>
      <c r="N27" s="65">
        <f>VLOOKUP($A27,'Return Data'!$B$7:$R$2292,17,0)</f>
        <v>7.8041</v>
      </c>
      <c r="O27" s="66">
        <f t="shared" si="8"/>
        <v>11</v>
      </c>
      <c r="P27" s="65">
        <f>VLOOKUP($A27,'Return Data'!$B$7:$R$2292,14,0)</f>
        <v>9.1731999999999996</v>
      </c>
      <c r="Q27" s="66">
        <f t="shared" si="9"/>
        <v>9</v>
      </c>
      <c r="R27" s="65">
        <f>VLOOKUP($A27,'Return Data'!$B$7:$R$2292,16,0)</f>
        <v>8.4931999999999999</v>
      </c>
      <c r="S27" s="67">
        <f t="shared" si="4"/>
        <v>13</v>
      </c>
    </row>
    <row r="28" spans="1:19" x14ac:dyDescent="0.3">
      <c r="A28" s="82" t="s">
        <v>74</v>
      </c>
      <c r="B28" s="64">
        <f>VLOOKUP($A28,'Return Data'!$B$7:$R$2292,3,0)</f>
        <v>44467</v>
      </c>
      <c r="C28" s="65">
        <f>VLOOKUP($A28,'Return Data'!$B$7:$R$2292,4,0)</f>
        <v>2313.2784000000001</v>
      </c>
      <c r="D28" s="65">
        <f>VLOOKUP($A28,'Return Data'!$B$7:$R$2292,9,0)</f>
        <v>8.7735000000000003</v>
      </c>
      <c r="E28" s="66">
        <f t="shared" si="0"/>
        <v>13</v>
      </c>
      <c r="F28" s="65">
        <f>VLOOKUP($A28,'Return Data'!$B$7:$R$2292,10,0)</f>
        <v>7.4390999999999998</v>
      </c>
      <c r="G28" s="66">
        <f t="shared" si="1"/>
        <v>12</v>
      </c>
      <c r="H28" s="65">
        <f>VLOOKUP($A28,'Return Data'!$B$7:$R$2292,11,0)</f>
        <v>6.7504999999999997</v>
      </c>
      <c r="I28" s="66">
        <f t="shared" si="2"/>
        <v>13</v>
      </c>
      <c r="J28" s="65">
        <f>VLOOKUP($A28,'Return Data'!$B$7:$R$2292,12,0)</f>
        <v>4.1860999999999997</v>
      </c>
      <c r="K28" s="66">
        <f t="shared" si="3"/>
        <v>12</v>
      </c>
      <c r="L28" s="65">
        <f>VLOOKUP($A28,'Return Data'!$B$7:$R$2292,13,0)</f>
        <v>5.7417999999999996</v>
      </c>
      <c r="M28" s="66">
        <f t="shared" si="5"/>
        <v>14</v>
      </c>
      <c r="N28" s="65">
        <f>VLOOKUP($A28,'Return Data'!$B$7:$R$2292,17,0)</f>
        <v>7.758</v>
      </c>
      <c r="O28" s="66">
        <f t="shared" si="8"/>
        <v>12</v>
      </c>
      <c r="P28" s="65">
        <f>VLOOKUP($A28,'Return Data'!$B$7:$R$2292,14,0)</f>
        <v>9.6862999999999992</v>
      </c>
      <c r="Q28" s="66">
        <f t="shared" si="9"/>
        <v>8</v>
      </c>
      <c r="R28" s="65">
        <f>VLOOKUP($A28,'Return Data'!$B$7:$R$2292,16,0)</f>
        <v>8.9356000000000009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44467</v>
      </c>
      <c r="C30" s="65">
        <f>VLOOKUP($A30,'Return Data'!$B$7:$R$2292,4,0)</f>
        <v>16.8294</v>
      </c>
      <c r="D30" s="65">
        <f>VLOOKUP($A30,'Return Data'!$B$7:$R$2292,9,0)</f>
        <v>11.7225</v>
      </c>
      <c r="E30" s="66">
        <f t="shared" si="0"/>
        <v>5</v>
      </c>
      <c r="F30" s="65">
        <f>VLOOKUP($A30,'Return Data'!$B$7:$R$2292,10,0)</f>
        <v>7.7389999999999999</v>
      </c>
      <c r="G30" s="66">
        <f t="shared" si="1"/>
        <v>9</v>
      </c>
      <c r="H30" s="65">
        <f>VLOOKUP($A30,'Return Data'!$B$7:$R$2292,11,0)</f>
        <v>5.6143999999999998</v>
      </c>
      <c r="I30" s="66">
        <f t="shared" si="2"/>
        <v>20</v>
      </c>
      <c r="J30" s="65">
        <f>VLOOKUP($A30,'Return Data'!$B$7:$R$2292,12,0)</f>
        <v>4.1193</v>
      </c>
      <c r="K30" s="66">
        <f t="shared" si="3"/>
        <v>13</v>
      </c>
      <c r="L30" s="65">
        <f>VLOOKUP($A30,'Return Data'!$B$7:$R$2292,13,0)</f>
        <v>5.3444000000000003</v>
      </c>
      <c r="M30" s="66">
        <f t="shared" si="5"/>
        <v>18</v>
      </c>
      <c r="N30" s="65">
        <f>VLOOKUP($A30,'Return Data'!$B$7:$R$2292,17,0)</f>
        <v>7.6696</v>
      </c>
      <c r="O30" s="66">
        <f t="shared" si="8"/>
        <v>14</v>
      </c>
      <c r="P30" s="65">
        <f>VLOOKUP($A30,'Return Data'!$B$7:$R$2292,14,0)</f>
        <v>8.8313000000000006</v>
      </c>
      <c r="Q30" s="66">
        <f t="shared" si="9"/>
        <v>13</v>
      </c>
      <c r="R30" s="65">
        <f>VLOOKUP($A30,'Return Data'!$B$7:$R$2292,16,0)</f>
        <v>8.5190000000000001</v>
      </c>
      <c r="S30" s="67">
        <f t="shared" si="4"/>
        <v>11</v>
      </c>
    </row>
    <row r="31" spans="1:19" x14ac:dyDescent="0.3">
      <c r="A31" s="82" t="s">
        <v>78</v>
      </c>
      <c r="B31" s="64">
        <f>VLOOKUP($A31,'Return Data'!$B$7:$R$2292,3,0)</f>
        <v>44467</v>
      </c>
      <c r="C31" s="65">
        <f>VLOOKUP($A31,'Return Data'!$B$7:$R$2292,4,0)</f>
        <v>29.934699999999999</v>
      </c>
      <c r="D31" s="65">
        <f>VLOOKUP($A31,'Return Data'!$B$7:$R$2292,9,0)</f>
        <v>7.8188000000000004</v>
      </c>
      <c r="E31" s="66">
        <f t="shared" si="0"/>
        <v>15</v>
      </c>
      <c r="F31" s="65">
        <f>VLOOKUP($A31,'Return Data'!$B$7:$R$2292,10,0)</f>
        <v>5.6933999999999996</v>
      </c>
      <c r="G31" s="66">
        <f t="shared" si="1"/>
        <v>23</v>
      </c>
      <c r="H31" s="65">
        <f>VLOOKUP($A31,'Return Data'!$B$7:$R$2292,11,0)</f>
        <v>4.7859999999999996</v>
      </c>
      <c r="I31" s="66">
        <f t="shared" si="2"/>
        <v>25</v>
      </c>
      <c r="J31" s="65">
        <f>VLOOKUP($A31,'Return Data'!$B$7:$R$2292,12,0)</f>
        <v>3.0177</v>
      </c>
      <c r="K31" s="66">
        <f t="shared" si="3"/>
        <v>19</v>
      </c>
      <c r="L31" s="65">
        <f>VLOOKUP($A31,'Return Data'!$B$7:$R$2292,13,0)</f>
        <v>5.3794000000000004</v>
      </c>
      <c r="M31" s="66">
        <f t="shared" si="5"/>
        <v>17</v>
      </c>
      <c r="N31" s="65">
        <f>VLOOKUP($A31,'Return Data'!$B$7:$R$2292,17,0)</f>
        <v>7.9147999999999996</v>
      </c>
      <c r="O31" s="66">
        <f t="shared" si="8"/>
        <v>9</v>
      </c>
      <c r="P31" s="65">
        <f>VLOOKUP($A31,'Return Data'!$B$7:$R$2292,14,0)</f>
        <v>10.0867</v>
      </c>
      <c r="Q31" s="66">
        <f t="shared" si="9"/>
        <v>6</v>
      </c>
      <c r="R31" s="65">
        <f>VLOOKUP($A31,'Return Data'!$B$7:$R$2292,16,0)</f>
        <v>8.7577999999999996</v>
      </c>
      <c r="S31" s="67">
        <f t="shared" si="4"/>
        <v>9</v>
      </c>
    </row>
    <row r="32" spans="1:19" x14ac:dyDescent="0.3">
      <c r="A32" s="82" t="s">
        <v>79</v>
      </c>
      <c r="B32" s="64">
        <f>VLOOKUP($A32,'Return Data'!$B$7:$R$2292,3,0)</f>
        <v>44467</v>
      </c>
      <c r="C32" s="65">
        <f>VLOOKUP($A32,'Return Data'!$B$7:$R$2292,4,0)</f>
        <v>36.172400000000003</v>
      </c>
      <c r="D32" s="65">
        <f>VLOOKUP($A32,'Return Data'!$B$7:$R$2292,9,0)</f>
        <v>4.3777999999999997</v>
      </c>
      <c r="E32" s="66">
        <f t="shared" si="0"/>
        <v>24</v>
      </c>
      <c r="F32" s="65">
        <f>VLOOKUP($A32,'Return Data'!$B$7:$R$2292,10,0)</f>
        <v>7.4325999999999999</v>
      </c>
      <c r="G32" s="66">
        <f t="shared" si="1"/>
        <v>13</v>
      </c>
      <c r="H32" s="65">
        <f>VLOOKUP($A32,'Return Data'!$B$7:$R$2292,11,0)</f>
        <v>7.3394000000000004</v>
      </c>
      <c r="I32" s="66">
        <f t="shared" si="2"/>
        <v>10</v>
      </c>
      <c r="J32" s="65">
        <f>VLOOKUP($A32,'Return Data'!$B$7:$R$2292,12,0)</f>
        <v>5.3198999999999996</v>
      </c>
      <c r="K32" s="66">
        <f t="shared" si="3"/>
        <v>7</v>
      </c>
      <c r="L32" s="65">
        <f>VLOOKUP($A32,'Return Data'!$B$7:$R$2292,13,0)</f>
        <v>6.9775</v>
      </c>
      <c r="M32" s="66">
        <f t="shared" si="5"/>
        <v>9</v>
      </c>
      <c r="N32" s="65">
        <f>VLOOKUP($A32,'Return Data'!$B$7:$R$2292,17,0)</f>
        <v>8.1829000000000001</v>
      </c>
      <c r="O32" s="66">
        <f t="shared" si="8"/>
        <v>8</v>
      </c>
      <c r="P32" s="65">
        <f>VLOOKUP($A32,'Return Data'!$B$7:$R$2292,14,0)</f>
        <v>8.4795999999999996</v>
      </c>
      <c r="Q32" s="66">
        <f t="shared" si="9"/>
        <v>14</v>
      </c>
      <c r="R32" s="65">
        <f>VLOOKUP($A32,'Return Data'!$B$7:$R$2292,16,0)</f>
        <v>9.1064000000000007</v>
      </c>
      <c r="S32" s="67">
        <f t="shared" si="4"/>
        <v>5</v>
      </c>
    </row>
    <row r="33" spans="1:19" x14ac:dyDescent="0.3">
      <c r="A33" s="82" t="s">
        <v>80</v>
      </c>
      <c r="B33" s="64">
        <f>VLOOKUP($A33,'Return Data'!$B$7:$R$2292,3,0)</f>
        <v>44467</v>
      </c>
      <c r="C33" s="65">
        <f>VLOOKUP($A33,'Return Data'!$B$7:$R$2292,4,0)</f>
        <v>20.217099999999999</v>
      </c>
      <c r="D33" s="65">
        <f>VLOOKUP($A33,'Return Data'!$B$7:$R$2292,9,0)</f>
        <v>11.2584</v>
      </c>
      <c r="E33" s="66">
        <f t="shared" si="0"/>
        <v>7</v>
      </c>
      <c r="F33" s="65">
        <f>VLOOKUP($A33,'Return Data'!$B$7:$R$2292,10,0)</f>
        <v>8.3658000000000001</v>
      </c>
      <c r="G33" s="66">
        <f t="shared" si="1"/>
        <v>6</v>
      </c>
      <c r="H33" s="65">
        <f>VLOOKUP($A33,'Return Data'!$B$7:$R$2292,11,0)</f>
        <v>6.4370000000000003</v>
      </c>
      <c r="I33" s="66">
        <f t="shared" si="2"/>
        <v>17</v>
      </c>
      <c r="J33" s="65">
        <f>VLOOKUP($A33,'Return Data'!$B$7:$R$2292,12,0)</f>
        <v>2.7031999999999998</v>
      </c>
      <c r="K33" s="66">
        <f t="shared" si="3"/>
        <v>22</v>
      </c>
      <c r="L33" s="65">
        <f>VLOOKUP($A33,'Return Data'!$B$7:$R$2292,13,0)</f>
        <v>5.0223000000000004</v>
      </c>
      <c r="M33" s="66">
        <f t="shared" si="5"/>
        <v>20</v>
      </c>
      <c r="N33" s="65">
        <f>VLOOKUP($A33,'Return Data'!$B$7:$R$2292,17,0)</f>
        <v>7.5644</v>
      </c>
      <c r="O33" s="66">
        <f t="shared" si="8"/>
        <v>15</v>
      </c>
      <c r="P33" s="65">
        <f>VLOOKUP($A33,'Return Data'!$B$7:$R$2292,14,0)</f>
        <v>9.0517000000000003</v>
      </c>
      <c r="Q33" s="66">
        <f t="shared" si="9"/>
        <v>11</v>
      </c>
      <c r="R33" s="65">
        <f>VLOOKUP($A33,'Return Data'!$B$7:$R$2292,16,0)</f>
        <v>7.3998999999999997</v>
      </c>
      <c r="S33" s="67">
        <f t="shared" si="4"/>
        <v>24</v>
      </c>
    </row>
    <row r="34" spans="1:19" x14ac:dyDescent="0.3">
      <c r="A34" s="82" t="s">
        <v>363</v>
      </c>
      <c r="B34" s="64">
        <f>VLOOKUP($A34,'Return Data'!$B$7:$R$2292,3,0)</f>
        <v>44467</v>
      </c>
      <c r="C34" s="65">
        <f>VLOOKUP($A34,'Return Data'!$B$7:$R$2292,4,0)</f>
        <v>0.3306</v>
      </c>
      <c r="D34" s="65">
        <f>VLOOKUP($A34,'Return Data'!$B$7:$R$2292,9,0)</f>
        <v>10.796799999999999</v>
      </c>
      <c r="E34" s="66">
        <f t="shared" si="0"/>
        <v>10</v>
      </c>
      <c r="F34" s="65">
        <f>VLOOKUP($A34,'Return Data'!$B$7:$R$2292,10,0)</f>
        <v>10.976000000000001</v>
      </c>
      <c r="G34" s="66">
        <f t="shared" si="1"/>
        <v>2</v>
      </c>
      <c r="H34" s="65">
        <f>VLOOKUP($A34,'Return Data'!$B$7:$R$2292,11,0)</f>
        <v>11.2996</v>
      </c>
      <c r="I34" s="66">
        <f t="shared" si="2"/>
        <v>3</v>
      </c>
      <c r="J34" s="65"/>
      <c r="K34" s="66"/>
      <c r="L34" s="65"/>
      <c r="M34" s="66"/>
      <c r="N34" s="65"/>
      <c r="O34" s="66"/>
      <c r="P34" s="65"/>
      <c r="Q34" s="66"/>
      <c r="R34" s="65">
        <f>VLOOKUP($A34,'Return Data'!$B$7:$R$2292,16,0)</f>
        <v>-7.2973999999999997</v>
      </c>
      <c r="S34" s="67">
        <f t="shared" si="4"/>
        <v>26</v>
      </c>
    </row>
    <row r="35" spans="1:19" x14ac:dyDescent="0.3">
      <c r="A35" s="82" t="s">
        <v>81</v>
      </c>
      <c r="B35" s="64">
        <f>VLOOKUP($A35,'Return Data'!$B$7:$R$2292,3,0)</f>
        <v>44467</v>
      </c>
      <c r="C35" s="65">
        <f>VLOOKUP($A35,'Return Data'!$B$7:$R$2292,4,0)</f>
        <v>23.670100000000001</v>
      </c>
      <c r="D35" s="65">
        <f>VLOOKUP($A35,'Return Data'!$B$7:$R$2292,9,0)</f>
        <v>58.0762</v>
      </c>
      <c r="E35" s="66">
        <f t="shared" si="0"/>
        <v>1</v>
      </c>
      <c r="F35" s="65">
        <f>VLOOKUP($A35,'Return Data'!$B$7:$R$2292,10,0)</f>
        <v>23.581900000000001</v>
      </c>
      <c r="G35" s="66">
        <f t="shared" si="1"/>
        <v>1</v>
      </c>
      <c r="H35" s="65">
        <f>VLOOKUP($A35,'Return Data'!$B$7:$R$2292,11,0)</f>
        <v>13.585599999999999</v>
      </c>
      <c r="I35" s="66">
        <f t="shared" si="2"/>
        <v>2</v>
      </c>
      <c r="J35" s="65">
        <f>VLOOKUP($A35,'Return Data'!$B$7:$R$2292,12,0)</f>
        <v>8.8521000000000001</v>
      </c>
      <c r="K35" s="66">
        <f>RANK(J35,J$8:J$35,0)</f>
        <v>3</v>
      </c>
      <c r="L35" s="65">
        <f>VLOOKUP($A35,'Return Data'!$B$7:$R$2292,13,0)</f>
        <v>8.8871000000000002</v>
      </c>
      <c r="M35" s="66">
        <f>RANK(L35,L$8:L$35,0)</f>
        <v>3</v>
      </c>
      <c r="N35" s="65">
        <f>VLOOKUP($A35,'Return Data'!$B$7:$R$2292,17,0)</f>
        <v>7.3231999999999999</v>
      </c>
      <c r="O35" s="66">
        <f>RANK(N35,N$8:N$35,0)</f>
        <v>18</v>
      </c>
      <c r="P35" s="65">
        <f>VLOOKUP($A35,'Return Data'!$B$7:$R$2292,14,0)</f>
        <v>4.0598999999999998</v>
      </c>
      <c r="Q35" s="66">
        <f>RANK(P35,P$8:P$35,0)</f>
        <v>24</v>
      </c>
      <c r="R35" s="65">
        <f>VLOOKUP($A35,'Return Data'!$B$7:$R$2292,16,0)</f>
        <v>7.5461</v>
      </c>
      <c r="S35" s="67">
        <f t="shared" si="4"/>
        <v>23</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10.585696296296296</v>
      </c>
      <c r="E37" s="88"/>
      <c r="F37" s="89">
        <f>AVERAGE(F8:F35)</f>
        <v>7.5034074074074075</v>
      </c>
      <c r="G37" s="88"/>
      <c r="H37" s="89">
        <f>AVERAGE(H8:H35)</f>
        <v>7.1493851851851851</v>
      </c>
      <c r="I37" s="88"/>
      <c r="J37" s="89">
        <f>AVERAGE(J8:J35)</f>
        <v>4.497580769230769</v>
      </c>
      <c r="K37" s="88"/>
      <c r="L37" s="89">
        <f>AVERAGE(L8:L35)</f>
        <v>6.608892</v>
      </c>
      <c r="M37" s="88"/>
      <c r="N37" s="89">
        <f>AVERAGE(N8:N35)</f>
        <v>7.7201374999999999</v>
      </c>
      <c r="O37" s="88"/>
      <c r="P37" s="89">
        <f>AVERAGE(P8:P35)</f>
        <v>8.547133333333333</v>
      </c>
      <c r="Q37" s="88"/>
      <c r="R37" s="89">
        <f>AVERAGE(R8:R35)</f>
        <v>7.0138296296296296</v>
      </c>
      <c r="S37" s="90"/>
    </row>
    <row r="38" spans="1:19" x14ac:dyDescent="0.3">
      <c r="A38" s="87" t="s">
        <v>28</v>
      </c>
      <c r="B38" s="88"/>
      <c r="C38" s="88"/>
      <c r="D38" s="89">
        <f>MIN(D8:D35)</f>
        <v>0</v>
      </c>
      <c r="E38" s="88"/>
      <c r="F38" s="89">
        <f>MIN(F8:F35)</f>
        <v>0</v>
      </c>
      <c r="G38" s="88"/>
      <c r="H38" s="89">
        <f>MIN(H8:H35)</f>
        <v>0</v>
      </c>
      <c r="I38" s="88"/>
      <c r="J38" s="89">
        <f>MIN(J8:J35)</f>
        <v>0</v>
      </c>
      <c r="K38" s="88"/>
      <c r="L38" s="89">
        <f>MIN(L8:L35)</f>
        <v>4.2888999999999999</v>
      </c>
      <c r="M38" s="88"/>
      <c r="N38" s="89">
        <f>MIN(N8:N35)</f>
        <v>4.3315999999999999</v>
      </c>
      <c r="O38" s="88"/>
      <c r="P38" s="89">
        <f>MIN(P8:P35)</f>
        <v>4.0598999999999998</v>
      </c>
      <c r="Q38" s="88"/>
      <c r="R38" s="89">
        <f>MIN(R8:R35)</f>
        <v>-13.7921</v>
      </c>
      <c r="S38" s="90"/>
    </row>
    <row r="39" spans="1:19" ht="15" thickBot="1" x14ac:dyDescent="0.35">
      <c r="A39" s="91" t="s">
        <v>29</v>
      </c>
      <c r="B39" s="92"/>
      <c r="C39" s="92"/>
      <c r="D39" s="93">
        <f>MAX(D8:D35)</f>
        <v>58.0762</v>
      </c>
      <c r="E39" s="92"/>
      <c r="F39" s="93">
        <f>MAX(F8:F35)</f>
        <v>23.581900000000001</v>
      </c>
      <c r="G39" s="92"/>
      <c r="H39" s="93">
        <f>MAX(H8:H35)</f>
        <v>16.142800000000001</v>
      </c>
      <c r="I39" s="92"/>
      <c r="J39" s="93">
        <f>MAX(J8:J35)</f>
        <v>11.6173</v>
      </c>
      <c r="K39" s="92"/>
      <c r="L39" s="93">
        <f>MAX(L8:L35)</f>
        <v>13.9057</v>
      </c>
      <c r="M39" s="92"/>
      <c r="N39" s="93">
        <f>MAX(N8:N35)</f>
        <v>10.051</v>
      </c>
      <c r="O39" s="92"/>
      <c r="P39" s="93">
        <f>MAX(P8:P35)</f>
        <v>10.814</v>
      </c>
      <c r="Q39" s="92"/>
      <c r="R39" s="93">
        <f>MAX(R8:R35)</f>
        <v>10.652799999999999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44467</v>
      </c>
      <c r="C8" s="65">
        <f>VLOOKUP($A8,'Return Data'!$B$7:$R$2292,4,0)</f>
        <v>24.661300000000001</v>
      </c>
      <c r="D8" s="65">
        <f>VLOOKUP($A8,'Return Data'!$B$7:$R$2292,9,0)</f>
        <v>7.8048000000000002</v>
      </c>
      <c r="E8" s="66">
        <f t="shared" ref="E8:E39" si="0">RANK(D8,D$8:D$39,0)</f>
        <v>14</v>
      </c>
      <c r="F8" s="65">
        <f>VLOOKUP($A8,'Return Data'!$B$7:$R$2292,10,0)</f>
        <v>6.6707999999999998</v>
      </c>
      <c r="G8" s="66">
        <f t="shared" ref="G8:G39" si="1">RANK(F8,F$8:F$39,0)</f>
        <v>14</v>
      </c>
      <c r="H8" s="65">
        <f>VLOOKUP($A8,'Return Data'!$B$7:$R$2292,11,0)</f>
        <v>6.9096000000000002</v>
      </c>
      <c r="I8" s="66">
        <f t="shared" ref="I8:I39" si="2">RANK(H8,H$8:H$39,0)</f>
        <v>11</v>
      </c>
      <c r="J8" s="65">
        <f>VLOOKUP($A8,'Return Data'!$B$7:$R$2292,12,0)</f>
        <v>5.5694999999999997</v>
      </c>
      <c r="K8" s="66">
        <f t="shared" ref="K8:K37" si="3">RANK(J8,J$8:J$39,0)</f>
        <v>8</v>
      </c>
      <c r="L8" s="65">
        <f>VLOOKUP($A8,'Return Data'!$B$7:$R$2292,13,0)</f>
        <v>6.6066000000000003</v>
      </c>
      <c r="M8" s="66">
        <f>RANK(L8,L$8:L$39,0)</f>
        <v>10</v>
      </c>
      <c r="N8" s="65">
        <f>VLOOKUP($A8,'Return Data'!$B$7:$R$2292,17,0)</f>
        <v>3.7412999999999998</v>
      </c>
      <c r="O8" s="66">
        <f>RANK(N8,N$8:N$39,0)</f>
        <v>27</v>
      </c>
      <c r="P8" s="65">
        <f>VLOOKUP($A8,'Return Data'!$B$7:$R$2292,14,0)</f>
        <v>5.4846000000000004</v>
      </c>
      <c r="Q8" s="66">
        <f>RANK(P8,P$8:P$39,0)</f>
        <v>25</v>
      </c>
      <c r="R8" s="65">
        <f>VLOOKUP($A8,'Return Data'!$B$7:$R$2292,16,0)</f>
        <v>7.4993999999999996</v>
      </c>
      <c r="S8" s="67">
        <f t="shared" ref="S8:S39" si="4">RANK(R8,R$8:R$39,0)</f>
        <v>14</v>
      </c>
    </row>
    <row r="9" spans="1:19" x14ac:dyDescent="0.3">
      <c r="A9" s="82" t="s">
        <v>83</v>
      </c>
      <c r="B9" s="64">
        <f>VLOOKUP($A9,'Return Data'!$B$7:$R$2292,3,0)</f>
        <v>44467</v>
      </c>
      <c r="C9" s="65">
        <f>VLOOKUP($A9,'Return Data'!$B$7:$R$2292,4,0)</f>
        <v>35.657200000000003</v>
      </c>
      <c r="D9" s="65">
        <f>VLOOKUP($A9,'Return Data'!$B$7:$R$2292,9,0)</f>
        <v>7.8201000000000001</v>
      </c>
      <c r="E9" s="66">
        <f t="shared" si="0"/>
        <v>13</v>
      </c>
      <c r="F9" s="65">
        <f>VLOOKUP($A9,'Return Data'!$B$7:$R$2292,10,0)</f>
        <v>6.6843000000000004</v>
      </c>
      <c r="G9" s="66">
        <f t="shared" si="1"/>
        <v>13</v>
      </c>
      <c r="H9" s="65">
        <f>VLOOKUP($A9,'Return Data'!$B$7:$R$2292,11,0)</f>
        <v>6.9184000000000001</v>
      </c>
      <c r="I9" s="66">
        <f t="shared" si="2"/>
        <v>9</v>
      </c>
      <c r="J9" s="65">
        <f>VLOOKUP($A9,'Return Data'!$B$7:$R$2292,12,0)</f>
        <v>5.5789</v>
      </c>
      <c r="K9" s="66">
        <f t="shared" si="3"/>
        <v>7</v>
      </c>
      <c r="L9" s="65">
        <f>VLOOKUP($A9,'Return Data'!$B$7:$R$2292,13,0)</f>
        <v>6.6189</v>
      </c>
      <c r="M9" s="66">
        <f>RANK(L9,L$8:L$39,0)</f>
        <v>9</v>
      </c>
      <c r="N9" s="65">
        <f>VLOOKUP($A9,'Return Data'!$B$7:$R$2292,17,0)</f>
        <v>3.7503000000000002</v>
      </c>
      <c r="O9" s="66">
        <f>RANK(N9,N$8:N$39,0)</f>
        <v>26</v>
      </c>
      <c r="P9" s="65">
        <f>VLOOKUP($A9,'Return Data'!$B$7:$R$2292,14,0)</f>
        <v>5.4908999999999999</v>
      </c>
      <c r="Q9" s="66">
        <f>RANK(P9,P$8:P$39,0)</f>
        <v>24</v>
      </c>
      <c r="R9" s="65">
        <f>VLOOKUP($A9,'Return Data'!$B$7:$R$2292,16,0)</f>
        <v>7.7588999999999997</v>
      </c>
      <c r="S9" s="67">
        <f t="shared" si="4"/>
        <v>13</v>
      </c>
    </row>
    <row r="10" spans="1:19" x14ac:dyDescent="0.3">
      <c r="A10" s="82" t="s">
        <v>84</v>
      </c>
      <c r="B10" s="64">
        <f>VLOOKUP($A10,'Return Data'!$B$7:$R$2292,3,0)</f>
        <v>44467</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-13.789099999999999</v>
      </c>
      <c r="S10" s="67">
        <f t="shared" si="4"/>
        <v>30</v>
      </c>
    </row>
    <row r="11" spans="1:19" x14ac:dyDescent="0.3">
      <c r="A11" s="82" t="s">
        <v>85</v>
      </c>
      <c r="B11" s="64">
        <f>VLOOKUP($A11,'Return Data'!$B$7:$R$2292,3,0)</f>
        <v>44467</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-13.7904</v>
      </c>
      <c r="S11" s="67">
        <f t="shared" si="4"/>
        <v>31</v>
      </c>
    </row>
    <row r="12" spans="1:19" x14ac:dyDescent="0.3">
      <c r="A12" s="82" t="s">
        <v>86</v>
      </c>
      <c r="B12" s="64">
        <f>VLOOKUP($A12,'Return Data'!$B$7:$R$2292,3,0)</f>
        <v>44467</v>
      </c>
      <c r="C12" s="65">
        <f>VLOOKUP($A12,'Return Data'!$B$7:$R$2292,4,0)</f>
        <v>23.811399999999999</v>
      </c>
      <c r="D12" s="65">
        <f>VLOOKUP($A12,'Return Data'!$B$7:$R$2292,9,0)</f>
        <v>16.478400000000001</v>
      </c>
      <c r="E12" s="66">
        <f t="shared" si="0"/>
        <v>3</v>
      </c>
      <c r="F12" s="65">
        <f>VLOOKUP($A12,'Return Data'!$B$7:$R$2292,10,0)</f>
        <v>7.1616</v>
      </c>
      <c r="G12" s="66">
        <f t="shared" si="1"/>
        <v>9</v>
      </c>
      <c r="H12" s="65">
        <f>VLOOKUP($A12,'Return Data'!$B$7:$R$2292,11,0)</f>
        <v>7.5582000000000003</v>
      </c>
      <c r="I12" s="66">
        <f t="shared" si="2"/>
        <v>8</v>
      </c>
      <c r="J12" s="65">
        <f>VLOOKUP($A12,'Return Data'!$B$7:$R$2292,12,0)</f>
        <v>4.4320000000000004</v>
      </c>
      <c r="K12" s="66">
        <f t="shared" si="3"/>
        <v>11</v>
      </c>
      <c r="L12" s="65">
        <f>VLOOKUP($A12,'Return Data'!$B$7:$R$2292,13,0)</f>
        <v>6.5144000000000002</v>
      </c>
      <c r="M12" s="66">
        <f t="shared" ref="M12:M37" si="5">RANK(L12,L$8:L$39,0)</f>
        <v>11</v>
      </c>
      <c r="N12" s="65">
        <f>VLOOKUP($A12,'Return Data'!$B$7:$R$2292,17,0)</f>
        <v>9.0294000000000008</v>
      </c>
      <c r="O12" s="66">
        <f t="shared" ref="O12:O25" si="6">RANK(N12,N$8:N$39,0)</f>
        <v>5</v>
      </c>
      <c r="P12" s="65">
        <f>VLOOKUP($A12,'Return Data'!$B$7:$R$2292,14,0)</f>
        <v>10.102600000000001</v>
      </c>
      <c r="Q12" s="66">
        <f t="shared" ref="Q12:Q25" si="7">RANK(P12,P$8:P$39,0)</f>
        <v>1</v>
      </c>
      <c r="R12" s="65">
        <f>VLOOKUP($A12,'Return Data'!$B$7:$R$2292,16,0)</f>
        <v>8.6737000000000002</v>
      </c>
      <c r="S12" s="67">
        <f t="shared" si="4"/>
        <v>2</v>
      </c>
    </row>
    <row r="13" spans="1:19" x14ac:dyDescent="0.3">
      <c r="A13" s="82" t="s">
        <v>87</v>
      </c>
      <c r="B13" s="64">
        <f>VLOOKUP($A13,'Return Data'!$B$7:$R$2292,3,0)</f>
        <v>44467</v>
      </c>
      <c r="C13" s="65">
        <f>VLOOKUP($A13,'Return Data'!$B$7:$R$2292,4,0)</f>
        <v>18.815300000000001</v>
      </c>
      <c r="D13" s="65">
        <f>VLOOKUP($A13,'Return Data'!$B$7:$R$2292,9,0)</f>
        <v>6.6524999999999999</v>
      </c>
      <c r="E13" s="66">
        <f t="shared" si="0"/>
        <v>17</v>
      </c>
      <c r="F13" s="65">
        <f>VLOOKUP($A13,'Return Data'!$B$7:$R$2292,10,0)</f>
        <v>7.6317000000000004</v>
      </c>
      <c r="G13" s="66">
        <f t="shared" si="1"/>
        <v>7</v>
      </c>
      <c r="H13" s="65">
        <f>VLOOKUP($A13,'Return Data'!$B$7:$R$2292,11,0)</f>
        <v>6.2183000000000002</v>
      </c>
      <c r="I13" s="66">
        <f t="shared" si="2"/>
        <v>16</v>
      </c>
      <c r="J13" s="65">
        <f>VLOOKUP($A13,'Return Data'!$B$7:$R$2292,12,0)</f>
        <v>2.7111999999999998</v>
      </c>
      <c r="K13" s="66">
        <f t="shared" si="3"/>
        <v>20</v>
      </c>
      <c r="L13" s="65">
        <f>VLOOKUP($A13,'Return Data'!$B$7:$R$2292,13,0)</f>
        <v>7.7153999999999998</v>
      </c>
      <c r="M13" s="66">
        <f t="shared" si="5"/>
        <v>6</v>
      </c>
      <c r="N13" s="65">
        <f>VLOOKUP($A13,'Return Data'!$B$7:$R$2292,17,0)</f>
        <v>7.1353999999999997</v>
      </c>
      <c r="O13" s="66">
        <f t="shared" si="6"/>
        <v>16</v>
      </c>
      <c r="P13" s="65">
        <f>VLOOKUP($A13,'Return Data'!$B$7:$R$2292,14,0)</f>
        <v>4.5587</v>
      </c>
      <c r="Q13" s="66">
        <f t="shared" si="7"/>
        <v>26</v>
      </c>
      <c r="R13" s="65">
        <f>VLOOKUP($A13,'Return Data'!$B$7:$R$2292,16,0)</f>
        <v>7.0705999999999998</v>
      </c>
      <c r="S13" s="67">
        <f t="shared" si="4"/>
        <v>20</v>
      </c>
    </row>
    <row r="14" spans="1:19" x14ac:dyDescent="0.3">
      <c r="A14" s="82" t="s">
        <v>88</v>
      </c>
      <c r="B14" s="64">
        <f>VLOOKUP($A14,'Return Data'!$B$7:$R$2292,3,0)</f>
        <v>44467</v>
      </c>
      <c r="C14" s="65">
        <f>VLOOKUP($A14,'Return Data'!$B$7:$R$2292,4,0)</f>
        <v>36.621699999999997</v>
      </c>
      <c r="D14" s="65">
        <f>VLOOKUP($A14,'Return Data'!$B$7:$R$2292,9,0)</f>
        <v>10.333600000000001</v>
      </c>
      <c r="E14" s="66">
        <f t="shared" si="0"/>
        <v>9</v>
      </c>
      <c r="F14" s="65">
        <f>VLOOKUP($A14,'Return Data'!$B$7:$R$2292,10,0)</f>
        <v>5.6131000000000002</v>
      </c>
      <c r="G14" s="66">
        <f t="shared" si="1"/>
        <v>19</v>
      </c>
      <c r="H14" s="65">
        <f>VLOOKUP($A14,'Return Data'!$B$7:$R$2292,11,0)</f>
        <v>4.1113</v>
      </c>
      <c r="I14" s="66">
        <f t="shared" si="2"/>
        <v>27</v>
      </c>
      <c r="J14" s="65">
        <f>VLOOKUP($A14,'Return Data'!$B$7:$R$2292,12,0)</f>
        <v>1.3169</v>
      </c>
      <c r="K14" s="66">
        <f t="shared" si="3"/>
        <v>28</v>
      </c>
      <c r="L14" s="65">
        <f>VLOOKUP($A14,'Return Data'!$B$7:$R$2292,13,0)</f>
        <v>3.5225</v>
      </c>
      <c r="M14" s="66">
        <f t="shared" si="5"/>
        <v>27</v>
      </c>
      <c r="N14" s="65">
        <f>VLOOKUP($A14,'Return Data'!$B$7:$R$2292,17,0)</f>
        <v>6.0164999999999997</v>
      </c>
      <c r="O14" s="66">
        <f t="shared" si="6"/>
        <v>21</v>
      </c>
      <c r="P14" s="65">
        <f>VLOOKUP($A14,'Return Data'!$B$7:$R$2292,14,0)</f>
        <v>7.0523999999999996</v>
      </c>
      <c r="Q14" s="66">
        <f t="shared" si="7"/>
        <v>21</v>
      </c>
      <c r="R14" s="65">
        <f>VLOOKUP($A14,'Return Data'!$B$7:$R$2292,16,0)</f>
        <v>7.9227999999999996</v>
      </c>
      <c r="S14" s="67">
        <f t="shared" si="4"/>
        <v>11</v>
      </c>
    </row>
    <row r="15" spans="1:19" x14ac:dyDescent="0.3">
      <c r="A15" s="82" t="s">
        <v>89</v>
      </c>
      <c r="B15" s="64">
        <f>VLOOKUP($A15,'Return Data'!$B$7:$R$2292,3,0)</f>
        <v>44467</v>
      </c>
      <c r="C15" s="65">
        <f>VLOOKUP($A15,'Return Data'!$B$7:$R$2292,4,0)</f>
        <v>24.251999999999999</v>
      </c>
      <c r="D15" s="65">
        <f>VLOOKUP($A15,'Return Data'!$B$7:$R$2292,9,0)</f>
        <v>5.4962</v>
      </c>
      <c r="E15" s="66">
        <f t="shared" si="0"/>
        <v>19</v>
      </c>
      <c r="F15" s="65">
        <f>VLOOKUP($A15,'Return Data'!$B$7:$R$2292,10,0)</f>
        <v>4.1607000000000003</v>
      </c>
      <c r="G15" s="66">
        <f t="shared" si="1"/>
        <v>29</v>
      </c>
      <c r="H15" s="65">
        <f>VLOOKUP($A15,'Return Data'!$B$7:$R$2292,11,0)</f>
        <v>3.1421000000000001</v>
      </c>
      <c r="I15" s="66">
        <f t="shared" si="2"/>
        <v>29</v>
      </c>
      <c r="J15" s="65">
        <f>VLOOKUP($A15,'Return Data'!$B$7:$R$2292,12,0)</f>
        <v>1.3309</v>
      </c>
      <c r="K15" s="66">
        <f t="shared" si="3"/>
        <v>27</v>
      </c>
      <c r="L15" s="65">
        <f>VLOOKUP($A15,'Return Data'!$B$7:$R$2292,13,0)</f>
        <v>3.2479</v>
      </c>
      <c r="M15" s="66">
        <f t="shared" si="5"/>
        <v>28</v>
      </c>
      <c r="N15" s="65">
        <f>VLOOKUP($A15,'Return Data'!$B$7:$R$2292,17,0)</f>
        <v>5.7914000000000003</v>
      </c>
      <c r="O15" s="66">
        <f t="shared" si="6"/>
        <v>23</v>
      </c>
      <c r="P15" s="65">
        <f>VLOOKUP($A15,'Return Data'!$B$7:$R$2292,14,0)</f>
        <v>7.2931999999999997</v>
      </c>
      <c r="Q15" s="66">
        <f t="shared" si="7"/>
        <v>19</v>
      </c>
      <c r="R15" s="65">
        <f>VLOOKUP($A15,'Return Data'!$B$7:$R$2292,16,0)</f>
        <v>7.4416000000000002</v>
      </c>
      <c r="S15" s="67">
        <f t="shared" si="4"/>
        <v>15</v>
      </c>
    </row>
    <row r="16" spans="1:19" x14ac:dyDescent="0.3">
      <c r="A16" s="82" t="s">
        <v>90</v>
      </c>
      <c r="B16" s="64">
        <f>VLOOKUP($A16,'Return Data'!$B$7:$R$2292,3,0)</f>
        <v>44467</v>
      </c>
      <c r="C16" s="65">
        <f>VLOOKUP($A16,'Return Data'!$B$7:$R$2292,4,0)</f>
        <v>2685.6819999999998</v>
      </c>
      <c r="D16" s="65">
        <f>VLOOKUP($A16,'Return Data'!$B$7:$R$2292,9,0)</f>
        <v>10.3208</v>
      </c>
      <c r="E16" s="66">
        <f t="shared" si="0"/>
        <v>10</v>
      </c>
      <c r="F16" s="65">
        <f>VLOOKUP($A16,'Return Data'!$B$7:$R$2292,10,0)</f>
        <v>8.6768000000000001</v>
      </c>
      <c r="G16" s="66">
        <f t="shared" si="1"/>
        <v>3</v>
      </c>
      <c r="H16" s="65">
        <f>VLOOKUP($A16,'Return Data'!$B$7:$R$2292,11,0)</f>
        <v>6.3075000000000001</v>
      </c>
      <c r="I16" s="66">
        <f t="shared" si="2"/>
        <v>14</v>
      </c>
      <c r="J16" s="65">
        <f>VLOOKUP($A16,'Return Data'!$B$7:$R$2292,12,0)</f>
        <v>2.7610000000000001</v>
      </c>
      <c r="K16" s="66">
        <f t="shared" si="3"/>
        <v>19</v>
      </c>
      <c r="L16" s="65">
        <f>VLOOKUP($A16,'Return Data'!$B$7:$R$2292,13,0)</f>
        <v>5.0842000000000001</v>
      </c>
      <c r="M16" s="66">
        <f t="shared" si="5"/>
        <v>18</v>
      </c>
      <c r="N16" s="65">
        <f>VLOOKUP($A16,'Return Data'!$B$7:$R$2292,17,0)</f>
        <v>8.1569000000000003</v>
      </c>
      <c r="O16" s="66">
        <f t="shared" si="6"/>
        <v>7</v>
      </c>
      <c r="P16" s="65">
        <f>VLOOKUP($A16,'Return Data'!$B$7:$R$2292,14,0)</f>
        <v>9.7673000000000005</v>
      </c>
      <c r="Q16" s="66">
        <f t="shared" si="7"/>
        <v>3</v>
      </c>
      <c r="R16" s="65">
        <f>VLOOKUP($A16,'Return Data'!$B$7:$R$2292,16,0)</f>
        <v>7.1014999999999997</v>
      </c>
      <c r="S16" s="67">
        <f t="shared" si="4"/>
        <v>18</v>
      </c>
    </row>
    <row r="17" spans="1:19" x14ac:dyDescent="0.3">
      <c r="A17" s="82" t="s">
        <v>92</v>
      </c>
      <c r="B17" s="64">
        <f>VLOOKUP($A17,'Return Data'!$B$7:$R$2292,3,0)</f>
        <v>44467</v>
      </c>
      <c r="C17" s="65">
        <f>VLOOKUP($A17,'Return Data'!$B$7:$R$2292,4,0)</f>
        <v>73.842799999999997</v>
      </c>
      <c r="D17" s="65">
        <f>VLOOKUP($A17,'Return Data'!$B$7:$R$2292,9,0)</f>
        <v>24.916799999999999</v>
      </c>
      <c r="E17" s="66">
        <f t="shared" si="0"/>
        <v>2</v>
      </c>
      <c r="F17" s="65">
        <f>VLOOKUP($A17,'Return Data'!$B$7:$R$2292,10,0)</f>
        <v>4.4683000000000002</v>
      </c>
      <c r="G17" s="66">
        <f t="shared" si="1"/>
        <v>28</v>
      </c>
      <c r="H17" s="65">
        <f>VLOOKUP($A17,'Return Data'!$B$7:$R$2292,11,0)</f>
        <v>9.6142000000000003</v>
      </c>
      <c r="I17" s="66">
        <f t="shared" si="2"/>
        <v>6</v>
      </c>
      <c r="J17" s="65">
        <f>VLOOKUP($A17,'Return Data'!$B$7:$R$2292,12,0)</f>
        <v>11.3833</v>
      </c>
      <c r="K17" s="66">
        <f t="shared" si="3"/>
        <v>1</v>
      </c>
      <c r="L17" s="65">
        <f>VLOOKUP($A17,'Return Data'!$B$7:$R$2292,13,0)</f>
        <v>13.494999999999999</v>
      </c>
      <c r="M17" s="66">
        <f t="shared" si="5"/>
        <v>1</v>
      </c>
      <c r="N17" s="65">
        <f>VLOOKUP($A17,'Return Data'!$B$7:$R$2292,17,0)</f>
        <v>3.9580000000000002</v>
      </c>
      <c r="O17" s="66">
        <f t="shared" si="6"/>
        <v>25</v>
      </c>
      <c r="P17" s="65">
        <f>VLOOKUP($A17,'Return Data'!$B$7:$R$2292,14,0)</f>
        <v>5.5449000000000002</v>
      </c>
      <c r="Q17" s="66">
        <f t="shared" si="7"/>
        <v>23</v>
      </c>
      <c r="R17" s="65">
        <f>VLOOKUP($A17,'Return Data'!$B$7:$R$2292,16,0)</f>
        <v>8.4727999999999994</v>
      </c>
      <c r="S17" s="67">
        <f t="shared" si="4"/>
        <v>7</v>
      </c>
    </row>
    <row r="18" spans="1:19" x14ac:dyDescent="0.3">
      <c r="A18" s="82" t="s">
        <v>93</v>
      </c>
      <c r="B18" s="64">
        <f>VLOOKUP($A18,'Return Data'!$B$7:$R$2292,3,0)</f>
        <v>44467</v>
      </c>
      <c r="C18" s="65">
        <f>VLOOKUP($A18,'Return Data'!$B$7:$R$2292,4,0)</f>
        <v>73.076999999999998</v>
      </c>
      <c r="D18" s="65">
        <f>VLOOKUP($A18,'Return Data'!$B$7:$R$2292,9,0)</f>
        <v>4.7255000000000003</v>
      </c>
      <c r="E18" s="66">
        <f t="shared" si="0"/>
        <v>23</v>
      </c>
      <c r="F18" s="65">
        <f>VLOOKUP($A18,'Return Data'!$B$7:$R$2292,10,0)</f>
        <v>5.1615000000000002</v>
      </c>
      <c r="G18" s="66">
        <f t="shared" si="1"/>
        <v>22</v>
      </c>
      <c r="H18" s="65">
        <f>VLOOKUP($A18,'Return Data'!$B$7:$R$2292,11,0)</f>
        <v>15.590299999999999</v>
      </c>
      <c r="I18" s="66">
        <f t="shared" si="2"/>
        <v>1</v>
      </c>
      <c r="J18" s="65">
        <f>VLOOKUP($A18,'Return Data'!$B$7:$R$2292,12,0)</f>
        <v>9.7772000000000006</v>
      </c>
      <c r="K18" s="66">
        <f t="shared" si="3"/>
        <v>2</v>
      </c>
      <c r="L18" s="65">
        <f>VLOOKUP($A18,'Return Data'!$B$7:$R$2292,13,0)</f>
        <v>9.9160000000000004</v>
      </c>
      <c r="M18" s="66">
        <f t="shared" si="5"/>
        <v>2</v>
      </c>
      <c r="N18" s="65">
        <f>VLOOKUP($A18,'Return Data'!$B$7:$R$2292,17,0)</f>
        <v>9.2620000000000005</v>
      </c>
      <c r="O18" s="66">
        <f t="shared" si="6"/>
        <v>2</v>
      </c>
      <c r="P18" s="65">
        <f>VLOOKUP($A18,'Return Data'!$B$7:$R$2292,14,0)</f>
        <v>7.5465</v>
      </c>
      <c r="Q18" s="66">
        <f t="shared" si="7"/>
        <v>15</v>
      </c>
      <c r="R18" s="65">
        <f>VLOOKUP($A18,'Return Data'!$B$7:$R$2292,16,0)</f>
        <v>8.4799000000000007</v>
      </c>
      <c r="S18" s="67">
        <f t="shared" si="4"/>
        <v>4</v>
      </c>
    </row>
    <row r="19" spans="1:19" x14ac:dyDescent="0.3">
      <c r="A19" s="82" t="s">
        <v>94</v>
      </c>
      <c r="B19" s="64">
        <f>VLOOKUP($A19,'Return Data'!$B$7:$R$2292,3,0)</f>
        <v>44467</v>
      </c>
      <c r="C19" s="65">
        <f>VLOOKUP($A19,'Return Data'!$B$7:$R$2292,4,0)</f>
        <v>73.076999999999998</v>
      </c>
      <c r="D19" s="65">
        <f>VLOOKUP($A19,'Return Data'!$B$7:$R$2292,9,0)</f>
        <v>4.7255000000000003</v>
      </c>
      <c r="E19" s="66">
        <f t="shared" si="0"/>
        <v>23</v>
      </c>
      <c r="F19" s="65">
        <f>VLOOKUP($A19,'Return Data'!$B$7:$R$2292,10,0)</f>
        <v>5.1615000000000002</v>
      </c>
      <c r="G19" s="66">
        <f t="shared" si="1"/>
        <v>22</v>
      </c>
      <c r="H19" s="65">
        <f>VLOOKUP($A19,'Return Data'!$B$7:$R$2292,11,0)</f>
        <v>15.590299999999999</v>
      </c>
      <c r="I19" s="66">
        <f t="shared" si="2"/>
        <v>1</v>
      </c>
      <c r="J19" s="65">
        <f>VLOOKUP($A19,'Return Data'!$B$7:$R$2292,12,0)</f>
        <v>9.7772000000000006</v>
      </c>
      <c r="K19" s="66">
        <f t="shared" si="3"/>
        <v>2</v>
      </c>
      <c r="L19" s="65">
        <f>VLOOKUP($A19,'Return Data'!$B$7:$R$2292,13,0)</f>
        <v>9.9160000000000004</v>
      </c>
      <c r="M19" s="66">
        <f t="shared" si="5"/>
        <v>2</v>
      </c>
      <c r="N19" s="65">
        <f>VLOOKUP($A19,'Return Data'!$B$7:$R$2292,17,0)</f>
        <v>9.2620000000000005</v>
      </c>
      <c r="O19" s="66">
        <f t="shared" si="6"/>
        <v>2</v>
      </c>
      <c r="P19" s="65">
        <f>VLOOKUP($A19,'Return Data'!$B$7:$R$2292,14,0)</f>
        <v>7.5465</v>
      </c>
      <c r="Q19" s="66">
        <f t="shared" si="7"/>
        <v>15</v>
      </c>
      <c r="R19" s="65">
        <f>VLOOKUP($A19,'Return Data'!$B$7:$R$2292,16,0)</f>
        <v>8.4799000000000007</v>
      </c>
      <c r="S19" s="67">
        <f t="shared" si="4"/>
        <v>4</v>
      </c>
    </row>
    <row r="20" spans="1:19" x14ac:dyDescent="0.3">
      <c r="A20" s="82" t="s">
        <v>95</v>
      </c>
      <c r="B20" s="64">
        <f>VLOOKUP($A20,'Return Data'!$B$7:$R$2292,3,0)</f>
        <v>44467</v>
      </c>
      <c r="C20" s="65">
        <f>VLOOKUP($A20,'Return Data'!$B$7:$R$2292,4,0)</f>
        <v>73.076999999999998</v>
      </c>
      <c r="D20" s="65">
        <f>VLOOKUP($A20,'Return Data'!$B$7:$R$2292,9,0)</f>
        <v>4.7255000000000003</v>
      </c>
      <c r="E20" s="66">
        <f t="shared" si="0"/>
        <v>23</v>
      </c>
      <c r="F20" s="65">
        <f>VLOOKUP($A20,'Return Data'!$B$7:$R$2292,10,0)</f>
        <v>5.1615000000000002</v>
      </c>
      <c r="G20" s="66">
        <f t="shared" si="1"/>
        <v>22</v>
      </c>
      <c r="H20" s="65">
        <f>VLOOKUP($A20,'Return Data'!$B$7:$R$2292,11,0)</f>
        <v>15.590299999999999</v>
      </c>
      <c r="I20" s="66">
        <f t="shared" si="2"/>
        <v>1</v>
      </c>
      <c r="J20" s="65">
        <f>VLOOKUP($A20,'Return Data'!$B$7:$R$2292,12,0)</f>
        <v>9.7772000000000006</v>
      </c>
      <c r="K20" s="66">
        <f t="shared" si="3"/>
        <v>2</v>
      </c>
      <c r="L20" s="65">
        <f>VLOOKUP($A20,'Return Data'!$B$7:$R$2292,13,0)</f>
        <v>9.9160000000000004</v>
      </c>
      <c r="M20" s="66">
        <f t="shared" si="5"/>
        <v>2</v>
      </c>
      <c r="N20" s="65">
        <f>VLOOKUP($A20,'Return Data'!$B$7:$R$2292,17,0)</f>
        <v>9.2620000000000005</v>
      </c>
      <c r="O20" s="66">
        <f t="shared" si="6"/>
        <v>2</v>
      </c>
      <c r="P20" s="65">
        <f>VLOOKUP($A20,'Return Data'!$B$7:$R$2292,14,0)</f>
        <v>7.5465</v>
      </c>
      <c r="Q20" s="66">
        <f t="shared" si="7"/>
        <v>15</v>
      </c>
      <c r="R20" s="65">
        <f>VLOOKUP($A20,'Return Data'!$B$7:$R$2292,16,0)</f>
        <v>8.4799000000000007</v>
      </c>
      <c r="S20" s="67">
        <f t="shared" si="4"/>
        <v>4</v>
      </c>
    </row>
    <row r="21" spans="1:19" x14ac:dyDescent="0.3">
      <c r="A21" s="82" t="s">
        <v>96</v>
      </c>
      <c r="B21" s="64">
        <f>VLOOKUP($A21,'Return Data'!$B$7:$R$2292,3,0)</f>
        <v>44467</v>
      </c>
      <c r="C21" s="65">
        <f>VLOOKUP($A21,'Return Data'!$B$7:$R$2292,4,0)</f>
        <v>28.784400000000002</v>
      </c>
      <c r="D21" s="65">
        <f>VLOOKUP($A21,'Return Data'!$B$7:$R$2292,9,0)</f>
        <v>8.0610999999999997</v>
      </c>
      <c r="E21" s="66">
        <f t="shared" si="0"/>
        <v>12</v>
      </c>
      <c r="F21" s="65">
        <f>VLOOKUP($A21,'Return Data'!$B$7:$R$2292,10,0)</f>
        <v>6.1132</v>
      </c>
      <c r="G21" s="66">
        <f t="shared" si="1"/>
        <v>17</v>
      </c>
      <c r="H21" s="65">
        <f>VLOOKUP($A21,'Return Data'!$B$7:$R$2292,11,0)</f>
        <v>4.7866999999999997</v>
      </c>
      <c r="I21" s="66">
        <f t="shared" si="2"/>
        <v>24</v>
      </c>
      <c r="J21" s="65">
        <f>VLOOKUP($A21,'Return Data'!$B$7:$R$2292,12,0)</f>
        <v>1.9886999999999999</v>
      </c>
      <c r="K21" s="66">
        <f t="shared" si="3"/>
        <v>24</v>
      </c>
      <c r="L21" s="65">
        <f>VLOOKUP($A21,'Return Data'!$B$7:$R$2292,13,0)</f>
        <v>4.1177999999999999</v>
      </c>
      <c r="M21" s="66">
        <f t="shared" si="5"/>
        <v>24</v>
      </c>
      <c r="N21" s="65">
        <f>VLOOKUP($A21,'Return Data'!$B$7:$R$2292,17,0)</f>
        <v>5.8491</v>
      </c>
      <c r="O21" s="66">
        <f t="shared" si="6"/>
        <v>22</v>
      </c>
      <c r="P21" s="65">
        <f>VLOOKUP($A21,'Return Data'!$B$7:$R$2292,14,0)</f>
        <v>8.0383999999999993</v>
      </c>
      <c r="Q21" s="66">
        <f t="shared" si="7"/>
        <v>13</v>
      </c>
      <c r="R21" s="65">
        <f>VLOOKUP($A21,'Return Data'!$B$7:$R$2292,16,0)</f>
        <v>7.8490000000000002</v>
      </c>
      <c r="S21" s="67">
        <f t="shared" si="4"/>
        <v>12</v>
      </c>
    </row>
    <row r="22" spans="1:19" x14ac:dyDescent="0.3">
      <c r="A22" s="82" t="s">
        <v>97</v>
      </c>
      <c r="B22" s="64">
        <f>VLOOKUP($A22,'Return Data'!$B$7:$R$2292,3,0)</f>
        <v>44467</v>
      </c>
      <c r="C22" s="65">
        <f>VLOOKUP($A22,'Return Data'!$B$7:$R$2292,4,0)</f>
        <v>28.878299999999999</v>
      </c>
      <c r="D22" s="65">
        <f>VLOOKUP($A22,'Return Data'!$B$7:$R$2292,9,0)</f>
        <v>9.4946000000000002</v>
      </c>
      <c r="E22" s="66">
        <f t="shared" si="0"/>
        <v>11</v>
      </c>
      <c r="F22" s="65">
        <f>VLOOKUP($A22,'Return Data'!$B$7:$R$2292,10,0)</f>
        <v>7.1012000000000004</v>
      </c>
      <c r="G22" s="66">
        <f t="shared" si="1"/>
        <v>10</v>
      </c>
      <c r="H22" s="65">
        <f>VLOOKUP($A22,'Return Data'!$B$7:$R$2292,11,0)</f>
        <v>6.6532999999999998</v>
      </c>
      <c r="I22" s="66">
        <f t="shared" si="2"/>
        <v>13</v>
      </c>
      <c r="J22" s="65">
        <f>VLOOKUP($A22,'Return Data'!$B$7:$R$2292,12,0)</f>
        <v>5.1292</v>
      </c>
      <c r="K22" s="66">
        <f t="shared" si="3"/>
        <v>9</v>
      </c>
      <c r="L22" s="65">
        <f>VLOOKUP($A22,'Return Data'!$B$7:$R$2292,13,0)</f>
        <v>6.8249000000000004</v>
      </c>
      <c r="M22" s="66">
        <f t="shared" si="5"/>
        <v>8</v>
      </c>
      <c r="N22" s="65">
        <f>VLOOKUP($A22,'Return Data'!$B$7:$R$2292,17,0)</f>
        <v>9.2659000000000002</v>
      </c>
      <c r="O22" s="66">
        <f t="shared" si="6"/>
        <v>1</v>
      </c>
      <c r="P22" s="65">
        <f>VLOOKUP($A22,'Return Data'!$B$7:$R$2292,14,0)</f>
        <v>9.4884000000000004</v>
      </c>
      <c r="Q22" s="66">
        <f t="shared" si="7"/>
        <v>5</v>
      </c>
      <c r="R22" s="65">
        <f>VLOOKUP($A22,'Return Data'!$B$7:$R$2292,16,0)</f>
        <v>9.4910999999999994</v>
      </c>
      <c r="S22" s="67">
        <f t="shared" si="4"/>
        <v>1</v>
      </c>
    </row>
    <row r="23" spans="1:19" x14ac:dyDescent="0.3">
      <c r="A23" s="82" t="s">
        <v>98</v>
      </c>
      <c r="B23" s="64">
        <f>VLOOKUP($A23,'Return Data'!$B$7:$R$2292,3,0)</f>
        <v>44467</v>
      </c>
      <c r="C23" s="65">
        <f>VLOOKUP($A23,'Return Data'!$B$7:$R$2292,4,0)</f>
        <v>17.695499999999999</v>
      </c>
      <c r="D23" s="65">
        <f>VLOOKUP($A23,'Return Data'!$B$7:$R$2292,9,0)</f>
        <v>5.2126000000000001</v>
      </c>
      <c r="E23" s="66">
        <f t="shared" si="0"/>
        <v>21</v>
      </c>
      <c r="F23" s="65">
        <f>VLOOKUP($A23,'Return Data'!$B$7:$R$2292,10,0)</f>
        <v>5.3235999999999999</v>
      </c>
      <c r="G23" s="66">
        <f t="shared" si="1"/>
        <v>21</v>
      </c>
      <c r="H23" s="65">
        <f>VLOOKUP($A23,'Return Data'!$B$7:$R$2292,11,0)</f>
        <v>5.9706000000000001</v>
      </c>
      <c r="I23" s="66">
        <f t="shared" si="2"/>
        <v>18</v>
      </c>
      <c r="J23" s="65">
        <f>VLOOKUP($A23,'Return Data'!$B$7:$R$2292,12,0)</f>
        <v>4.1050000000000004</v>
      </c>
      <c r="K23" s="66">
        <f t="shared" si="3"/>
        <v>12</v>
      </c>
      <c r="L23" s="65">
        <f>VLOOKUP($A23,'Return Data'!$B$7:$R$2292,13,0)</f>
        <v>5.6901999999999999</v>
      </c>
      <c r="M23" s="66">
        <f t="shared" si="5"/>
        <v>15</v>
      </c>
      <c r="N23" s="65">
        <f>VLOOKUP($A23,'Return Data'!$B$7:$R$2292,17,0)</f>
        <v>7.7256</v>
      </c>
      <c r="O23" s="66">
        <f t="shared" si="6"/>
        <v>9</v>
      </c>
      <c r="P23" s="65">
        <f>VLOOKUP($A23,'Return Data'!$B$7:$R$2292,14,0)</f>
        <v>7.2826000000000004</v>
      </c>
      <c r="Q23" s="66">
        <f t="shared" si="7"/>
        <v>20</v>
      </c>
      <c r="R23" s="65">
        <f>VLOOKUP($A23,'Return Data'!$B$7:$R$2292,16,0)</f>
        <v>6.1199000000000003</v>
      </c>
      <c r="S23" s="67">
        <f t="shared" si="4"/>
        <v>26</v>
      </c>
    </row>
    <row r="24" spans="1:19" x14ac:dyDescent="0.3">
      <c r="A24" s="82" t="s">
        <v>99</v>
      </c>
      <c r="B24" s="64">
        <f>VLOOKUP($A24,'Return Data'!$B$7:$R$2292,3,0)</f>
        <v>44467</v>
      </c>
      <c r="C24" s="65">
        <f>VLOOKUP($A24,'Return Data'!$B$7:$R$2292,4,0)</f>
        <v>27.709399999999999</v>
      </c>
      <c r="D24" s="65">
        <f>VLOOKUP($A24,'Return Data'!$B$7:$R$2292,9,0)</f>
        <v>5.2477</v>
      </c>
      <c r="E24" s="66">
        <f t="shared" si="0"/>
        <v>20</v>
      </c>
      <c r="F24" s="65">
        <f>VLOOKUP($A24,'Return Data'!$B$7:$R$2292,10,0)</f>
        <v>5.6989999999999998</v>
      </c>
      <c r="G24" s="66">
        <f t="shared" si="1"/>
        <v>18</v>
      </c>
      <c r="H24" s="65">
        <f>VLOOKUP($A24,'Return Data'!$B$7:$R$2292,11,0)</f>
        <v>5.8933</v>
      </c>
      <c r="I24" s="66">
        <f t="shared" si="2"/>
        <v>19</v>
      </c>
      <c r="J24" s="65">
        <f>VLOOKUP($A24,'Return Data'!$B$7:$R$2292,12,0)</f>
        <v>1.8186</v>
      </c>
      <c r="K24" s="66">
        <f t="shared" si="3"/>
        <v>25</v>
      </c>
      <c r="L24" s="65">
        <f>VLOOKUP($A24,'Return Data'!$B$7:$R$2292,13,0)</f>
        <v>4.5313999999999997</v>
      </c>
      <c r="M24" s="66">
        <f t="shared" si="5"/>
        <v>22</v>
      </c>
      <c r="N24" s="65">
        <f>VLOOKUP($A24,'Return Data'!$B$7:$R$2292,17,0)</f>
        <v>7.9366000000000003</v>
      </c>
      <c r="O24" s="66">
        <f t="shared" si="6"/>
        <v>8</v>
      </c>
      <c r="P24" s="65">
        <f>VLOOKUP($A24,'Return Data'!$B$7:$R$2292,14,0)</f>
        <v>9.9483999999999995</v>
      </c>
      <c r="Q24" s="66">
        <f t="shared" si="7"/>
        <v>2</v>
      </c>
      <c r="R24" s="65">
        <f>VLOOKUP($A24,'Return Data'!$B$7:$R$2292,16,0)</f>
        <v>8.2659000000000002</v>
      </c>
      <c r="S24" s="67">
        <f t="shared" si="4"/>
        <v>9</v>
      </c>
    </row>
    <row r="25" spans="1:19" x14ac:dyDescent="0.3">
      <c r="A25" s="82" t="s">
        <v>100</v>
      </c>
      <c r="B25" s="64">
        <f>VLOOKUP($A25,'Return Data'!$B$7:$R$2292,3,0)</f>
        <v>44467</v>
      </c>
      <c r="C25" s="65">
        <f>VLOOKUP($A25,'Return Data'!$B$7:$R$2292,4,0)</f>
        <v>17.557200000000002</v>
      </c>
      <c r="D25" s="65">
        <f>VLOOKUP($A25,'Return Data'!$B$7:$R$2292,9,0)</f>
        <v>3.8132000000000001</v>
      </c>
      <c r="E25" s="66">
        <f t="shared" si="0"/>
        <v>27</v>
      </c>
      <c r="F25" s="65">
        <f>VLOOKUP($A25,'Return Data'!$B$7:$R$2292,10,0)</f>
        <v>8.3498999999999999</v>
      </c>
      <c r="G25" s="66">
        <f t="shared" si="1"/>
        <v>4</v>
      </c>
      <c r="H25" s="65">
        <f>VLOOKUP($A25,'Return Data'!$B$7:$R$2292,11,0)</f>
        <v>8.8373000000000008</v>
      </c>
      <c r="I25" s="66">
        <f t="shared" si="2"/>
        <v>7</v>
      </c>
      <c r="J25" s="65">
        <f>VLOOKUP($A25,'Return Data'!$B$7:$R$2292,12,0)</f>
        <v>6.0936000000000003</v>
      </c>
      <c r="K25" s="66">
        <f t="shared" si="3"/>
        <v>6</v>
      </c>
      <c r="L25" s="65">
        <f>VLOOKUP($A25,'Return Data'!$B$7:$R$2292,13,0)</f>
        <v>7.5407000000000002</v>
      </c>
      <c r="M25" s="66">
        <f t="shared" si="5"/>
        <v>7</v>
      </c>
      <c r="N25" s="65">
        <f>VLOOKUP($A25,'Return Data'!$B$7:$R$2292,17,0)</f>
        <v>7.3811999999999998</v>
      </c>
      <c r="O25" s="66">
        <f t="shared" si="6"/>
        <v>11</v>
      </c>
      <c r="P25" s="65">
        <f>VLOOKUP($A25,'Return Data'!$B$7:$R$2292,14,0)</f>
        <v>7.5986000000000002</v>
      </c>
      <c r="Q25" s="66">
        <f t="shared" si="7"/>
        <v>14</v>
      </c>
      <c r="R25" s="65">
        <f>VLOOKUP($A25,'Return Data'!$B$7:$R$2292,16,0)</f>
        <v>7.0446</v>
      </c>
      <c r="S25" s="67">
        <f t="shared" si="4"/>
        <v>21</v>
      </c>
    </row>
    <row r="26" spans="1:19" x14ac:dyDescent="0.3">
      <c r="A26" s="82" t="s">
        <v>101</v>
      </c>
      <c r="B26" s="64">
        <f>VLOOKUP($A26,'Return Data'!$B$7:$R$2292,3,0)</f>
        <v>44467</v>
      </c>
      <c r="C26" s="65">
        <f>VLOOKUP($A26,'Return Data'!$B$7:$R$2292,4,0)</f>
        <v>1215.204</v>
      </c>
      <c r="D26" s="65">
        <f>VLOOKUP($A26,'Return Data'!$B$7:$R$2292,9,0)</f>
        <v>4.8962000000000003</v>
      </c>
      <c r="E26" s="66">
        <f t="shared" si="0"/>
        <v>22</v>
      </c>
      <c r="F26" s="65">
        <f>VLOOKUP($A26,'Return Data'!$B$7:$R$2292,10,0)</f>
        <v>7.0119999999999996</v>
      </c>
      <c r="G26" s="66">
        <f t="shared" si="1"/>
        <v>11</v>
      </c>
      <c r="H26" s="65">
        <f>VLOOKUP($A26,'Return Data'!$B$7:$R$2292,11,0)</f>
        <v>5.6515000000000004</v>
      </c>
      <c r="I26" s="66">
        <f t="shared" si="2"/>
        <v>20</v>
      </c>
      <c r="J26" s="65">
        <f>VLOOKUP($A26,'Return Data'!$B$7:$R$2292,12,0)</f>
        <v>3.9163000000000001</v>
      </c>
      <c r="K26" s="66">
        <f t="shared" si="3"/>
        <v>14</v>
      </c>
      <c r="L26" s="65">
        <f>VLOOKUP($A26,'Return Data'!$B$7:$R$2292,13,0)</f>
        <v>6.4489000000000001</v>
      </c>
      <c r="M26" s="66">
        <f t="shared" si="5"/>
        <v>12</v>
      </c>
      <c r="N26" s="65"/>
      <c r="O26" s="66"/>
      <c r="P26" s="65"/>
      <c r="Q26" s="66"/>
      <c r="R26" s="65">
        <f>VLOOKUP($A26,'Return Data'!$B$7:$R$2292,16,0)</f>
        <v>7.1584000000000003</v>
      </c>
      <c r="S26" s="67">
        <f t="shared" si="4"/>
        <v>17</v>
      </c>
    </row>
    <row r="27" spans="1:19" x14ac:dyDescent="0.3">
      <c r="A27" s="82" t="s">
        <v>102</v>
      </c>
      <c r="B27" s="64">
        <f>VLOOKUP($A27,'Return Data'!$B$7:$R$2292,3,0)</f>
        <v>44467</v>
      </c>
      <c r="C27" s="65">
        <f>VLOOKUP($A27,'Return Data'!$B$7:$R$2292,4,0)</f>
        <v>33.049599999999998</v>
      </c>
      <c r="D27" s="65">
        <f>VLOOKUP($A27,'Return Data'!$B$7:$R$2292,9,0)</f>
        <v>3.6423000000000001</v>
      </c>
      <c r="E27" s="66">
        <f t="shared" si="0"/>
        <v>28</v>
      </c>
      <c r="F27" s="65">
        <f>VLOOKUP($A27,'Return Data'!$B$7:$R$2292,10,0)</f>
        <v>5.3716999999999997</v>
      </c>
      <c r="G27" s="66">
        <f t="shared" si="1"/>
        <v>20</v>
      </c>
      <c r="H27" s="65">
        <f>VLOOKUP($A27,'Return Data'!$B$7:$R$2292,11,0)</f>
        <v>4.7725999999999997</v>
      </c>
      <c r="I27" s="66">
        <f t="shared" si="2"/>
        <v>25</v>
      </c>
      <c r="J27" s="65">
        <f>VLOOKUP($A27,'Return Data'!$B$7:$R$2292,12,0)</f>
        <v>2.8862999999999999</v>
      </c>
      <c r="K27" s="66">
        <f t="shared" si="3"/>
        <v>18</v>
      </c>
      <c r="L27" s="65">
        <f>VLOOKUP($A27,'Return Data'!$B$7:$R$2292,13,0)</f>
        <v>4.3327999999999998</v>
      </c>
      <c r="M27" s="66">
        <f t="shared" si="5"/>
        <v>23</v>
      </c>
      <c r="N27" s="65">
        <f>VLOOKUP($A27,'Return Data'!$B$7:$R$2292,17,0)</f>
        <v>5.4974999999999996</v>
      </c>
      <c r="O27" s="66">
        <f t="shared" ref="O27:O37" si="8">RANK(N27,N$8:N$39,0)</f>
        <v>24</v>
      </c>
      <c r="P27" s="65">
        <f>VLOOKUP($A27,'Return Data'!$B$7:$R$2292,14,0)</f>
        <v>5.9641000000000002</v>
      </c>
      <c r="Q27" s="66">
        <f t="shared" ref="Q27:Q37" si="9">RANK(P27,P$8:P$39,0)</f>
        <v>22</v>
      </c>
      <c r="R27" s="65">
        <f>VLOOKUP($A27,'Return Data'!$B$7:$R$2292,16,0)</f>
        <v>6.7603999999999997</v>
      </c>
      <c r="S27" s="67">
        <f t="shared" si="4"/>
        <v>23</v>
      </c>
    </row>
    <row r="28" spans="1:19" x14ac:dyDescent="0.3">
      <c r="A28" s="82" t="s">
        <v>103</v>
      </c>
      <c r="B28" s="64">
        <f>VLOOKUP($A28,'Return Data'!$B$7:$R$2292,3,0)</f>
        <v>44467</v>
      </c>
      <c r="C28" s="65">
        <f>VLOOKUP($A28,'Return Data'!$B$7:$R$2292,4,0)</f>
        <v>29.9968</v>
      </c>
      <c r="D28" s="65">
        <f>VLOOKUP($A28,'Return Data'!$B$7:$R$2292,9,0)</f>
        <v>10.460599999999999</v>
      </c>
      <c r="E28" s="66">
        <f t="shared" si="0"/>
        <v>8</v>
      </c>
      <c r="F28" s="65">
        <f>VLOOKUP($A28,'Return Data'!$B$7:$R$2292,10,0)</f>
        <v>7.7728999999999999</v>
      </c>
      <c r="G28" s="66">
        <f t="shared" si="1"/>
        <v>6</v>
      </c>
      <c r="H28" s="65">
        <f>VLOOKUP($A28,'Return Data'!$B$7:$R$2292,11,0)</f>
        <v>6.9111000000000002</v>
      </c>
      <c r="I28" s="66">
        <f t="shared" si="2"/>
        <v>10</v>
      </c>
      <c r="J28" s="65">
        <f>VLOOKUP($A28,'Return Data'!$B$7:$R$2292,12,0)</f>
        <v>3.4941</v>
      </c>
      <c r="K28" s="66">
        <f t="shared" si="3"/>
        <v>15</v>
      </c>
      <c r="L28" s="65">
        <f>VLOOKUP($A28,'Return Data'!$B$7:$R$2292,13,0)</f>
        <v>6.0685000000000002</v>
      </c>
      <c r="M28" s="66">
        <f t="shared" si="5"/>
        <v>14</v>
      </c>
      <c r="N28" s="65">
        <f>VLOOKUP($A28,'Return Data'!$B$7:$R$2292,17,0)</f>
        <v>8.2467000000000006</v>
      </c>
      <c r="O28" s="66">
        <f t="shared" si="8"/>
        <v>6</v>
      </c>
      <c r="P28" s="65">
        <f>VLOOKUP($A28,'Return Data'!$B$7:$R$2292,14,0)</f>
        <v>9.7566000000000006</v>
      </c>
      <c r="Q28" s="66">
        <f t="shared" si="9"/>
        <v>4</v>
      </c>
      <c r="R28" s="65">
        <f>VLOOKUP($A28,'Return Data'!$B$7:$R$2292,16,0)</f>
        <v>8.5777999999999999</v>
      </c>
      <c r="S28" s="67">
        <f t="shared" si="4"/>
        <v>3</v>
      </c>
    </row>
    <row r="29" spans="1:19" x14ac:dyDescent="0.3">
      <c r="A29" s="82" t="s">
        <v>104</v>
      </c>
      <c r="B29" s="64">
        <f>VLOOKUP($A29,'Return Data'!$B$7:$R$2292,3,0)</f>
        <v>44467</v>
      </c>
      <c r="C29" s="65">
        <f>VLOOKUP($A29,'Return Data'!$B$7:$R$2292,4,0)</f>
        <v>23.839099999999998</v>
      </c>
      <c r="D29" s="65">
        <f>VLOOKUP($A29,'Return Data'!$B$7:$R$2292,9,0)</f>
        <v>5.5822000000000003</v>
      </c>
      <c r="E29" s="66">
        <f t="shared" si="0"/>
        <v>18</v>
      </c>
      <c r="F29" s="65">
        <f>VLOOKUP($A29,'Return Data'!$B$7:$R$2292,10,0)</f>
        <v>6.3800999999999997</v>
      </c>
      <c r="G29" s="66">
        <f t="shared" si="1"/>
        <v>15</v>
      </c>
      <c r="H29" s="65">
        <f>VLOOKUP($A29,'Return Data'!$B$7:$R$2292,11,0)</f>
        <v>4.9764999999999997</v>
      </c>
      <c r="I29" s="66">
        <f t="shared" si="2"/>
        <v>23</v>
      </c>
      <c r="J29" s="65">
        <f>VLOOKUP($A29,'Return Data'!$B$7:$R$2292,12,0)</f>
        <v>1.4004000000000001</v>
      </c>
      <c r="K29" s="66">
        <f t="shared" si="3"/>
        <v>26</v>
      </c>
      <c r="L29" s="65">
        <f>VLOOKUP($A29,'Return Data'!$B$7:$R$2292,13,0)</f>
        <v>3.8311000000000002</v>
      </c>
      <c r="M29" s="66">
        <f t="shared" si="5"/>
        <v>25</v>
      </c>
      <c r="N29" s="65">
        <f>VLOOKUP($A29,'Return Data'!$B$7:$R$2292,17,0)</f>
        <v>6.6759000000000004</v>
      </c>
      <c r="O29" s="66">
        <f t="shared" si="8"/>
        <v>19</v>
      </c>
      <c r="P29" s="65">
        <f>VLOOKUP($A29,'Return Data'!$B$7:$R$2292,14,0)</f>
        <v>8.2881</v>
      </c>
      <c r="Q29" s="66">
        <f t="shared" si="9"/>
        <v>12</v>
      </c>
      <c r="R29" s="65">
        <f>VLOOKUP($A29,'Return Data'!$B$7:$R$2292,16,0)</f>
        <v>5.9259000000000004</v>
      </c>
      <c r="S29" s="67">
        <f t="shared" si="4"/>
        <v>28</v>
      </c>
    </row>
    <row r="30" spans="1:19" x14ac:dyDescent="0.3">
      <c r="A30" s="82" t="s">
        <v>105</v>
      </c>
      <c r="B30" s="64">
        <f>VLOOKUP($A30,'Return Data'!$B$7:$R$2292,3,0)</f>
        <v>44467</v>
      </c>
      <c r="C30" s="65">
        <f>VLOOKUP($A30,'Return Data'!$B$7:$R$2292,4,0)</f>
        <v>13.438499999999999</v>
      </c>
      <c r="D30" s="65">
        <f>VLOOKUP($A30,'Return Data'!$B$7:$R$2292,9,0)</f>
        <v>3.6017000000000001</v>
      </c>
      <c r="E30" s="66">
        <f t="shared" si="0"/>
        <v>29</v>
      </c>
      <c r="F30" s="65">
        <f>VLOOKUP($A30,'Return Data'!$B$7:$R$2292,10,0)</f>
        <v>4.7683999999999997</v>
      </c>
      <c r="G30" s="66">
        <f t="shared" si="1"/>
        <v>27</v>
      </c>
      <c r="H30" s="65">
        <f>VLOOKUP($A30,'Return Data'!$B$7:$R$2292,11,0)</f>
        <v>4.2885</v>
      </c>
      <c r="I30" s="66">
        <f t="shared" si="2"/>
        <v>26</v>
      </c>
      <c r="J30" s="65">
        <f>VLOOKUP($A30,'Return Data'!$B$7:$R$2292,12,0)</f>
        <v>2.6518999999999999</v>
      </c>
      <c r="K30" s="66">
        <f t="shared" si="3"/>
        <v>21</v>
      </c>
      <c r="L30" s="65">
        <f>VLOOKUP($A30,'Return Data'!$B$7:$R$2292,13,0)</f>
        <v>3.6225999999999998</v>
      </c>
      <c r="M30" s="66">
        <f t="shared" si="5"/>
        <v>26</v>
      </c>
      <c r="N30" s="65">
        <f>VLOOKUP($A30,'Return Data'!$B$7:$R$2292,17,0)</f>
        <v>6.7149000000000001</v>
      </c>
      <c r="O30" s="66">
        <f t="shared" si="8"/>
        <v>17</v>
      </c>
      <c r="P30" s="65">
        <f>VLOOKUP($A30,'Return Data'!$B$7:$R$2292,14,0)</f>
        <v>8.9057999999999993</v>
      </c>
      <c r="Q30" s="66">
        <f t="shared" si="9"/>
        <v>7</v>
      </c>
      <c r="R30" s="65">
        <f>VLOOKUP($A30,'Return Data'!$B$7:$R$2292,16,0)</f>
        <v>6.7603</v>
      </c>
      <c r="S30" s="67">
        <f t="shared" si="4"/>
        <v>24</v>
      </c>
    </row>
    <row r="31" spans="1:19" x14ac:dyDescent="0.3">
      <c r="A31" s="82" t="s">
        <v>106</v>
      </c>
      <c r="B31" s="64">
        <f>VLOOKUP($A31,'Return Data'!$B$7:$R$2292,3,0)</f>
        <v>44467</v>
      </c>
      <c r="C31" s="65">
        <f>VLOOKUP($A31,'Return Data'!$B$7:$R$2292,4,0)</f>
        <v>29.709299999999999</v>
      </c>
      <c r="D31" s="65">
        <f>VLOOKUP($A31,'Return Data'!$B$7:$R$2292,9,0)</f>
        <v>13.585900000000001</v>
      </c>
      <c r="E31" s="66">
        <f t="shared" si="0"/>
        <v>4</v>
      </c>
      <c r="F31" s="65">
        <f>VLOOKUP($A31,'Return Data'!$B$7:$R$2292,10,0)</f>
        <v>5.1498999999999997</v>
      </c>
      <c r="G31" s="66">
        <f t="shared" si="1"/>
        <v>25</v>
      </c>
      <c r="H31" s="65">
        <f>VLOOKUP($A31,'Return Data'!$B$7:$R$2292,11,0)</f>
        <v>6.2872000000000003</v>
      </c>
      <c r="I31" s="66">
        <f t="shared" si="2"/>
        <v>15</v>
      </c>
      <c r="J31" s="65">
        <f>VLOOKUP($A31,'Return Data'!$B$7:$R$2292,12,0)</f>
        <v>2.9975000000000001</v>
      </c>
      <c r="K31" s="66">
        <f t="shared" si="3"/>
        <v>16</v>
      </c>
      <c r="L31" s="65">
        <f>VLOOKUP($A31,'Return Data'!$B$7:$R$2292,13,0)</f>
        <v>5.2744999999999997</v>
      </c>
      <c r="M31" s="66">
        <f t="shared" si="5"/>
        <v>16</v>
      </c>
      <c r="N31" s="65">
        <f>VLOOKUP($A31,'Return Data'!$B$7:$R$2292,17,0)</f>
        <v>7.2648999999999999</v>
      </c>
      <c r="O31" s="66">
        <f t="shared" si="8"/>
        <v>12</v>
      </c>
      <c r="P31" s="65">
        <f>VLOOKUP($A31,'Return Data'!$B$7:$R$2292,14,0)</f>
        <v>8.5463000000000005</v>
      </c>
      <c r="Q31" s="66">
        <f t="shared" si="9"/>
        <v>11</v>
      </c>
      <c r="R31" s="65">
        <f>VLOOKUP($A31,'Return Data'!$B$7:$R$2292,16,0)</f>
        <v>6.6635</v>
      </c>
      <c r="S31" s="67">
        <f t="shared" si="4"/>
        <v>25</v>
      </c>
    </row>
    <row r="32" spans="1:19" x14ac:dyDescent="0.3">
      <c r="A32" s="82" t="s">
        <v>107</v>
      </c>
      <c r="B32" s="64">
        <f>VLOOKUP($A32,'Return Data'!$B$7:$R$2292,3,0)</f>
        <v>44467</v>
      </c>
      <c r="C32" s="65">
        <f>VLOOKUP($A32,'Return Data'!$B$7:$R$2292,4,0)</f>
        <v>2135.0653000000002</v>
      </c>
      <c r="D32" s="65">
        <f>VLOOKUP($A32,'Return Data'!$B$7:$R$2292,9,0)</f>
        <v>7.5567000000000002</v>
      </c>
      <c r="E32" s="66">
        <f t="shared" si="0"/>
        <v>15</v>
      </c>
      <c r="F32" s="65">
        <f>VLOOKUP($A32,'Return Data'!$B$7:$R$2292,10,0)</f>
        <v>6.3136999999999999</v>
      </c>
      <c r="G32" s="66">
        <f t="shared" si="1"/>
        <v>16</v>
      </c>
      <c r="H32" s="65">
        <f>VLOOKUP($A32,'Return Data'!$B$7:$R$2292,11,0)</f>
        <v>5.5553999999999997</v>
      </c>
      <c r="I32" s="66">
        <f t="shared" si="2"/>
        <v>21</v>
      </c>
      <c r="J32" s="65">
        <f>VLOOKUP($A32,'Return Data'!$B$7:$R$2292,12,0)</f>
        <v>2.9786000000000001</v>
      </c>
      <c r="K32" s="66">
        <f t="shared" si="3"/>
        <v>17</v>
      </c>
      <c r="L32" s="65">
        <f>VLOOKUP($A32,'Return Data'!$B$7:$R$2292,13,0)</f>
        <v>4.5572999999999997</v>
      </c>
      <c r="M32" s="66">
        <f t="shared" si="5"/>
        <v>21</v>
      </c>
      <c r="N32" s="65">
        <f>VLOOKUP($A32,'Return Data'!$B$7:$R$2292,17,0)</f>
        <v>6.6420000000000003</v>
      </c>
      <c r="O32" s="66">
        <f t="shared" si="8"/>
        <v>20</v>
      </c>
      <c r="P32" s="65">
        <f>VLOOKUP($A32,'Return Data'!$B$7:$R$2292,14,0)</f>
        <v>8.7043999999999997</v>
      </c>
      <c r="Q32" s="66">
        <f t="shared" si="9"/>
        <v>9</v>
      </c>
      <c r="R32" s="65">
        <f>VLOOKUP($A32,'Return Data'!$B$7:$R$2292,16,0)</f>
        <v>8.1179000000000006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44467</v>
      </c>
      <c r="C34" s="65">
        <f>VLOOKUP($A34,'Return Data'!$B$7:$R$2292,4,0)</f>
        <v>16.744700000000002</v>
      </c>
      <c r="D34" s="65">
        <f>VLOOKUP($A34,'Return Data'!$B$7:$R$2292,9,0)</f>
        <v>11.601599999999999</v>
      </c>
      <c r="E34" s="66">
        <f t="shared" si="0"/>
        <v>5</v>
      </c>
      <c r="F34" s="65">
        <f>VLOOKUP($A34,'Return Data'!$B$7:$R$2292,10,0)</f>
        <v>7.6188000000000002</v>
      </c>
      <c r="G34" s="66">
        <f t="shared" si="1"/>
        <v>8</v>
      </c>
      <c r="H34" s="65">
        <f>VLOOKUP($A34,'Return Data'!$B$7:$R$2292,11,0)</f>
        <v>5.4911000000000003</v>
      </c>
      <c r="I34" s="66">
        <f t="shared" si="2"/>
        <v>22</v>
      </c>
      <c r="J34" s="65">
        <f>VLOOKUP($A34,'Return Data'!$B$7:$R$2292,12,0)</f>
        <v>3.9963000000000002</v>
      </c>
      <c r="K34" s="66">
        <f t="shared" si="3"/>
        <v>13</v>
      </c>
      <c r="L34" s="65">
        <f>VLOOKUP($A34,'Return Data'!$B$7:$R$2292,13,0)</f>
        <v>5.2186000000000003</v>
      </c>
      <c r="M34" s="66">
        <f t="shared" si="5"/>
        <v>17</v>
      </c>
      <c r="N34" s="65">
        <f>VLOOKUP($A34,'Return Data'!$B$7:$R$2292,17,0)</f>
        <v>7.5358999999999998</v>
      </c>
      <c r="O34" s="66">
        <f t="shared" si="8"/>
        <v>10</v>
      </c>
      <c r="P34" s="65">
        <f>VLOOKUP($A34,'Return Data'!$B$7:$R$2292,14,0)</f>
        <v>8.6996000000000002</v>
      </c>
      <c r="Q34" s="66">
        <f t="shared" si="9"/>
        <v>10</v>
      </c>
      <c r="R34" s="65">
        <f>VLOOKUP($A34,'Return Data'!$B$7:$R$2292,16,0)</f>
        <v>8.4011999999999993</v>
      </c>
      <c r="S34" s="67">
        <f t="shared" si="4"/>
        <v>8</v>
      </c>
    </row>
    <row r="35" spans="1:19" x14ac:dyDescent="0.3">
      <c r="A35" s="82" t="s">
        <v>111</v>
      </c>
      <c r="B35" s="64">
        <f>VLOOKUP($A35,'Return Data'!$B$7:$R$2292,3,0)</f>
        <v>44467</v>
      </c>
      <c r="C35" s="65">
        <f>VLOOKUP($A35,'Return Data'!$B$7:$R$2292,4,0)</f>
        <v>28.1891</v>
      </c>
      <c r="D35" s="65">
        <f>VLOOKUP($A35,'Return Data'!$B$7:$R$2292,9,0)</f>
        <v>7.0434000000000001</v>
      </c>
      <c r="E35" s="66">
        <f t="shared" si="0"/>
        <v>16</v>
      </c>
      <c r="F35" s="65">
        <f>VLOOKUP($A35,'Return Data'!$B$7:$R$2292,10,0)</f>
        <v>4.9128999999999996</v>
      </c>
      <c r="G35" s="66">
        <f t="shared" si="1"/>
        <v>26</v>
      </c>
      <c r="H35" s="65">
        <f>VLOOKUP($A35,'Return Data'!$B$7:$R$2292,11,0)</f>
        <v>3.9992000000000001</v>
      </c>
      <c r="I35" s="66">
        <f t="shared" si="2"/>
        <v>28</v>
      </c>
      <c r="J35" s="65">
        <f>VLOOKUP($A35,'Return Data'!$B$7:$R$2292,12,0)</f>
        <v>2.2328000000000001</v>
      </c>
      <c r="K35" s="66">
        <f t="shared" si="3"/>
        <v>23</v>
      </c>
      <c r="L35" s="65">
        <f>VLOOKUP($A35,'Return Data'!$B$7:$R$2292,13,0)</f>
        <v>4.5709999999999997</v>
      </c>
      <c r="M35" s="66">
        <f t="shared" si="5"/>
        <v>20</v>
      </c>
      <c r="N35" s="65">
        <f>VLOOKUP($A35,'Return Data'!$B$7:$R$2292,17,0)</f>
        <v>7.1570999999999998</v>
      </c>
      <c r="O35" s="66">
        <f t="shared" si="8"/>
        <v>14</v>
      </c>
      <c r="P35" s="65">
        <f>VLOOKUP($A35,'Return Data'!$B$7:$R$2292,14,0)</f>
        <v>9.3272999999999993</v>
      </c>
      <c r="Q35" s="66">
        <f t="shared" si="9"/>
        <v>6</v>
      </c>
      <c r="R35" s="65">
        <f>VLOOKUP($A35,'Return Data'!$B$7:$R$2292,16,0)</f>
        <v>6.0227000000000004</v>
      </c>
      <c r="S35" s="67">
        <f t="shared" si="4"/>
        <v>27</v>
      </c>
    </row>
    <row r="36" spans="1:19" x14ac:dyDescent="0.3">
      <c r="A36" s="82" t="s">
        <v>112</v>
      </c>
      <c r="B36" s="64">
        <f>VLOOKUP($A36,'Return Data'!$B$7:$R$2292,3,0)</f>
        <v>44467</v>
      </c>
      <c r="C36" s="65">
        <f>VLOOKUP($A36,'Return Data'!$B$7:$R$2292,4,0)</f>
        <v>33.142800000000001</v>
      </c>
      <c r="D36" s="65">
        <f>VLOOKUP($A36,'Return Data'!$B$7:$R$2292,9,0)</f>
        <v>3.8744999999999998</v>
      </c>
      <c r="E36" s="66">
        <f t="shared" si="0"/>
        <v>26</v>
      </c>
      <c r="F36" s="65">
        <f>VLOOKUP($A36,'Return Data'!$B$7:$R$2292,10,0)</f>
        <v>6.9526000000000003</v>
      </c>
      <c r="G36" s="66">
        <f t="shared" si="1"/>
        <v>12</v>
      </c>
      <c r="H36" s="65">
        <f>VLOOKUP($A36,'Return Data'!$B$7:$R$2292,11,0)</f>
        <v>6.8297999999999996</v>
      </c>
      <c r="I36" s="66">
        <f t="shared" si="2"/>
        <v>12</v>
      </c>
      <c r="J36" s="65">
        <f>VLOOKUP($A36,'Return Data'!$B$7:$R$2292,12,0)</f>
        <v>4.6862000000000004</v>
      </c>
      <c r="K36" s="66">
        <f t="shared" si="3"/>
        <v>10</v>
      </c>
      <c r="L36" s="65">
        <f>VLOOKUP($A36,'Return Data'!$B$7:$R$2292,13,0)</f>
        <v>6.1412000000000004</v>
      </c>
      <c r="M36" s="66">
        <f t="shared" si="5"/>
        <v>13</v>
      </c>
      <c r="N36" s="65">
        <f>VLOOKUP($A36,'Return Data'!$B$7:$R$2292,17,0)</f>
        <v>7.1459000000000001</v>
      </c>
      <c r="O36" s="66">
        <f t="shared" si="8"/>
        <v>15</v>
      </c>
      <c r="P36" s="65">
        <f>VLOOKUP($A36,'Return Data'!$B$7:$R$2292,14,0)</f>
        <v>7.4145000000000003</v>
      </c>
      <c r="Q36" s="66">
        <f t="shared" si="9"/>
        <v>18</v>
      </c>
      <c r="R36" s="65">
        <f>VLOOKUP($A36,'Return Data'!$B$7:$R$2292,16,0)</f>
        <v>6.8510999999999997</v>
      </c>
      <c r="S36" s="67">
        <f t="shared" si="4"/>
        <v>22</v>
      </c>
    </row>
    <row r="37" spans="1:19" x14ac:dyDescent="0.3">
      <c r="A37" s="82" t="s">
        <v>113</v>
      </c>
      <c r="B37" s="64">
        <f>VLOOKUP($A37,'Return Data'!$B$7:$R$2292,3,0)</f>
        <v>44467</v>
      </c>
      <c r="C37" s="65">
        <f>VLOOKUP($A37,'Return Data'!$B$7:$R$2292,4,0)</f>
        <v>19.316400000000002</v>
      </c>
      <c r="D37" s="65">
        <f>VLOOKUP($A37,'Return Data'!$B$7:$R$2292,9,0)</f>
        <v>10.939500000000001</v>
      </c>
      <c r="E37" s="66">
        <f t="shared" si="0"/>
        <v>7</v>
      </c>
      <c r="F37" s="65">
        <f>VLOOKUP($A37,'Return Data'!$B$7:$R$2292,10,0)</f>
        <v>8.0127000000000006</v>
      </c>
      <c r="G37" s="66">
        <f t="shared" si="1"/>
        <v>5</v>
      </c>
      <c r="H37" s="65">
        <f>VLOOKUP($A37,'Return Data'!$B$7:$R$2292,11,0)</f>
        <v>6.0833000000000004</v>
      </c>
      <c r="I37" s="66">
        <f t="shared" si="2"/>
        <v>17</v>
      </c>
      <c r="J37" s="65">
        <f>VLOOKUP($A37,'Return Data'!$B$7:$R$2292,12,0)</f>
        <v>2.4397000000000002</v>
      </c>
      <c r="K37" s="66">
        <f t="shared" si="3"/>
        <v>22</v>
      </c>
      <c r="L37" s="65">
        <f>VLOOKUP($A37,'Return Data'!$B$7:$R$2292,13,0)</f>
        <v>4.7675000000000001</v>
      </c>
      <c r="M37" s="66">
        <f t="shared" si="5"/>
        <v>19</v>
      </c>
      <c r="N37" s="65">
        <f>VLOOKUP($A37,'Return Data'!$B$7:$R$2292,17,0)</f>
        <v>7.2621000000000002</v>
      </c>
      <c r="O37" s="66">
        <f t="shared" si="8"/>
        <v>13</v>
      </c>
      <c r="P37" s="65">
        <f>VLOOKUP($A37,'Return Data'!$B$7:$R$2292,14,0)</f>
        <v>8.7871000000000006</v>
      </c>
      <c r="Q37" s="66">
        <f t="shared" si="9"/>
        <v>8</v>
      </c>
      <c r="R37" s="65">
        <f>VLOOKUP($A37,'Return Data'!$B$7:$R$2292,16,0)</f>
        <v>7.0757000000000003</v>
      </c>
      <c r="S37" s="67">
        <f t="shared" si="4"/>
        <v>19</v>
      </c>
    </row>
    <row r="38" spans="1:19" x14ac:dyDescent="0.3">
      <c r="A38" s="82" t="s">
        <v>367</v>
      </c>
      <c r="B38" s="64">
        <f>VLOOKUP($A38,'Return Data'!$B$7:$R$2292,3,0)</f>
        <v>44467</v>
      </c>
      <c r="C38" s="65">
        <f>VLOOKUP($A38,'Return Data'!$B$7:$R$2292,4,0)</f>
        <v>0.31519999999999998</v>
      </c>
      <c r="D38" s="65">
        <f>VLOOKUP($A38,'Return Data'!$B$7:$R$2292,9,0)</f>
        <v>10.9605</v>
      </c>
      <c r="E38" s="66">
        <f t="shared" si="0"/>
        <v>6</v>
      </c>
      <c r="F38" s="65">
        <f>VLOOKUP($A38,'Return Data'!$B$7:$R$2292,10,0)</f>
        <v>10.9954</v>
      </c>
      <c r="G38" s="66">
        <f t="shared" si="1"/>
        <v>2</v>
      </c>
      <c r="H38" s="65">
        <f>VLOOKUP($A38,'Return Data'!$B$7:$R$2292,11,0)</f>
        <v>11.2568</v>
      </c>
      <c r="I38" s="66">
        <f t="shared" si="2"/>
        <v>5</v>
      </c>
      <c r="J38" s="65"/>
      <c r="K38" s="66"/>
      <c r="L38" s="65"/>
      <c r="M38" s="66"/>
      <c r="N38" s="65"/>
      <c r="O38" s="66"/>
      <c r="P38" s="65"/>
      <c r="Q38" s="66"/>
      <c r="R38" s="65">
        <f>VLOOKUP($A38,'Return Data'!$B$7:$R$2292,16,0)</f>
        <v>-7.4267000000000003</v>
      </c>
      <c r="S38" s="67">
        <f t="shared" si="4"/>
        <v>29</v>
      </c>
    </row>
    <row r="39" spans="1:19" x14ac:dyDescent="0.3">
      <c r="A39" s="82" t="s">
        <v>114</v>
      </c>
      <c r="B39" s="64">
        <f>VLOOKUP($A39,'Return Data'!$B$7:$R$2292,3,0)</f>
        <v>44467</v>
      </c>
      <c r="C39" s="65">
        <f>VLOOKUP($A39,'Return Data'!$B$7:$R$2292,4,0)</f>
        <v>22.410900000000002</v>
      </c>
      <c r="D39" s="65">
        <f>VLOOKUP($A39,'Return Data'!$B$7:$R$2292,9,0)</f>
        <v>57.542900000000003</v>
      </c>
      <c r="E39" s="66">
        <f t="shared" si="0"/>
        <v>1</v>
      </c>
      <c r="F39" s="65">
        <f>VLOOKUP($A39,'Return Data'!$B$7:$R$2292,10,0)</f>
        <v>23.029199999999999</v>
      </c>
      <c r="G39" s="66">
        <f t="shared" si="1"/>
        <v>1</v>
      </c>
      <c r="H39" s="65">
        <f>VLOOKUP($A39,'Return Data'!$B$7:$R$2292,11,0)</f>
        <v>13.0059</v>
      </c>
      <c r="I39" s="66">
        <f t="shared" si="2"/>
        <v>4</v>
      </c>
      <c r="J39" s="65">
        <f>VLOOKUP($A39,'Return Data'!$B$7:$R$2292,12,0)</f>
        <v>8.2647999999999993</v>
      </c>
      <c r="K39" s="66">
        <f>RANK(J39,J$8:J$39,0)</f>
        <v>5</v>
      </c>
      <c r="L39" s="65">
        <f>VLOOKUP($A39,'Return Data'!$B$7:$R$2292,13,0)</f>
        <v>8.2809000000000008</v>
      </c>
      <c r="M39" s="66">
        <f>RANK(L39,L$8:L$39,0)</f>
        <v>5</v>
      </c>
      <c r="N39" s="65">
        <f>VLOOKUP($A39,'Return Data'!$B$7:$R$2292,17,0)</f>
        <v>6.71</v>
      </c>
      <c r="O39" s="66">
        <f>RANK(N39,N$8:N$39,0)</f>
        <v>18</v>
      </c>
      <c r="P39" s="65">
        <f>VLOOKUP($A39,'Return Data'!$B$7:$R$2292,14,0)</f>
        <v>3.4245000000000001</v>
      </c>
      <c r="Q39" s="66">
        <f>RANK(P39,P$8:P$39,0)</f>
        <v>27</v>
      </c>
      <c r="R39" s="65">
        <f>VLOOKUP($A39,'Return Data'!$B$7:$R$2292,16,0)</f>
        <v>7.4200999999999997</v>
      </c>
      <c r="S39" s="67">
        <f t="shared" si="4"/>
        <v>16</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9.2618354838709678</v>
      </c>
      <c r="E41" s="88"/>
      <c r="F41" s="89">
        <f>AVERAGE(F8:F39)</f>
        <v>6.5622258064516128</v>
      </c>
      <c r="G41" s="88"/>
      <c r="H41" s="89">
        <f>AVERAGE(H8:H39)</f>
        <v>6.9290516129032262</v>
      </c>
      <c r="I41" s="88"/>
      <c r="J41" s="89">
        <f>AVERAGE(J8:J39)</f>
        <v>4.1831766666666672</v>
      </c>
      <c r="K41" s="88"/>
      <c r="L41" s="89">
        <f>AVERAGE(L8:L39)</f>
        <v>6.2276000000000007</v>
      </c>
      <c r="M41" s="88"/>
      <c r="N41" s="89">
        <f>AVERAGE(N8:N39)</f>
        <v>7.0509814814814833</v>
      </c>
      <c r="O41" s="88"/>
      <c r="P41" s="89">
        <f>AVERAGE(P8:P39)</f>
        <v>7.7077333333333327</v>
      </c>
      <c r="Q41" s="88"/>
      <c r="R41" s="89">
        <f>AVERAGE(R8:R39)</f>
        <v>5.7058161290322564</v>
      </c>
      <c r="S41" s="90"/>
    </row>
    <row r="42" spans="1:19" x14ac:dyDescent="0.3">
      <c r="A42" s="87" t="s">
        <v>28</v>
      </c>
      <c r="B42" s="88"/>
      <c r="C42" s="88"/>
      <c r="D42" s="89">
        <f>MIN(D8:D39)</f>
        <v>0</v>
      </c>
      <c r="E42" s="88"/>
      <c r="F42" s="89">
        <f>MIN(F8:F39)</f>
        <v>0</v>
      </c>
      <c r="G42" s="88"/>
      <c r="H42" s="89">
        <f>MIN(H8:H39)</f>
        <v>0</v>
      </c>
      <c r="I42" s="88"/>
      <c r="J42" s="89">
        <f>MIN(J8:J39)</f>
        <v>0</v>
      </c>
      <c r="K42" s="88"/>
      <c r="L42" s="89">
        <f>MIN(L8:L39)</f>
        <v>3.2479</v>
      </c>
      <c r="M42" s="88"/>
      <c r="N42" s="89">
        <f>MIN(N8:N39)</f>
        <v>3.7412999999999998</v>
      </c>
      <c r="O42" s="88"/>
      <c r="P42" s="89">
        <f>MIN(P8:P39)</f>
        <v>3.4245000000000001</v>
      </c>
      <c r="Q42" s="88"/>
      <c r="R42" s="89">
        <f>MIN(R8:R39)</f>
        <v>-13.7904</v>
      </c>
      <c r="S42" s="90"/>
    </row>
    <row r="43" spans="1:19" ht="15" thickBot="1" x14ac:dyDescent="0.35">
      <c r="A43" s="91" t="s">
        <v>29</v>
      </c>
      <c r="B43" s="92"/>
      <c r="C43" s="92"/>
      <c r="D43" s="93">
        <f>MAX(D8:D39)</f>
        <v>57.542900000000003</v>
      </c>
      <c r="E43" s="92"/>
      <c r="F43" s="93">
        <f>MAX(F8:F39)</f>
        <v>23.029199999999999</v>
      </c>
      <c r="G43" s="92"/>
      <c r="H43" s="93">
        <f>MAX(H8:H39)</f>
        <v>15.590299999999999</v>
      </c>
      <c r="I43" s="92"/>
      <c r="J43" s="93">
        <f>MAX(J8:J39)</f>
        <v>11.3833</v>
      </c>
      <c r="K43" s="92"/>
      <c r="L43" s="93">
        <f>MAX(L8:L39)</f>
        <v>13.494999999999999</v>
      </c>
      <c r="M43" s="92"/>
      <c r="N43" s="93">
        <f>MAX(N8:N39)</f>
        <v>9.2659000000000002</v>
      </c>
      <c r="O43" s="92"/>
      <c r="P43" s="93">
        <f>MAX(P8:P39)</f>
        <v>10.102600000000001</v>
      </c>
      <c r="Q43" s="92"/>
      <c r="R43" s="93">
        <f>MAX(R8:R39)</f>
        <v>9.4910999999999994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44467</v>
      </c>
      <c r="C8" s="65">
        <f>VLOOKUP($A8,'Return Data'!$B$7:$R$2292,4,0)</f>
        <v>1130.4860000000001</v>
      </c>
      <c r="D8" s="65">
        <f>VLOOKUP($A8,'Return Data'!$B$7:$R$2292,5,0)</f>
        <v>3.1901999999999999</v>
      </c>
      <c r="E8" s="66">
        <f t="shared" ref="E8:E37" si="0">RANK(D8,D$8:D$37,0)</f>
        <v>11</v>
      </c>
      <c r="F8" s="65">
        <f>VLOOKUP($A8,'Return Data'!$B$7:$R$2292,6,0)</f>
        <v>3.2122999999999999</v>
      </c>
      <c r="G8" s="66">
        <f t="shared" ref="G8:G37" si="1">RANK(F8,F$8:F$37,0)</f>
        <v>7</v>
      </c>
      <c r="H8" s="65">
        <f>VLOOKUP($A8,'Return Data'!$B$7:$R$2292,7,0)</f>
        <v>3.2136</v>
      </c>
      <c r="I8" s="66">
        <f t="shared" ref="I8:I37" si="2">RANK(H8,H$8:H$37,0)</f>
        <v>8</v>
      </c>
      <c r="J8" s="65">
        <f>VLOOKUP($A8,'Return Data'!$B$7:$R$2292,8,0)</f>
        <v>3.2040000000000002</v>
      </c>
      <c r="K8" s="66">
        <f t="shared" ref="K8:K37" si="3">RANK(J8,J$8:J$37,0)</f>
        <v>8</v>
      </c>
      <c r="L8" s="65">
        <f>VLOOKUP($A8,'Return Data'!$B$7:$R$2292,9,0)</f>
        <v>3.1057999999999999</v>
      </c>
      <c r="M8" s="66">
        <f t="shared" ref="M8:M37" si="4">RANK(L8,L$8:L$37,0)</f>
        <v>10</v>
      </c>
      <c r="N8" s="65">
        <f>VLOOKUP($A8,'Return Data'!$B$7:$R$2292,10,0)</f>
        <v>3.113</v>
      </c>
      <c r="O8" s="66">
        <f t="shared" ref="O8:O37" si="5">RANK(N8,N$8:N$37,0)</f>
        <v>11</v>
      </c>
      <c r="P8" s="65">
        <f>VLOOKUP($A8,'Return Data'!$B$7:$R$2292,11,0)</f>
        <v>3.1823000000000001</v>
      </c>
      <c r="Q8" s="66">
        <f>RANK(P8,P$8:P$37,0)</f>
        <v>6</v>
      </c>
      <c r="R8" s="65">
        <f>VLOOKUP($A8,'Return Data'!$B$7:$R$2292,12,0)</f>
        <v>3.1602000000000001</v>
      </c>
      <c r="S8" s="66">
        <f>RANK(R8,R$8:R$37,0)</f>
        <v>7</v>
      </c>
      <c r="T8" s="65">
        <f>VLOOKUP($A8,'Return Data'!$B$7:$R$2292,13,0)</f>
        <v>3.1246999999999998</v>
      </c>
      <c r="U8" s="66">
        <f>RANK(T8,T$8:T$37,0)</f>
        <v>8</v>
      </c>
      <c r="V8" s="65">
        <f>VLOOKUP($A8,'Return Data'!$B$7:$R$2292,17,0)</f>
        <v>3.5032999999999999</v>
      </c>
      <c r="W8" s="66">
        <f t="shared" ref="W8" si="6">RANK(V8,V$8:V$37,0)</f>
        <v>3</v>
      </c>
      <c r="X8" s="65"/>
      <c r="Y8" s="66"/>
      <c r="Z8" s="65">
        <f>VLOOKUP($A8,'Return Data'!$B$7:$R$2292,16,0)</f>
        <v>4.3053999999999997</v>
      </c>
      <c r="AA8" s="67">
        <f t="shared" ref="AA8:AA37" si="7">RANK(Z8,Z$8:Z$37,0)</f>
        <v>5</v>
      </c>
    </row>
    <row r="9" spans="1:27" x14ac:dyDescent="0.3">
      <c r="A9" s="63" t="s">
        <v>1283</v>
      </c>
      <c r="B9" s="64">
        <f>VLOOKUP($A9,'Return Data'!$B$7:$R$2292,3,0)</f>
        <v>44467</v>
      </c>
      <c r="C9" s="65">
        <f>VLOOKUP($A9,'Return Data'!$B$7:$R$2292,4,0)</f>
        <v>1104.9947999999999</v>
      </c>
      <c r="D9" s="65">
        <f>VLOOKUP($A9,'Return Data'!$B$7:$R$2292,5,0)</f>
        <v>3.2143000000000002</v>
      </c>
      <c r="E9" s="66">
        <f t="shared" si="0"/>
        <v>6</v>
      </c>
      <c r="F9" s="65">
        <f>VLOOKUP($A9,'Return Data'!$B$7:$R$2292,6,0)</f>
        <v>3.2115</v>
      </c>
      <c r="G9" s="66">
        <f t="shared" si="1"/>
        <v>8</v>
      </c>
      <c r="H9" s="65">
        <f>VLOOKUP($A9,'Return Data'!$B$7:$R$2292,7,0)</f>
        <v>3.2320000000000002</v>
      </c>
      <c r="I9" s="66">
        <f t="shared" si="2"/>
        <v>6</v>
      </c>
      <c r="J9" s="65">
        <f>VLOOKUP($A9,'Return Data'!$B$7:$R$2292,8,0)</f>
        <v>3.2141999999999999</v>
      </c>
      <c r="K9" s="66">
        <f t="shared" si="3"/>
        <v>7</v>
      </c>
      <c r="L9" s="65">
        <f>VLOOKUP($A9,'Return Data'!$B$7:$R$2292,9,0)</f>
        <v>3.1131000000000002</v>
      </c>
      <c r="M9" s="66">
        <f t="shared" si="4"/>
        <v>8</v>
      </c>
      <c r="N9" s="65">
        <f>VLOOKUP($A9,'Return Data'!$B$7:$R$2292,10,0)</f>
        <v>3.1164000000000001</v>
      </c>
      <c r="O9" s="66">
        <f t="shared" si="5"/>
        <v>10</v>
      </c>
      <c r="P9" s="65">
        <f>VLOOKUP($A9,'Return Data'!$B$7:$R$2292,11,0)</f>
        <v>3.1674000000000002</v>
      </c>
      <c r="Q9" s="66">
        <f>RANK(P9,P$8:P$37,0)</f>
        <v>9</v>
      </c>
      <c r="R9" s="65">
        <f>VLOOKUP($A9,'Return Data'!$B$7:$R$2292,12,0)</f>
        <v>3.1530999999999998</v>
      </c>
      <c r="S9" s="66">
        <f>RANK(R9,R$8:R$37,0)</f>
        <v>9</v>
      </c>
      <c r="T9" s="65">
        <f>VLOOKUP($A9,'Return Data'!$B$7:$R$2292,13,0)</f>
        <v>3.1259000000000001</v>
      </c>
      <c r="U9" s="66">
        <f>RANK(T9,T$8:T$37,0)</f>
        <v>6</v>
      </c>
      <c r="V9" s="65"/>
      <c r="W9" s="66"/>
      <c r="X9" s="65"/>
      <c r="Y9" s="66"/>
      <c r="Z9" s="65">
        <f>VLOOKUP($A9,'Return Data'!$B$7:$R$2292,16,0)</f>
        <v>4.0049999999999999</v>
      </c>
      <c r="AA9" s="67">
        <f t="shared" si="7"/>
        <v>12</v>
      </c>
    </row>
    <row r="10" spans="1:27" x14ac:dyDescent="0.3">
      <c r="A10" s="63" t="s">
        <v>1285</v>
      </c>
      <c r="B10" s="64">
        <f>VLOOKUP($A10,'Return Data'!$B$7:$R$2292,3,0)</f>
        <v>44467</v>
      </c>
      <c r="C10" s="65">
        <f>VLOOKUP($A10,'Return Data'!$B$7:$R$2292,4,0)</f>
        <v>1097.9050999999999</v>
      </c>
      <c r="D10" s="65">
        <f>VLOOKUP($A10,'Return Data'!$B$7:$R$2292,5,0)</f>
        <v>3.1818</v>
      </c>
      <c r="E10" s="66">
        <f t="shared" si="0"/>
        <v>13</v>
      </c>
      <c r="F10" s="65">
        <f>VLOOKUP($A10,'Return Data'!$B$7:$R$2292,6,0)</f>
        <v>3.1846000000000001</v>
      </c>
      <c r="G10" s="66">
        <f t="shared" si="1"/>
        <v>15</v>
      </c>
      <c r="H10" s="65">
        <f>VLOOKUP($A10,'Return Data'!$B$7:$R$2292,7,0)</f>
        <v>3.1859000000000002</v>
      </c>
      <c r="I10" s="66">
        <f t="shared" si="2"/>
        <v>15</v>
      </c>
      <c r="J10" s="65">
        <f>VLOOKUP($A10,'Return Data'!$B$7:$R$2292,8,0)</f>
        <v>3.1778</v>
      </c>
      <c r="K10" s="66">
        <f t="shared" si="3"/>
        <v>17</v>
      </c>
      <c r="L10" s="65">
        <f>VLOOKUP($A10,'Return Data'!$B$7:$R$2292,9,0)</f>
        <v>3.0950000000000002</v>
      </c>
      <c r="M10" s="66">
        <f t="shared" si="4"/>
        <v>12</v>
      </c>
      <c r="N10" s="65">
        <f>VLOOKUP($A10,'Return Data'!$B$7:$R$2292,10,0)</f>
        <v>3.1183999999999998</v>
      </c>
      <c r="O10" s="66">
        <f t="shared" si="5"/>
        <v>7</v>
      </c>
      <c r="P10" s="65">
        <f>VLOOKUP($A10,'Return Data'!$B$7:$R$2292,11,0)</f>
        <v>3.1625000000000001</v>
      </c>
      <c r="Q10" s="66">
        <f>RANK(P10,P$8:P$37,0)</f>
        <v>11</v>
      </c>
      <c r="R10" s="65">
        <f>VLOOKUP($A10,'Return Data'!$B$7:$R$2292,12,0)</f>
        <v>3.1560000000000001</v>
      </c>
      <c r="S10" s="66">
        <f>RANK(R10,R$8:R$37,0)</f>
        <v>8</v>
      </c>
      <c r="T10" s="65">
        <f>VLOOKUP($A10,'Return Data'!$B$7:$R$2292,13,0)</f>
        <v>3.1360999999999999</v>
      </c>
      <c r="U10" s="66">
        <f>RANK(T10,T$8:T$37,0)</f>
        <v>5</v>
      </c>
      <c r="V10" s="65"/>
      <c r="W10" s="66"/>
      <c r="X10" s="65"/>
      <c r="Y10" s="66"/>
      <c r="Z10" s="65">
        <f>VLOOKUP($A10,'Return Data'!$B$7:$R$2292,16,0)</f>
        <v>3.9110999999999998</v>
      </c>
      <c r="AA10" s="67">
        <f t="shared" si="7"/>
        <v>15</v>
      </c>
    </row>
    <row r="11" spans="1:27" x14ac:dyDescent="0.3">
      <c r="A11" s="63" t="s">
        <v>1287</v>
      </c>
      <c r="B11" s="64">
        <f>VLOOKUP($A11,'Return Data'!$B$7:$R$2292,3,0)</f>
        <v>44467</v>
      </c>
      <c r="C11" s="65">
        <f>VLOOKUP($A11,'Return Data'!$B$7:$R$2292,4,0)</f>
        <v>1100.1449</v>
      </c>
      <c r="D11" s="65">
        <f>VLOOKUP($A11,'Return Data'!$B$7:$R$2292,5,0)</f>
        <v>3.2052</v>
      </c>
      <c r="E11" s="66">
        <f t="shared" si="0"/>
        <v>9</v>
      </c>
      <c r="F11" s="65">
        <f>VLOOKUP($A11,'Return Data'!$B$7:$R$2292,6,0)</f>
        <v>3.1928000000000001</v>
      </c>
      <c r="G11" s="66">
        <f t="shared" si="1"/>
        <v>11</v>
      </c>
      <c r="H11" s="65">
        <f>VLOOKUP($A11,'Return Data'!$B$7:$R$2292,7,0)</f>
        <v>3.1945999999999999</v>
      </c>
      <c r="I11" s="66">
        <f t="shared" si="2"/>
        <v>11</v>
      </c>
      <c r="J11" s="65">
        <f>VLOOKUP($A11,'Return Data'!$B$7:$R$2292,8,0)</f>
        <v>3.1863000000000001</v>
      </c>
      <c r="K11" s="66">
        <f t="shared" si="3"/>
        <v>12</v>
      </c>
      <c r="L11" s="65">
        <f>VLOOKUP($A11,'Return Data'!$B$7:$R$2292,9,0)</f>
        <v>3.0929000000000002</v>
      </c>
      <c r="M11" s="66">
        <f t="shared" si="4"/>
        <v>14</v>
      </c>
      <c r="N11" s="65">
        <f>VLOOKUP($A11,'Return Data'!$B$7:$R$2292,10,0)</f>
        <v>3.1089000000000002</v>
      </c>
      <c r="O11" s="66">
        <f t="shared" si="5"/>
        <v>12</v>
      </c>
      <c r="P11" s="65">
        <f>VLOOKUP($A11,'Return Data'!$B$7:$R$2292,11,0)</f>
        <v>3.1414</v>
      </c>
      <c r="Q11" s="66">
        <f>RANK(P11,P$8:P$37,0)</f>
        <v>18</v>
      </c>
      <c r="R11" s="65">
        <f>VLOOKUP($A11,'Return Data'!$B$7:$R$2292,12,0)</f>
        <v>3.1358999999999999</v>
      </c>
      <c r="S11" s="66">
        <f>RANK(R11,R$8:R$37,0)</f>
        <v>13</v>
      </c>
      <c r="T11" s="65">
        <f>VLOOKUP($A11,'Return Data'!$B$7:$R$2292,13,0)</f>
        <v>3.1214</v>
      </c>
      <c r="U11" s="66">
        <f>RANK(T11,T$8:T$37,0)</f>
        <v>9</v>
      </c>
      <c r="V11" s="65"/>
      <c r="W11" s="66"/>
      <c r="X11" s="65"/>
      <c r="Y11" s="66"/>
      <c r="Z11" s="65">
        <f>VLOOKUP($A11,'Return Data'!$B$7:$R$2292,16,0)</f>
        <v>3.9373999999999998</v>
      </c>
      <c r="AA11" s="67">
        <f t="shared" si="7"/>
        <v>14</v>
      </c>
    </row>
    <row r="12" spans="1:27" x14ac:dyDescent="0.3">
      <c r="A12" s="63" t="s">
        <v>1289</v>
      </c>
      <c r="B12" s="64">
        <f>VLOOKUP($A12,'Return Data'!$B$7:$R$2292,3,0)</f>
        <v>44467</v>
      </c>
      <c r="C12" s="65">
        <f>VLOOKUP($A12,'Return Data'!$B$7:$R$2292,4,0)</f>
        <v>1057.4232</v>
      </c>
      <c r="D12" s="65">
        <f>VLOOKUP($A12,'Return Data'!$B$7:$R$2292,5,0)</f>
        <v>3.2864</v>
      </c>
      <c r="E12" s="66">
        <f t="shared" si="0"/>
        <v>2</v>
      </c>
      <c r="F12" s="65">
        <f>VLOOKUP($A12,'Return Data'!$B$7:$R$2292,6,0)</f>
        <v>3.2801</v>
      </c>
      <c r="G12" s="66">
        <f t="shared" si="1"/>
        <v>2</v>
      </c>
      <c r="H12" s="65">
        <f>VLOOKUP($A12,'Return Data'!$B$7:$R$2292,7,0)</f>
        <v>3.2787999999999999</v>
      </c>
      <c r="I12" s="66">
        <f t="shared" si="2"/>
        <v>2</v>
      </c>
      <c r="J12" s="65">
        <f>VLOOKUP($A12,'Return Data'!$B$7:$R$2292,8,0)</f>
        <v>3.2702</v>
      </c>
      <c r="K12" s="66">
        <f t="shared" si="3"/>
        <v>2</v>
      </c>
      <c r="L12" s="65">
        <f>VLOOKUP($A12,'Return Data'!$B$7:$R$2292,9,0)</f>
        <v>3.1905999999999999</v>
      </c>
      <c r="M12" s="66">
        <f t="shared" si="4"/>
        <v>1</v>
      </c>
      <c r="N12" s="65">
        <f>VLOOKUP($A12,'Return Data'!$B$7:$R$2292,10,0)</f>
        <v>3.1372</v>
      </c>
      <c r="O12" s="66">
        <f t="shared" si="5"/>
        <v>5</v>
      </c>
      <c r="P12" s="65">
        <f>VLOOKUP($A12,'Return Data'!$B$7:$R$2292,11,0)</f>
        <v>3.2086000000000001</v>
      </c>
      <c r="Q12" s="66">
        <f t="shared" ref="Q12:Q37" si="8">RANK(P12,P$8:P$37,0)</f>
        <v>4</v>
      </c>
      <c r="R12" s="65">
        <f>VLOOKUP($A12,'Return Data'!$B$7:$R$2292,12,0)</f>
        <v>3.1873999999999998</v>
      </c>
      <c r="S12" s="66">
        <f t="shared" ref="S12" si="9">RANK(R12,R$8:R$37,0)</f>
        <v>4</v>
      </c>
      <c r="T12" s="65"/>
      <c r="U12" s="66"/>
      <c r="V12" s="65"/>
      <c r="W12" s="66"/>
      <c r="X12" s="65"/>
      <c r="Y12" s="66"/>
      <c r="Z12" s="65">
        <f>VLOOKUP($A12,'Return Data'!$B$7:$R$2292,16,0)</f>
        <v>3.3950999999999998</v>
      </c>
      <c r="AA12" s="67">
        <f t="shared" si="7"/>
        <v>28</v>
      </c>
    </row>
    <row r="13" spans="1:27" x14ac:dyDescent="0.3">
      <c r="A13" s="63" t="s">
        <v>1291</v>
      </c>
      <c r="B13" s="64">
        <f>VLOOKUP($A13,'Return Data'!$B$7:$R$2292,3,0)</f>
        <v>44467</v>
      </c>
      <c r="C13" s="65">
        <f>VLOOKUP($A13,'Return Data'!$B$7:$R$2292,4,0)</f>
        <v>1082.2678000000001</v>
      </c>
      <c r="D13" s="65">
        <f>VLOOKUP($A13,'Return Data'!$B$7:$R$2292,5,0)</f>
        <v>3.1705000000000001</v>
      </c>
      <c r="E13" s="66">
        <f t="shared" si="0"/>
        <v>20</v>
      </c>
      <c r="F13" s="65">
        <f>VLOOKUP($A13,'Return Data'!$B$7:$R$2292,6,0)</f>
        <v>3.1709999999999998</v>
      </c>
      <c r="G13" s="66">
        <f t="shared" si="1"/>
        <v>22</v>
      </c>
      <c r="H13" s="65">
        <f>VLOOKUP($A13,'Return Data'!$B$7:$R$2292,7,0)</f>
        <v>3.1779000000000002</v>
      </c>
      <c r="I13" s="66">
        <f t="shared" si="2"/>
        <v>20</v>
      </c>
      <c r="J13" s="65">
        <f>VLOOKUP($A13,'Return Data'!$B$7:$R$2292,8,0)</f>
        <v>3.1678000000000002</v>
      </c>
      <c r="K13" s="66">
        <f t="shared" si="3"/>
        <v>22</v>
      </c>
      <c r="L13" s="65">
        <f>VLOOKUP($A13,'Return Data'!$B$7:$R$2292,9,0)</f>
        <v>3.073</v>
      </c>
      <c r="M13" s="66">
        <f t="shared" si="4"/>
        <v>22</v>
      </c>
      <c r="N13" s="65">
        <f>VLOOKUP($A13,'Return Data'!$B$7:$R$2292,10,0)</f>
        <v>3.0876999999999999</v>
      </c>
      <c r="O13" s="66">
        <f t="shared" si="5"/>
        <v>21</v>
      </c>
      <c r="P13" s="65">
        <f>VLOOKUP($A13,'Return Data'!$B$7:$R$2292,11,0)</f>
        <v>3.1282000000000001</v>
      </c>
      <c r="Q13" s="66">
        <f t="shared" si="8"/>
        <v>24</v>
      </c>
      <c r="R13" s="65">
        <f>VLOOKUP($A13,'Return Data'!$B$7:$R$2292,12,0)</f>
        <v>3.1063000000000001</v>
      </c>
      <c r="S13" s="66">
        <f t="shared" ref="S13:S37" si="10">RANK(R13,R$8:R$37,0)</f>
        <v>24</v>
      </c>
      <c r="T13" s="65">
        <f>VLOOKUP($A13,'Return Data'!$B$7:$R$2292,13,0)</f>
        <v>3.0903</v>
      </c>
      <c r="U13" s="66">
        <f t="shared" ref="U13:U37" si="11">RANK(T13,T$8:T$37,0)</f>
        <v>21</v>
      </c>
      <c r="V13" s="65"/>
      <c r="W13" s="66"/>
      <c r="X13" s="65"/>
      <c r="Y13" s="66"/>
      <c r="Z13" s="65">
        <f>VLOOKUP($A13,'Return Data'!$B$7:$R$2292,16,0)</f>
        <v>3.6776</v>
      </c>
      <c r="AA13" s="67">
        <f t="shared" si="7"/>
        <v>22</v>
      </c>
    </row>
    <row r="14" spans="1:27" x14ac:dyDescent="0.3">
      <c r="A14" s="63" t="s">
        <v>1293</v>
      </c>
      <c r="B14" s="64">
        <f>VLOOKUP($A14,'Return Data'!$B$7:$R$2292,3,0)</f>
        <v>44467</v>
      </c>
      <c r="C14" s="65">
        <f>VLOOKUP($A14,'Return Data'!$B$7:$R$2292,4,0)</f>
        <v>1119.4075</v>
      </c>
      <c r="D14" s="65">
        <f>VLOOKUP($A14,'Return Data'!$B$7:$R$2292,5,0)</f>
        <v>3.2054999999999998</v>
      </c>
      <c r="E14" s="66">
        <f t="shared" si="0"/>
        <v>8</v>
      </c>
      <c r="F14" s="65">
        <f>VLOOKUP($A14,'Return Data'!$B$7:$R$2292,6,0)</f>
        <v>3.2088000000000001</v>
      </c>
      <c r="G14" s="66">
        <f t="shared" si="1"/>
        <v>9</v>
      </c>
      <c r="H14" s="65">
        <f>VLOOKUP($A14,'Return Data'!$B$7:$R$2292,7,0)</f>
        <v>3.2119</v>
      </c>
      <c r="I14" s="66">
        <f t="shared" si="2"/>
        <v>10</v>
      </c>
      <c r="J14" s="65">
        <f>VLOOKUP($A14,'Return Data'!$B$7:$R$2292,8,0)</f>
        <v>3.2014999999999998</v>
      </c>
      <c r="K14" s="66">
        <f t="shared" si="3"/>
        <v>9</v>
      </c>
      <c r="L14" s="65">
        <f>VLOOKUP($A14,'Return Data'!$B$7:$R$2292,9,0)</f>
        <v>3.1118999999999999</v>
      </c>
      <c r="M14" s="66">
        <f t="shared" si="4"/>
        <v>9</v>
      </c>
      <c r="N14" s="65">
        <f>VLOOKUP($A14,'Return Data'!$B$7:$R$2292,10,0)</f>
        <v>3.1179999999999999</v>
      </c>
      <c r="O14" s="66">
        <f t="shared" si="5"/>
        <v>8</v>
      </c>
      <c r="P14" s="65">
        <f>VLOOKUP($A14,'Return Data'!$B$7:$R$2292,11,0)</f>
        <v>3.1435</v>
      </c>
      <c r="Q14" s="66">
        <f t="shared" si="8"/>
        <v>16</v>
      </c>
      <c r="R14" s="65">
        <f>VLOOKUP($A14,'Return Data'!$B$7:$R$2292,12,0)</f>
        <v>3.1206999999999998</v>
      </c>
      <c r="S14" s="66">
        <f t="shared" si="10"/>
        <v>17</v>
      </c>
      <c r="T14" s="65">
        <f>VLOOKUP($A14,'Return Data'!$B$7:$R$2292,13,0)</f>
        <v>3.1126999999999998</v>
      </c>
      <c r="U14" s="66">
        <f t="shared" si="11"/>
        <v>13</v>
      </c>
      <c r="V14" s="65"/>
      <c r="W14" s="66"/>
      <c r="X14" s="65"/>
      <c r="Y14" s="66"/>
      <c r="Z14" s="65">
        <f>VLOOKUP($A14,'Return Data'!$B$7:$R$2292,16,0)</f>
        <v>4.2264999999999997</v>
      </c>
      <c r="AA14" s="67">
        <f t="shared" si="7"/>
        <v>8</v>
      </c>
    </row>
    <row r="15" spans="1:27" x14ac:dyDescent="0.3">
      <c r="A15" s="63" t="s">
        <v>1295</v>
      </c>
      <c r="B15" s="64">
        <f>VLOOKUP($A15,'Return Data'!$B$7:$R$2292,3,0)</f>
        <v>44467</v>
      </c>
      <c r="C15" s="65">
        <f>VLOOKUP($A15,'Return Data'!$B$7:$R$2292,4,0)</f>
        <v>1084.1029000000001</v>
      </c>
      <c r="D15" s="65">
        <f>VLOOKUP($A15,'Return Data'!$B$7:$R$2292,5,0)</f>
        <v>3.1751999999999998</v>
      </c>
      <c r="E15" s="66">
        <f t="shared" si="0"/>
        <v>18</v>
      </c>
      <c r="F15" s="65">
        <f>VLOOKUP($A15,'Return Data'!$B$7:$R$2292,6,0)</f>
        <v>3.1657000000000002</v>
      </c>
      <c r="G15" s="66">
        <f t="shared" si="1"/>
        <v>25</v>
      </c>
      <c r="H15" s="65">
        <f>VLOOKUP($A15,'Return Data'!$B$7:$R$2292,7,0)</f>
        <v>3.1566000000000001</v>
      </c>
      <c r="I15" s="66">
        <f t="shared" si="2"/>
        <v>26</v>
      </c>
      <c r="J15" s="65">
        <f>VLOOKUP($A15,'Return Data'!$B$7:$R$2292,8,0)</f>
        <v>3.1488999999999998</v>
      </c>
      <c r="K15" s="66">
        <f t="shared" si="3"/>
        <v>26</v>
      </c>
      <c r="L15" s="65">
        <f>VLOOKUP($A15,'Return Data'!$B$7:$R$2292,9,0)</f>
        <v>3.0625</v>
      </c>
      <c r="M15" s="66">
        <f t="shared" si="4"/>
        <v>25</v>
      </c>
      <c r="N15" s="65">
        <f>VLOOKUP($A15,'Return Data'!$B$7:$R$2292,10,0)</f>
        <v>3.0623999999999998</v>
      </c>
      <c r="O15" s="66">
        <f t="shared" si="5"/>
        <v>28</v>
      </c>
      <c r="P15" s="65">
        <f>VLOOKUP($A15,'Return Data'!$B$7:$R$2292,11,0)</f>
        <v>3.1004</v>
      </c>
      <c r="Q15" s="66">
        <f t="shared" si="8"/>
        <v>27</v>
      </c>
      <c r="R15" s="65">
        <f>VLOOKUP($A15,'Return Data'!$B$7:$R$2292,12,0)</f>
        <v>3.1057000000000001</v>
      </c>
      <c r="S15" s="66">
        <f t="shared" si="10"/>
        <v>25</v>
      </c>
      <c r="T15" s="65">
        <f>VLOOKUP($A15,'Return Data'!$B$7:$R$2292,13,0)</f>
        <v>3.1183000000000001</v>
      </c>
      <c r="U15" s="66">
        <f t="shared" si="11"/>
        <v>10</v>
      </c>
      <c r="V15" s="65"/>
      <c r="W15" s="66"/>
      <c r="X15" s="65"/>
      <c r="Y15" s="66"/>
      <c r="Z15" s="65">
        <f>VLOOKUP($A15,'Return Data'!$B$7:$R$2292,16,0)</f>
        <v>3.7601</v>
      </c>
      <c r="AA15" s="67">
        <f t="shared" si="7"/>
        <v>18</v>
      </c>
    </row>
    <row r="16" spans="1:27" x14ac:dyDescent="0.3">
      <c r="A16" s="63" t="s">
        <v>1298</v>
      </c>
      <c r="B16" s="64">
        <f>VLOOKUP($A16,'Return Data'!$B$7:$R$2292,3,0)</f>
        <v>44467</v>
      </c>
      <c r="C16" s="65">
        <f>VLOOKUP($A16,'Return Data'!$B$7:$R$2292,4,0)</f>
        <v>1092.07</v>
      </c>
      <c r="D16" s="65">
        <f>VLOOKUP($A16,'Return Data'!$B$7:$R$2292,5,0)</f>
        <v>3.1286</v>
      </c>
      <c r="E16" s="66">
        <f t="shared" si="0"/>
        <v>27</v>
      </c>
      <c r="F16" s="65">
        <f>VLOOKUP($A16,'Return Data'!$B$7:$R$2292,6,0)</f>
        <v>3.1419999999999999</v>
      </c>
      <c r="G16" s="66">
        <f t="shared" si="1"/>
        <v>27</v>
      </c>
      <c r="H16" s="65">
        <f>VLOOKUP($A16,'Return Data'!$B$7:$R$2292,7,0)</f>
        <v>3.1459999999999999</v>
      </c>
      <c r="I16" s="66">
        <f t="shared" si="2"/>
        <v>27</v>
      </c>
      <c r="J16" s="65">
        <f>VLOOKUP($A16,'Return Data'!$B$7:$R$2292,8,0)</f>
        <v>3.1387999999999998</v>
      </c>
      <c r="K16" s="66">
        <f t="shared" si="3"/>
        <v>27</v>
      </c>
      <c r="L16" s="65">
        <f>VLOOKUP($A16,'Return Data'!$B$7:$R$2292,9,0)</f>
        <v>3.0448</v>
      </c>
      <c r="M16" s="66">
        <f t="shared" si="4"/>
        <v>27</v>
      </c>
      <c r="N16" s="65">
        <f>VLOOKUP($A16,'Return Data'!$B$7:$R$2292,10,0)</f>
        <v>3.0678999999999998</v>
      </c>
      <c r="O16" s="66">
        <f t="shared" si="5"/>
        <v>25</v>
      </c>
      <c r="P16" s="65">
        <f>VLOOKUP($A16,'Return Data'!$B$7:$R$2292,11,0)</f>
        <v>3.1036999999999999</v>
      </c>
      <c r="Q16" s="66">
        <f t="shared" si="8"/>
        <v>26</v>
      </c>
      <c r="R16" s="65">
        <f>VLOOKUP($A16,'Return Data'!$B$7:$R$2292,12,0)</f>
        <v>3.0792999999999999</v>
      </c>
      <c r="S16" s="66">
        <f t="shared" si="10"/>
        <v>27</v>
      </c>
      <c r="T16" s="65">
        <f>VLOOKUP($A16,'Return Data'!$B$7:$R$2292,13,0)</f>
        <v>3.0541</v>
      </c>
      <c r="U16" s="66">
        <f t="shared" si="11"/>
        <v>24</v>
      </c>
      <c r="V16" s="65"/>
      <c r="W16" s="66"/>
      <c r="X16" s="65"/>
      <c r="Y16" s="66"/>
      <c r="Z16" s="65">
        <f>VLOOKUP($A16,'Return Data'!$B$7:$R$2292,16,0)</f>
        <v>3.7467000000000001</v>
      </c>
      <c r="AA16" s="67">
        <f t="shared" si="7"/>
        <v>19</v>
      </c>
    </row>
    <row r="17" spans="1:27" x14ac:dyDescent="0.3">
      <c r="A17" s="63" t="s">
        <v>1300</v>
      </c>
      <c r="B17" s="64">
        <f>VLOOKUP($A17,'Return Data'!$B$7:$R$2292,3,0)</f>
        <v>44467</v>
      </c>
      <c r="C17" s="65">
        <f>VLOOKUP($A17,'Return Data'!$B$7:$R$2292,4,0)</f>
        <v>3105.4877000000001</v>
      </c>
      <c r="D17" s="65">
        <f>VLOOKUP($A17,'Return Data'!$B$7:$R$2292,5,0)</f>
        <v>3.1749000000000001</v>
      </c>
      <c r="E17" s="66">
        <f t="shared" si="0"/>
        <v>19</v>
      </c>
      <c r="F17" s="65">
        <f>VLOOKUP($A17,'Return Data'!$B$7:$R$2292,6,0)</f>
        <v>3.1795</v>
      </c>
      <c r="G17" s="66">
        <f t="shared" si="1"/>
        <v>18</v>
      </c>
      <c r="H17" s="65">
        <f>VLOOKUP($A17,'Return Data'!$B$7:$R$2292,7,0)</f>
        <v>3.1703000000000001</v>
      </c>
      <c r="I17" s="66">
        <f t="shared" si="2"/>
        <v>24</v>
      </c>
      <c r="J17" s="65">
        <f>VLOOKUP($A17,'Return Data'!$B$7:$R$2292,8,0)</f>
        <v>3.1663000000000001</v>
      </c>
      <c r="K17" s="66">
        <f t="shared" si="3"/>
        <v>23</v>
      </c>
      <c r="L17" s="65">
        <f>VLOOKUP($A17,'Return Data'!$B$7:$R$2292,9,0)</f>
        <v>3.0701999999999998</v>
      </c>
      <c r="M17" s="66">
        <f t="shared" si="4"/>
        <v>24</v>
      </c>
      <c r="N17" s="65">
        <f>VLOOKUP($A17,'Return Data'!$B$7:$R$2292,10,0)</f>
        <v>3.0781000000000001</v>
      </c>
      <c r="O17" s="66">
        <f t="shared" si="5"/>
        <v>24</v>
      </c>
      <c r="P17" s="65">
        <f>VLOOKUP($A17,'Return Data'!$B$7:$R$2292,11,0)</f>
        <v>3.1303000000000001</v>
      </c>
      <c r="Q17" s="66">
        <f t="shared" si="8"/>
        <v>22</v>
      </c>
      <c r="R17" s="65">
        <f>VLOOKUP($A17,'Return Data'!$B$7:$R$2292,12,0)</f>
        <v>3.1095000000000002</v>
      </c>
      <c r="S17" s="66">
        <f t="shared" si="10"/>
        <v>23</v>
      </c>
      <c r="T17" s="65">
        <f>VLOOKUP($A17,'Return Data'!$B$7:$R$2292,13,0)</f>
        <v>3.0819000000000001</v>
      </c>
      <c r="U17" s="66">
        <f t="shared" si="11"/>
        <v>22</v>
      </c>
      <c r="V17" s="65">
        <f>VLOOKUP($A17,'Return Data'!$B$7:$R$2292,17,0)</f>
        <v>3.4603000000000002</v>
      </c>
      <c r="W17" s="66">
        <f>RANK(V17,V$8:V$37,0)</f>
        <v>5</v>
      </c>
      <c r="X17" s="65">
        <f>VLOOKUP($A17,'Return Data'!$B$7:$R$2292,14,0)</f>
        <v>4.3110999999999997</v>
      </c>
      <c r="Y17" s="66">
        <f>RANK(X17,X$8:X$37,0)</f>
        <v>4</v>
      </c>
      <c r="Z17" s="65">
        <f>VLOOKUP($A17,'Return Data'!$B$7:$R$2292,16,0)</f>
        <v>6.1364000000000001</v>
      </c>
      <c r="AA17" s="67">
        <f t="shared" si="7"/>
        <v>4</v>
      </c>
    </row>
    <row r="18" spans="1:27" x14ac:dyDescent="0.3">
      <c r="A18" s="63" t="s">
        <v>1301</v>
      </c>
      <c r="B18" s="64">
        <f>VLOOKUP($A18,'Return Data'!$B$7:$R$2292,3,0)</f>
        <v>44467</v>
      </c>
      <c r="C18" s="65">
        <f>VLOOKUP($A18,'Return Data'!$B$7:$R$2292,4,0)</f>
        <v>1093.2655</v>
      </c>
      <c r="D18" s="65">
        <f>VLOOKUP($A18,'Return Data'!$B$7:$R$2292,5,0)</f>
        <v>3.5026000000000002</v>
      </c>
      <c r="E18" s="66">
        <f t="shared" si="0"/>
        <v>1</v>
      </c>
      <c r="F18" s="65">
        <f>VLOOKUP($A18,'Return Data'!$B$7:$R$2292,6,0)</f>
        <v>3.3431999999999999</v>
      </c>
      <c r="G18" s="66">
        <f t="shared" si="1"/>
        <v>1</v>
      </c>
      <c r="H18" s="65">
        <f>VLOOKUP($A18,'Return Data'!$B$7:$R$2292,7,0)</f>
        <v>3.2906</v>
      </c>
      <c r="I18" s="66">
        <f t="shared" si="2"/>
        <v>1</v>
      </c>
      <c r="J18" s="65">
        <f>VLOOKUP($A18,'Return Data'!$B$7:$R$2292,8,0)</f>
        <v>3.2915000000000001</v>
      </c>
      <c r="K18" s="66">
        <f t="shared" si="3"/>
        <v>1</v>
      </c>
      <c r="L18" s="65">
        <f>VLOOKUP($A18,'Return Data'!$B$7:$R$2292,9,0)</f>
        <v>3.1797</v>
      </c>
      <c r="M18" s="66">
        <f t="shared" si="4"/>
        <v>2</v>
      </c>
      <c r="N18" s="65">
        <f>VLOOKUP($A18,'Return Data'!$B$7:$R$2292,10,0)</f>
        <v>3.1804999999999999</v>
      </c>
      <c r="O18" s="66">
        <f t="shared" si="5"/>
        <v>1</v>
      </c>
      <c r="P18" s="65">
        <f>VLOOKUP($A18,'Return Data'!$B$7:$R$2292,11,0)</f>
        <v>3.2170000000000001</v>
      </c>
      <c r="Q18" s="66">
        <f t="shared" si="8"/>
        <v>2</v>
      </c>
      <c r="R18" s="65">
        <f>VLOOKUP($A18,'Return Data'!$B$7:$R$2292,12,0)</f>
        <v>3.1987000000000001</v>
      </c>
      <c r="S18" s="66">
        <f t="shared" si="10"/>
        <v>1</v>
      </c>
      <c r="T18" s="65">
        <f>VLOOKUP($A18,'Return Data'!$B$7:$R$2292,13,0)</f>
        <v>3.1709000000000001</v>
      </c>
      <c r="U18" s="66">
        <f t="shared" si="11"/>
        <v>3</v>
      </c>
      <c r="V18" s="65"/>
      <c r="W18" s="66"/>
      <c r="X18" s="65"/>
      <c r="Y18" s="66"/>
      <c r="Z18" s="65">
        <f>VLOOKUP($A18,'Return Data'!$B$7:$R$2292,16,0)</f>
        <v>3.85</v>
      </c>
      <c r="AA18" s="67">
        <f t="shared" si="7"/>
        <v>17</v>
      </c>
    </row>
    <row r="19" spans="1:27" x14ac:dyDescent="0.3">
      <c r="A19" s="63" t="s">
        <v>1304</v>
      </c>
      <c r="B19" s="64">
        <f>VLOOKUP($A19,'Return Data'!$B$7:$R$2292,3,0)</f>
        <v>44467</v>
      </c>
      <c r="C19" s="65">
        <f>VLOOKUP($A19,'Return Data'!$B$7:$R$2292,4,0)</f>
        <v>112.7088</v>
      </c>
      <c r="D19" s="65">
        <f>VLOOKUP($A19,'Return Data'!$B$7:$R$2292,5,0)</f>
        <v>3.1415999999999999</v>
      </c>
      <c r="E19" s="66">
        <f t="shared" si="0"/>
        <v>26</v>
      </c>
      <c r="F19" s="65">
        <f>VLOOKUP($A19,'Return Data'!$B$7:$R$2292,6,0)</f>
        <v>3.1585999999999999</v>
      </c>
      <c r="G19" s="66">
        <f t="shared" si="1"/>
        <v>26</v>
      </c>
      <c r="H19" s="65">
        <f>VLOOKUP($A19,'Return Data'!$B$7:$R$2292,7,0)</f>
        <v>3.1663000000000001</v>
      </c>
      <c r="I19" s="66">
        <f t="shared" si="2"/>
        <v>25</v>
      </c>
      <c r="J19" s="65">
        <f>VLOOKUP($A19,'Return Data'!$B$7:$R$2292,8,0)</f>
        <v>3.1659000000000002</v>
      </c>
      <c r="K19" s="66">
        <f t="shared" si="3"/>
        <v>24</v>
      </c>
      <c r="L19" s="65">
        <f>VLOOKUP($A19,'Return Data'!$B$7:$R$2292,9,0)</f>
        <v>3.0726</v>
      </c>
      <c r="M19" s="66">
        <f t="shared" si="4"/>
        <v>23</v>
      </c>
      <c r="N19" s="65">
        <f>VLOOKUP($A19,'Return Data'!$B$7:$R$2292,10,0)</f>
        <v>3.0815999999999999</v>
      </c>
      <c r="O19" s="66">
        <f t="shared" si="5"/>
        <v>23</v>
      </c>
      <c r="P19" s="65">
        <f>VLOOKUP($A19,'Return Data'!$B$7:$R$2292,11,0)</f>
        <v>3.1440000000000001</v>
      </c>
      <c r="Q19" s="66">
        <f t="shared" si="8"/>
        <v>15</v>
      </c>
      <c r="R19" s="65">
        <f>VLOOKUP($A19,'Return Data'!$B$7:$R$2292,12,0)</f>
        <v>3.1208999999999998</v>
      </c>
      <c r="S19" s="66">
        <f t="shared" si="10"/>
        <v>16</v>
      </c>
      <c r="T19" s="65">
        <f>VLOOKUP($A19,'Return Data'!$B$7:$R$2292,13,0)</f>
        <v>3.0956000000000001</v>
      </c>
      <c r="U19" s="66">
        <f t="shared" si="11"/>
        <v>17</v>
      </c>
      <c r="V19" s="65"/>
      <c r="W19" s="66"/>
      <c r="X19" s="65"/>
      <c r="Y19" s="66"/>
      <c r="Z19" s="65">
        <f>VLOOKUP($A19,'Return Data'!$B$7:$R$2292,16,0)</f>
        <v>4.2489999999999997</v>
      </c>
      <c r="AA19" s="67">
        <f t="shared" si="7"/>
        <v>7</v>
      </c>
    </row>
    <row r="20" spans="1:27" x14ac:dyDescent="0.3">
      <c r="A20" s="63" t="s">
        <v>1305</v>
      </c>
      <c r="B20" s="64">
        <f>VLOOKUP($A20,'Return Data'!$B$7:$R$2292,3,0)</f>
        <v>44467</v>
      </c>
      <c r="C20" s="65">
        <f>VLOOKUP($A20,'Return Data'!$B$7:$R$2292,4,0)</f>
        <v>1114.9429</v>
      </c>
      <c r="D20" s="65">
        <f>VLOOKUP($A20,'Return Data'!$B$7:$R$2292,5,0)</f>
        <v>3.1758000000000002</v>
      </c>
      <c r="E20" s="66">
        <f t="shared" si="0"/>
        <v>17</v>
      </c>
      <c r="F20" s="65">
        <f>VLOOKUP($A20,'Return Data'!$B$7:$R$2292,6,0)</f>
        <v>3.1774</v>
      </c>
      <c r="G20" s="66">
        <f t="shared" si="1"/>
        <v>19</v>
      </c>
      <c r="H20" s="65">
        <f>VLOOKUP($A20,'Return Data'!$B$7:$R$2292,7,0)</f>
        <v>3.1793</v>
      </c>
      <c r="I20" s="66">
        <f t="shared" si="2"/>
        <v>19</v>
      </c>
      <c r="J20" s="65">
        <f>VLOOKUP($A20,'Return Data'!$B$7:$R$2292,8,0)</f>
        <v>3.1701999999999999</v>
      </c>
      <c r="K20" s="66">
        <f t="shared" si="3"/>
        <v>20</v>
      </c>
      <c r="L20" s="65">
        <f>VLOOKUP($A20,'Return Data'!$B$7:$R$2292,9,0)</f>
        <v>3.0827</v>
      </c>
      <c r="M20" s="66">
        <f t="shared" si="4"/>
        <v>18</v>
      </c>
      <c r="N20" s="65">
        <f>VLOOKUP($A20,'Return Data'!$B$7:$R$2292,10,0)</f>
        <v>3.0939000000000001</v>
      </c>
      <c r="O20" s="66">
        <f t="shared" si="5"/>
        <v>18</v>
      </c>
      <c r="P20" s="65">
        <f>VLOOKUP($A20,'Return Data'!$B$7:$R$2292,11,0)</f>
        <v>3.1360000000000001</v>
      </c>
      <c r="Q20" s="66">
        <f t="shared" si="8"/>
        <v>20</v>
      </c>
      <c r="R20" s="65">
        <f>VLOOKUP($A20,'Return Data'!$B$7:$R$2292,12,0)</f>
        <v>3.1114000000000002</v>
      </c>
      <c r="S20" s="66">
        <f t="shared" si="10"/>
        <v>22</v>
      </c>
      <c r="T20" s="65">
        <f>VLOOKUP($A20,'Return Data'!$B$7:$R$2292,13,0)</f>
        <v>3.0912999999999999</v>
      </c>
      <c r="U20" s="66">
        <f t="shared" si="11"/>
        <v>20</v>
      </c>
      <c r="V20" s="65"/>
      <c r="W20" s="66"/>
      <c r="X20" s="65"/>
      <c r="Y20" s="66"/>
      <c r="Z20" s="65">
        <f>VLOOKUP($A20,'Return Data'!$B$7:$R$2292,16,0)</f>
        <v>4.1184000000000003</v>
      </c>
      <c r="AA20" s="67">
        <f t="shared" si="7"/>
        <v>10</v>
      </c>
    </row>
    <row r="21" spans="1:27" x14ac:dyDescent="0.3">
      <c r="A21" s="63" t="s">
        <v>1307</v>
      </c>
      <c r="B21" s="64">
        <f>VLOOKUP($A21,'Return Data'!$B$7:$R$2292,3,0)</f>
        <v>44467</v>
      </c>
      <c r="C21" s="65">
        <f>VLOOKUP($A21,'Return Data'!$B$7:$R$2292,4,0)</f>
        <v>1083.5247999999999</v>
      </c>
      <c r="D21" s="65">
        <f>VLOOKUP($A21,'Return Data'!$B$7:$R$2292,5,0)</f>
        <v>3.1061000000000001</v>
      </c>
      <c r="E21" s="66">
        <f t="shared" si="0"/>
        <v>28</v>
      </c>
      <c r="F21" s="65">
        <f>VLOOKUP($A21,'Return Data'!$B$7:$R$2292,6,0)</f>
        <v>3.1122999999999998</v>
      </c>
      <c r="G21" s="66">
        <f t="shared" si="1"/>
        <v>28</v>
      </c>
      <c r="H21" s="65">
        <f>VLOOKUP($A21,'Return Data'!$B$7:$R$2292,7,0)</f>
        <v>3.1280000000000001</v>
      </c>
      <c r="I21" s="66">
        <f t="shared" si="2"/>
        <v>28</v>
      </c>
      <c r="J21" s="65">
        <f>VLOOKUP($A21,'Return Data'!$B$7:$R$2292,8,0)</f>
        <v>3.1190000000000002</v>
      </c>
      <c r="K21" s="66">
        <f t="shared" si="3"/>
        <v>29</v>
      </c>
      <c r="L21" s="65">
        <f>VLOOKUP($A21,'Return Data'!$B$7:$R$2292,9,0)</f>
        <v>3.0253999999999999</v>
      </c>
      <c r="M21" s="66">
        <f t="shared" si="4"/>
        <v>28</v>
      </c>
      <c r="N21" s="65">
        <f>VLOOKUP($A21,'Return Data'!$B$7:$R$2292,10,0)</f>
        <v>3.0358999999999998</v>
      </c>
      <c r="O21" s="66">
        <f t="shared" si="5"/>
        <v>29</v>
      </c>
      <c r="P21" s="65">
        <f>VLOOKUP($A21,'Return Data'!$B$7:$R$2292,11,0)</f>
        <v>3.0773000000000001</v>
      </c>
      <c r="Q21" s="66">
        <f t="shared" si="8"/>
        <v>30</v>
      </c>
      <c r="R21" s="65">
        <f>VLOOKUP($A21,'Return Data'!$B$7:$R$2292,12,0)</f>
        <v>3.0642999999999998</v>
      </c>
      <c r="S21" s="66">
        <f t="shared" si="10"/>
        <v>29</v>
      </c>
      <c r="T21" s="65">
        <f>VLOOKUP($A21,'Return Data'!$B$7:$R$2292,13,0)</f>
        <v>3.0413000000000001</v>
      </c>
      <c r="U21" s="66">
        <f t="shared" si="11"/>
        <v>26</v>
      </c>
      <c r="V21" s="65"/>
      <c r="W21" s="66"/>
      <c r="X21" s="65"/>
      <c r="Y21" s="66"/>
      <c r="Z21" s="65">
        <f>VLOOKUP($A21,'Return Data'!$B$7:$R$2292,16,0)</f>
        <v>3.6671</v>
      </c>
      <c r="AA21" s="67">
        <f t="shared" si="7"/>
        <v>23</v>
      </c>
    </row>
    <row r="22" spans="1:27" x14ac:dyDescent="0.3">
      <c r="A22" s="63" t="s">
        <v>1309</v>
      </c>
      <c r="B22" s="64">
        <f>VLOOKUP($A22,'Return Data'!$B$7:$R$2292,3,0)</f>
        <v>44467</v>
      </c>
      <c r="C22" s="65">
        <f>VLOOKUP($A22,'Return Data'!$B$7:$R$2292,4,0)</f>
        <v>1056.5782999999999</v>
      </c>
      <c r="D22" s="65">
        <f>VLOOKUP($A22,'Return Data'!$B$7:$R$2292,5,0)</f>
        <v>3.1612</v>
      </c>
      <c r="E22" s="66">
        <f t="shared" si="0"/>
        <v>23</v>
      </c>
      <c r="F22" s="65">
        <f>VLOOKUP($A22,'Return Data'!$B$7:$R$2292,6,0)</f>
        <v>3.1732999999999998</v>
      </c>
      <c r="G22" s="66">
        <f t="shared" si="1"/>
        <v>20</v>
      </c>
      <c r="H22" s="65">
        <f>VLOOKUP($A22,'Return Data'!$B$7:$R$2292,7,0)</f>
        <v>3.1762000000000001</v>
      </c>
      <c r="I22" s="66">
        <f t="shared" si="2"/>
        <v>22</v>
      </c>
      <c r="J22" s="65">
        <f>VLOOKUP($A22,'Return Data'!$B$7:$R$2292,8,0)</f>
        <v>3.1697000000000002</v>
      </c>
      <c r="K22" s="66">
        <f t="shared" si="3"/>
        <v>21</v>
      </c>
      <c r="L22" s="65">
        <f>VLOOKUP($A22,'Return Data'!$B$7:$R$2292,9,0)</f>
        <v>3.0739000000000001</v>
      </c>
      <c r="M22" s="66">
        <f t="shared" si="4"/>
        <v>21</v>
      </c>
      <c r="N22" s="65">
        <f>VLOOKUP($A22,'Return Data'!$B$7:$R$2292,10,0)</f>
        <v>3.0857999999999999</v>
      </c>
      <c r="O22" s="66">
        <f t="shared" si="5"/>
        <v>22</v>
      </c>
      <c r="P22" s="65">
        <f>VLOOKUP($A22,'Return Data'!$B$7:$R$2292,11,0)</f>
        <v>3.1288</v>
      </c>
      <c r="Q22" s="66">
        <f t="shared" si="8"/>
        <v>23</v>
      </c>
      <c r="R22" s="65">
        <f>VLOOKUP($A22,'Return Data'!$B$7:$R$2292,12,0)</f>
        <v>3.1118999999999999</v>
      </c>
      <c r="S22" s="66">
        <f t="shared" ref="S22" si="12">RANK(R22,R$8:R$37,0)</f>
        <v>21</v>
      </c>
      <c r="T22" s="65"/>
      <c r="U22" s="66"/>
      <c r="V22" s="65"/>
      <c r="W22" s="66"/>
      <c r="X22" s="65"/>
      <c r="Y22" s="66"/>
      <c r="Z22" s="65">
        <f>VLOOKUP($A22,'Return Data'!$B$7:$R$2292,16,0)</f>
        <v>3.2452000000000001</v>
      </c>
      <c r="AA22" s="67">
        <f t="shared" si="7"/>
        <v>30</v>
      </c>
    </row>
    <row r="23" spans="1:27" x14ac:dyDescent="0.3">
      <c r="A23" s="63" t="s">
        <v>1311</v>
      </c>
      <c r="B23" s="64">
        <f>VLOOKUP($A23,'Return Data'!$B$7:$R$2292,3,0)</f>
        <v>44467</v>
      </c>
      <c r="C23" s="65">
        <f>VLOOKUP($A23,'Return Data'!$B$7:$R$2292,4,0)</f>
        <v>1066.6576</v>
      </c>
      <c r="D23" s="65">
        <f>VLOOKUP($A23,'Return Data'!$B$7:$R$2292,5,0)</f>
        <v>3.0901999999999998</v>
      </c>
      <c r="E23" s="66">
        <f t="shared" si="0"/>
        <v>29</v>
      </c>
      <c r="F23" s="65">
        <f>VLOOKUP($A23,'Return Data'!$B$7:$R$2292,6,0)</f>
        <v>3.1044999999999998</v>
      </c>
      <c r="G23" s="66">
        <f t="shared" si="1"/>
        <v>29</v>
      </c>
      <c r="H23" s="65">
        <f>VLOOKUP($A23,'Return Data'!$B$7:$R$2292,7,0)</f>
        <v>3.1196999999999999</v>
      </c>
      <c r="I23" s="66">
        <f t="shared" si="2"/>
        <v>29</v>
      </c>
      <c r="J23" s="65">
        <f>VLOOKUP($A23,'Return Data'!$B$7:$R$2292,8,0)</f>
        <v>3.1259999999999999</v>
      </c>
      <c r="K23" s="66">
        <f t="shared" si="3"/>
        <v>28</v>
      </c>
      <c r="L23" s="65">
        <f>VLOOKUP($A23,'Return Data'!$B$7:$R$2292,9,0)</f>
        <v>3.0224000000000002</v>
      </c>
      <c r="M23" s="66">
        <f t="shared" si="4"/>
        <v>29</v>
      </c>
      <c r="N23" s="65">
        <f>VLOOKUP($A23,'Return Data'!$B$7:$R$2292,10,0)</f>
        <v>3.0663999999999998</v>
      </c>
      <c r="O23" s="66">
        <f t="shared" si="5"/>
        <v>27</v>
      </c>
      <c r="P23" s="65">
        <f>VLOOKUP($A23,'Return Data'!$B$7:$R$2292,11,0)</f>
        <v>3.0933999999999999</v>
      </c>
      <c r="Q23" s="66">
        <f t="shared" si="8"/>
        <v>28</v>
      </c>
      <c r="R23" s="65">
        <f>VLOOKUP($A23,'Return Data'!$B$7:$R$2292,12,0)</f>
        <v>3.0689000000000002</v>
      </c>
      <c r="S23" s="66">
        <f t="shared" si="10"/>
        <v>28</v>
      </c>
      <c r="T23" s="65">
        <f>VLOOKUP($A23,'Return Data'!$B$7:$R$2292,13,0)</f>
        <v>3.0415000000000001</v>
      </c>
      <c r="U23" s="66">
        <f t="shared" si="11"/>
        <v>25</v>
      </c>
      <c r="V23" s="65"/>
      <c r="W23" s="66"/>
      <c r="X23" s="65"/>
      <c r="Y23" s="66"/>
      <c r="Z23" s="65">
        <f>VLOOKUP($A23,'Return Data'!$B$7:$R$2292,16,0)</f>
        <v>3.3974000000000002</v>
      </c>
      <c r="AA23" s="67">
        <f t="shared" si="7"/>
        <v>27</v>
      </c>
    </row>
    <row r="24" spans="1:27" x14ac:dyDescent="0.3">
      <c r="A24" s="63" t="s">
        <v>1313</v>
      </c>
      <c r="B24" s="64">
        <f>VLOOKUP($A24,'Return Data'!$B$7:$R$2292,3,0)</f>
        <v>44467</v>
      </c>
      <c r="C24" s="65">
        <f>VLOOKUP($A24,'Return Data'!$B$7:$R$2292,4,0)</f>
        <v>1062.4398000000001</v>
      </c>
      <c r="D24" s="65">
        <f>VLOOKUP($A24,'Return Data'!$B$7:$R$2292,5,0)</f>
        <v>3.1987000000000001</v>
      </c>
      <c r="E24" s="66">
        <f t="shared" si="0"/>
        <v>10</v>
      </c>
      <c r="F24" s="65">
        <f>VLOOKUP($A24,'Return Data'!$B$7:$R$2292,6,0)</f>
        <v>3.1867000000000001</v>
      </c>
      <c r="G24" s="66">
        <f t="shared" si="1"/>
        <v>14</v>
      </c>
      <c r="H24" s="65">
        <f>VLOOKUP($A24,'Return Data'!$B$7:$R$2292,7,0)</f>
        <v>3.1857000000000002</v>
      </c>
      <c r="I24" s="66">
        <f t="shared" si="2"/>
        <v>16</v>
      </c>
      <c r="J24" s="65">
        <f>VLOOKUP($A24,'Return Data'!$B$7:$R$2292,8,0)</f>
        <v>3.1812</v>
      </c>
      <c r="K24" s="66">
        <f t="shared" si="3"/>
        <v>14</v>
      </c>
      <c r="L24" s="65">
        <f>VLOOKUP($A24,'Return Data'!$B$7:$R$2292,9,0)</f>
        <v>3.1013000000000002</v>
      </c>
      <c r="M24" s="66">
        <f t="shared" si="4"/>
        <v>11</v>
      </c>
      <c r="N24" s="65">
        <f>VLOOKUP($A24,'Return Data'!$B$7:$R$2292,10,0)</f>
        <v>3.1071</v>
      </c>
      <c r="O24" s="66">
        <f t="shared" si="5"/>
        <v>13</v>
      </c>
      <c r="P24" s="65">
        <f>VLOOKUP($A24,'Return Data'!$B$7:$R$2292,11,0)</f>
        <v>3.181</v>
      </c>
      <c r="Q24" s="66">
        <f t="shared" si="8"/>
        <v>8</v>
      </c>
      <c r="R24" s="65">
        <f>VLOOKUP($A24,'Return Data'!$B$7:$R$2292,12,0)</f>
        <v>3.1631</v>
      </c>
      <c r="S24" s="66">
        <f t="shared" ref="S24" si="13">RANK(R24,R$8:R$37,0)</f>
        <v>6</v>
      </c>
      <c r="T24" s="65"/>
      <c r="U24" s="66"/>
      <c r="V24" s="65"/>
      <c r="W24" s="66"/>
      <c r="X24" s="65"/>
      <c r="Y24" s="66"/>
      <c r="Z24" s="65">
        <f>VLOOKUP($A24,'Return Data'!$B$7:$R$2292,16,0)</f>
        <v>3.3803000000000001</v>
      </c>
      <c r="AA24" s="67">
        <f t="shared" si="7"/>
        <v>29</v>
      </c>
    </row>
    <row r="25" spans="1:27" x14ac:dyDescent="0.3">
      <c r="A25" s="63" t="s">
        <v>1315</v>
      </c>
      <c r="B25" s="64">
        <f>VLOOKUP($A25,'Return Data'!$B$7:$R$2292,3,0)</f>
        <v>44467</v>
      </c>
      <c r="C25" s="65">
        <f>VLOOKUP($A25,'Return Data'!$B$7:$R$2292,4,0)</f>
        <v>1114.9603</v>
      </c>
      <c r="D25" s="65">
        <f>VLOOKUP($A25,'Return Data'!$B$7:$R$2292,5,0)</f>
        <v>3.1659000000000002</v>
      </c>
      <c r="E25" s="66">
        <f t="shared" si="0"/>
        <v>22</v>
      </c>
      <c r="F25" s="65">
        <f>VLOOKUP($A25,'Return Data'!$B$7:$R$2292,6,0)</f>
        <v>3.1798000000000002</v>
      </c>
      <c r="G25" s="66">
        <f t="shared" si="1"/>
        <v>17</v>
      </c>
      <c r="H25" s="65">
        <f>VLOOKUP($A25,'Return Data'!$B$7:$R$2292,7,0)</f>
        <v>3.1848999999999998</v>
      </c>
      <c r="I25" s="66">
        <f t="shared" si="2"/>
        <v>17</v>
      </c>
      <c r="J25" s="65">
        <f>VLOOKUP($A25,'Return Data'!$B$7:$R$2292,8,0)</f>
        <v>3.1743999999999999</v>
      </c>
      <c r="K25" s="66">
        <f t="shared" si="3"/>
        <v>18</v>
      </c>
      <c r="L25" s="65">
        <f>VLOOKUP($A25,'Return Data'!$B$7:$R$2292,9,0)</f>
        <v>3.0790000000000002</v>
      </c>
      <c r="M25" s="66">
        <f t="shared" si="4"/>
        <v>20</v>
      </c>
      <c r="N25" s="65">
        <f>VLOOKUP($A25,'Return Data'!$B$7:$R$2292,10,0)</f>
        <v>3.0886</v>
      </c>
      <c r="O25" s="66">
        <f t="shared" si="5"/>
        <v>20</v>
      </c>
      <c r="P25" s="65">
        <f>VLOOKUP($A25,'Return Data'!$B$7:$R$2292,11,0)</f>
        <v>3.1326999999999998</v>
      </c>
      <c r="Q25" s="66">
        <f t="shared" si="8"/>
        <v>21</v>
      </c>
      <c r="R25" s="65">
        <f>VLOOKUP($A25,'Return Data'!$B$7:$R$2292,12,0)</f>
        <v>3.1143999999999998</v>
      </c>
      <c r="S25" s="66">
        <f t="shared" si="10"/>
        <v>20</v>
      </c>
      <c r="T25" s="65">
        <f>VLOOKUP($A25,'Return Data'!$B$7:$R$2292,13,0)</f>
        <v>3.0929000000000002</v>
      </c>
      <c r="U25" s="66">
        <f t="shared" si="11"/>
        <v>19</v>
      </c>
      <c r="V25" s="65"/>
      <c r="W25" s="66"/>
      <c r="X25" s="65"/>
      <c r="Y25" s="66"/>
      <c r="Z25" s="65">
        <f>VLOOKUP($A25,'Return Data'!$B$7:$R$2292,16,0)</f>
        <v>4.1063000000000001</v>
      </c>
      <c r="AA25" s="67">
        <f t="shared" si="7"/>
        <v>11</v>
      </c>
    </row>
    <row r="26" spans="1:27" x14ac:dyDescent="0.3">
      <c r="A26" s="63" t="s">
        <v>1317</v>
      </c>
      <c r="B26" s="64">
        <f>VLOOKUP($A26,'Return Data'!$B$7:$R$2292,3,0)</f>
        <v>44467</v>
      </c>
      <c r="C26" s="65">
        <f>VLOOKUP($A26,'Return Data'!$B$7:$R$2292,4,0)</f>
        <v>2718.0963333333302</v>
      </c>
      <c r="D26" s="65">
        <f>VLOOKUP($A26,'Return Data'!$B$7:$R$2292,5,0)</f>
        <v>3.1806000000000001</v>
      </c>
      <c r="E26" s="66">
        <f t="shared" si="0"/>
        <v>15</v>
      </c>
      <c r="F26" s="65">
        <f>VLOOKUP($A26,'Return Data'!$B$7:$R$2292,6,0)</f>
        <v>3.2073</v>
      </c>
      <c r="G26" s="66">
        <f t="shared" si="1"/>
        <v>10</v>
      </c>
      <c r="H26" s="65">
        <f>VLOOKUP($A26,'Return Data'!$B$7:$R$2292,7,0)</f>
        <v>3.2124000000000001</v>
      </c>
      <c r="I26" s="66">
        <f t="shared" si="2"/>
        <v>9</v>
      </c>
      <c r="J26" s="65">
        <f>VLOOKUP($A26,'Return Data'!$B$7:$R$2292,8,0)</f>
        <v>3.2006000000000001</v>
      </c>
      <c r="K26" s="66">
        <f t="shared" si="3"/>
        <v>10</v>
      </c>
      <c r="L26" s="65">
        <f>VLOOKUP($A26,'Return Data'!$B$7:$R$2292,9,0)</f>
        <v>3.1175999999999999</v>
      </c>
      <c r="M26" s="66">
        <f t="shared" si="4"/>
        <v>7</v>
      </c>
      <c r="N26" s="65">
        <f>VLOOKUP($A26,'Return Data'!$B$7:$R$2292,10,0)</f>
        <v>3.1168999999999998</v>
      </c>
      <c r="O26" s="66">
        <f t="shared" si="5"/>
        <v>9</v>
      </c>
      <c r="P26" s="65">
        <f>VLOOKUP($A26,'Return Data'!$B$7:$R$2292,11,0)</f>
        <v>3.1655000000000002</v>
      </c>
      <c r="Q26" s="66">
        <f t="shared" si="8"/>
        <v>10</v>
      </c>
      <c r="R26" s="65">
        <f>VLOOKUP($A26,'Return Data'!$B$7:$R$2292,12,0)</f>
        <v>3.1482999999999999</v>
      </c>
      <c r="S26" s="66">
        <f t="shared" si="10"/>
        <v>11</v>
      </c>
      <c r="T26" s="65">
        <f>VLOOKUP($A26,'Return Data'!$B$7:$R$2292,13,0)</f>
        <v>3.1145999999999998</v>
      </c>
      <c r="U26" s="66">
        <f t="shared" si="11"/>
        <v>12</v>
      </c>
      <c r="V26" s="65">
        <f>VLOOKUP($A26,'Return Data'!$B$7:$R$2292,17,0)</f>
        <v>3.512</v>
      </c>
      <c r="W26" s="66">
        <f t="shared" ref="W26:W36" si="14">RANK(V26,V$8:V$37,0)</f>
        <v>1</v>
      </c>
      <c r="X26" s="65">
        <f>VLOOKUP($A26,'Return Data'!$B$7:$R$2292,14,0)</f>
        <v>4.3613</v>
      </c>
      <c r="Y26" s="66">
        <f t="shared" ref="Y26:Y36" si="15">RANK(X26,X$8:X$37,0)</f>
        <v>2</v>
      </c>
      <c r="Z26" s="65">
        <f>VLOOKUP($A26,'Return Data'!$B$7:$R$2292,16,0)</f>
        <v>6.5354999999999999</v>
      </c>
      <c r="AA26" s="67">
        <f t="shared" si="7"/>
        <v>1</v>
      </c>
    </row>
    <row r="27" spans="1:27" x14ac:dyDescent="0.3">
      <c r="A27" s="63" t="s">
        <v>1319</v>
      </c>
      <c r="B27" s="64">
        <f>VLOOKUP($A27,'Return Data'!$B$7:$R$2292,3,0)</f>
        <v>44467</v>
      </c>
      <c r="C27" s="65">
        <f>VLOOKUP($A27,'Return Data'!$B$7:$R$2292,4,0)</f>
        <v>1083.3758</v>
      </c>
      <c r="D27" s="65">
        <f>VLOOKUP($A27,'Return Data'!$B$7:$R$2292,5,0)</f>
        <v>3.2077</v>
      </c>
      <c r="E27" s="66">
        <f t="shared" si="0"/>
        <v>7</v>
      </c>
      <c r="F27" s="65">
        <f>VLOOKUP($A27,'Return Data'!$B$7:$R$2292,6,0)</f>
        <v>3.2328999999999999</v>
      </c>
      <c r="G27" s="66">
        <f t="shared" si="1"/>
        <v>6</v>
      </c>
      <c r="H27" s="65">
        <f>VLOOKUP($A27,'Return Data'!$B$7:$R$2292,7,0)</f>
        <v>3.2412000000000001</v>
      </c>
      <c r="I27" s="66">
        <f t="shared" si="2"/>
        <v>5</v>
      </c>
      <c r="J27" s="65">
        <f>VLOOKUP($A27,'Return Data'!$B$7:$R$2292,8,0)</f>
        <v>3.2338</v>
      </c>
      <c r="K27" s="66">
        <f t="shared" si="3"/>
        <v>3</v>
      </c>
      <c r="L27" s="65">
        <f>VLOOKUP($A27,'Return Data'!$B$7:$R$2292,9,0)</f>
        <v>3.1248</v>
      </c>
      <c r="M27" s="66">
        <f t="shared" si="4"/>
        <v>6</v>
      </c>
      <c r="N27" s="65">
        <f>VLOOKUP($A27,'Return Data'!$B$7:$R$2292,10,0)</f>
        <v>3.1305000000000001</v>
      </c>
      <c r="O27" s="66">
        <f t="shared" si="5"/>
        <v>6</v>
      </c>
      <c r="P27" s="65">
        <f>VLOOKUP($A27,'Return Data'!$B$7:$R$2292,11,0)</f>
        <v>3.1814</v>
      </c>
      <c r="Q27" s="66">
        <f t="shared" si="8"/>
        <v>7</v>
      </c>
      <c r="R27" s="65">
        <f>VLOOKUP($A27,'Return Data'!$B$7:$R$2292,12,0)</f>
        <v>3.1507000000000001</v>
      </c>
      <c r="S27" s="66">
        <f t="shared" si="10"/>
        <v>10</v>
      </c>
      <c r="T27" s="65">
        <f>VLOOKUP($A27,'Return Data'!$B$7:$R$2292,13,0)</f>
        <v>3.1171000000000002</v>
      </c>
      <c r="U27" s="66">
        <f t="shared" si="11"/>
        <v>11</v>
      </c>
      <c r="V27" s="65"/>
      <c r="W27" s="66"/>
      <c r="X27" s="65"/>
      <c r="Y27" s="66"/>
      <c r="Z27" s="65">
        <f>VLOOKUP($A27,'Return Data'!$B$7:$R$2292,16,0)</f>
        <v>3.6810999999999998</v>
      </c>
      <c r="AA27" s="67">
        <f t="shared" si="7"/>
        <v>21</v>
      </c>
    </row>
    <row r="28" spans="1:27" x14ac:dyDescent="0.3">
      <c r="A28" s="63" t="s">
        <v>1321</v>
      </c>
      <c r="B28" s="64">
        <f>VLOOKUP($A28,'Return Data'!$B$7:$R$2292,3,0)</f>
        <v>44467</v>
      </c>
      <c r="C28" s="65">
        <f>VLOOKUP($A28,'Return Data'!$B$7:$R$2292,4,0)</f>
        <v>1081.7795000000001</v>
      </c>
      <c r="D28" s="65">
        <f>VLOOKUP($A28,'Return Data'!$B$7:$R$2292,5,0)</f>
        <v>3.2191000000000001</v>
      </c>
      <c r="E28" s="66">
        <f t="shared" si="0"/>
        <v>5</v>
      </c>
      <c r="F28" s="65">
        <f>VLOOKUP($A28,'Return Data'!$B$7:$R$2292,6,0)</f>
        <v>3.24</v>
      </c>
      <c r="G28" s="66">
        <f t="shared" si="1"/>
        <v>5</v>
      </c>
      <c r="H28" s="65">
        <f>VLOOKUP($A28,'Return Data'!$B$7:$R$2292,7,0)</f>
        <v>3.2294999999999998</v>
      </c>
      <c r="I28" s="66">
        <f t="shared" si="2"/>
        <v>7</v>
      </c>
      <c r="J28" s="65">
        <f>VLOOKUP($A28,'Return Data'!$B$7:$R$2292,8,0)</f>
        <v>3.2277</v>
      </c>
      <c r="K28" s="66">
        <f t="shared" si="3"/>
        <v>6</v>
      </c>
      <c r="L28" s="65">
        <f>VLOOKUP($A28,'Return Data'!$B$7:$R$2292,9,0)</f>
        <v>3.1442000000000001</v>
      </c>
      <c r="M28" s="66">
        <f t="shared" si="4"/>
        <v>4</v>
      </c>
      <c r="N28" s="65">
        <f>VLOOKUP($A28,'Return Data'!$B$7:$R$2292,10,0)</f>
        <v>3.1617999999999999</v>
      </c>
      <c r="O28" s="66">
        <f t="shared" si="5"/>
        <v>3</v>
      </c>
      <c r="P28" s="65">
        <f>VLOOKUP($A28,'Return Data'!$B$7:$R$2292,11,0)</f>
        <v>3.2057000000000002</v>
      </c>
      <c r="Q28" s="66">
        <f t="shared" si="8"/>
        <v>5</v>
      </c>
      <c r="R28" s="65">
        <f>VLOOKUP($A28,'Return Data'!$B$7:$R$2292,12,0)</f>
        <v>3.1718000000000002</v>
      </c>
      <c r="S28" s="66">
        <f t="shared" si="10"/>
        <v>5</v>
      </c>
      <c r="T28" s="65">
        <f>VLOOKUP($A28,'Return Data'!$B$7:$R$2292,13,0)</f>
        <v>3.1444000000000001</v>
      </c>
      <c r="U28" s="66">
        <f t="shared" si="11"/>
        <v>4</v>
      </c>
      <c r="V28" s="65"/>
      <c r="W28" s="66"/>
      <c r="X28" s="65"/>
      <c r="Y28" s="66"/>
      <c r="Z28" s="65">
        <f>VLOOKUP($A28,'Return Data'!$B$7:$R$2292,16,0)</f>
        <v>3.6608999999999998</v>
      </c>
      <c r="AA28" s="67">
        <f t="shared" si="7"/>
        <v>24</v>
      </c>
    </row>
    <row r="29" spans="1:27" x14ac:dyDescent="0.3">
      <c r="A29" s="63" t="s">
        <v>1323</v>
      </c>
      <c r="B29" s="64">
        <f>VLOOKUP($A29,'Return Data'!$B$7:$R$2292,3,0)</f>
        <v>44467</v>
      </c>
      <c r="C29" s="65">
        <f>VLOOKUP($A29,'Return Data'!$B$7:$R$2292,4,0)</f>
        <v>1071.0552</v>
      </c>
      <c r="D29" s="65">
        <f>VLOOKUP($A29,'Return Data'!$B$7:$R$2292,5,0)</f>
        <v>3.2376999999999998</v>
      </c>
      <c r="E29" s="66">
        <f t="shared" si="0"/>
        <v>3</v>
      </c>
      <c r="F29" s="65">
        <f>VLOOKUP($A29,'Return Data'!$B$7:$R$2292,6,0)</f>
        <v>3.2547999999999999</v>
      </c>
      <c r="G29" s="66">
        <f t="shared" si="1"/>
        <v>3</v>
      </c>
      <c r="H29" s="65">
        <f>VLOOKUP($A29,'Return Data'!$B$7:$R$2292,7,0)</f>
        <v>3.2541000000000002</v>
      </c>
      <c r="I29" s="66">
        <f t="shared" si="2"/>
        <v>3</v>
      </c>
      <c r="J29" s="65">
        <f>VLOOKUP($A29,'Return Data'!$B$7:$R$2292,8,0)</f>
        <v>3.2294999999999998</v>
      </c>
      <c r="K29" s="66">
        <f t="shared" si="3"/>
        <v>4</v>
      </c>
      <c r="L29" s="65">
        <f>VLOOKUP($A29,'Return Data'!$B$7:$R$2292,9,0)</f>
        <v>3.1379999999999999</v>
      </c>
      <c r="M29" s="66">
        <f t="shared" si="4"/>
        <v>5</v>
      </c>
      <c r="N29" s="65">
        <f>VLOOKUP($A29,'Return Data'!$B$7:$R$2292,10,0)</f>
        <v>3.1613000000000002</v>
      </c>
      <c r="O29" s="66">
        <f t="shared" si="5"/>
        <v>4</v>
      </c>
      <c r="P29" s="65">
        <f>VLOOKUP($A29,'Return Data'!$B$7:$R$2292,11,0)</f>
        <v>3.2118000000000002</v>
      </c>
      <c r="Q29" s="66">
        <f t="shared" si="8"/>
        <v>3</v>
      </c>
      <c r="R29" s="65">
        <f>VLOOKUP($A29,'Return Data'!$B$7:$R$2292,12,0)</f>
        <v>3.1981000000000002</v>
      </c>
      <c r="S29" s="66">
        <f t="shared" si="10"/>
        <v>2</v>
      </c>
      <c r="T29" s="65">
        <f>VLOOKUP($A29,'Return Data'!$B$7:$R$2292,13,0)</f>
        <v>3.1768000000000001</v>
      </c>
      <c r="U29" s="66">
        <f t="shared" ref="U29" si="16">RANK(T29,T$8:T$37,0)</f>
        <v>1</v>
      </c>
      <c r="V29" s="65"/>
      <c r="W29" s="66"/>
      <c r="X29" s="65"/>
      <c r="Y29" s="66"/>
      <c r="Z29" s="65">
        <f>VLOOKUP($A29,'Return Data'!$B$7:$R$2292,16,0)</f>
        <v>3.5714000000000001</v>
      </c>
      <c r="AA29" s="67">
        <f t="shared" si="7"/>
        <v>25</v>
      </c>
    </row>
    <row r="30" spans="1:27" x14ac:dyDescent="0.3">
      <c r="A30" s="63" t="s">
        <v>1325</v>
      </c>
      <c r="B30" s="64">
        <f>VLOOKUP($A30,'Return Data'!$B$7:$R$2292,3,0)</f>
        <v>44467</v>
      </c>
      <c r="C30" s="65">
        <f>VLOOKUP($A30,'Return Data'!$B$7:$R$2292,4,0)</f>
        <v>112.1931</v>
      </c>
      <c r="D30" s="65">
        <f>VLOOKUP($A30,'Return Data'!$B$7:$R$2292,5,0)</f>
        <v>3.1884999999999999</v>
      </c>
      <c r="E30" s="66">
        <f t="shared" si="0"/>
        <v>12</v>
      </c>
      <c r="F30" s="65">
        <f>VLOOKUP($A30,'Return Data'!$B$7:$R$2292,6,0)</f>
        <v>3.1730999999999998</v>
      </c>
      <c r="G30" s="66">
        <f t="shared" si="1"/>
        <v>21</v>
      </c>
      <c r="H30" s="65">
        <f>VLOOKUP($A30,'Return Data'!$B$7:$R$2292,7,0)</f>
        <v>3.1808999999999998</v>
      </c>
      <c r="I30" s="66">
        <f t="shared" si="2"/>
        <v>18</v>
      </c>
      <c r="J30" s="65">
        <f>VLOOKUP($A30,'Return Data'!$B$7:$R$2292,8,0)</f>
        <v>3.1711999999999998</v>
      </c>
      <c r="K30" s="66">
        <f t="shared" si="3"/>
        <v>19</v>
      </c>
      <c r="L30" s="65">
        <f>VLOOKUP($A30,'Return Data'!$B$7:$R$2292,9,0)</f>
        <v>3.0796000000000001</v>
      </c>
      <c r="M30" s="66">
        <f t="shared" si="4"/>
        <v>19</v>
      </c>
      <c r="N30" s="65">
        <f>VLOOKUP($A30,'Return Data'!$B$7:$R$2292,10,0)</f>
        <v>3.0922999999999998</v>
      </c>
      <c r="O30" s="66">
        <f t="shared" si="5"/>
        <v>19</v>
      </c>
      <c r="P30" s="65">
        <f>VLOOKUP($A30,'Return Data'!$B$7:$R$2292,11,0)</f>
        <v>3.1408</v>
      </c>
      <c r="Q30" s="66">
        <f t="shared" si="8"/>
        <v>19</v>
      </c>
      <c r="R30" s="65">
        <f>VLOOKUP($A30,'Return Data'!$B$7:$R$2292,12,0)</f>
        <v>3.1177999999999999</v>
      </c>
      <c r="S30" s="66">
        <f t="shared" si="10"/>
        <v>19</v>
      </c>
      <c r="T30" s="65">
        <f>VLOOKUP($A30,'Return Data'!$B$7:$R$2292,13,0)</f>
        <v>3.1012</v>
      </c>
      <c r="U30" s="66">
        <f t="shared" si="11"/>
        <v>15</v>
      </c>
      <c r="V30" s="65"/>
      <c r="W30" s="66"/>
      <c r="X30" s="65"/>
      <c r="Y30" s="66"/>
      <c r="Z30" s="65">
        <f>VLOOKUP($A30,'Return Data'!$B$7:$R$2292,16,0)</f>
        <v>4.2241</v>
      </c>
      <c r="AA30" s="67">
        <f t="shared" si="7"/>
        <v>9</v>
      </c>
    </row>
    <row r="31" spans="1:27" x14ac:dyDescent="0.3">
      <c r="A31" s="63" t="s">
        <v>1327</v>
      </c>
      <c r="B31" s="64">
        <f>VLOOKUP($A31,'Return Data'!$B$7:$R$2292,3,0)</f>
        <v>44467</v>
      </c>
      <c r="C31" s="65">
        <f>VLOOKUP($A31,'Return Data'!$B$7:$R$2292,4,0)</f>
        <v>1078.9450999999999</v>
      </c>
      <c r="D31" s="65">
        <f>VLOOKUP($A31,'Return Data'!$B$7:$R$2292,5,0)</f>
        <v>3.2208000000000001</v>
      </c>
      <c r="E31" s="66">
        <f t="shared" si="0"/>
        <v>4</v>
      </c>
      <c r="F31" s="65">
        <f>VLOOKUP($A31,'Return Data'!$B$7:$R$2292,6,0)</f>
        <v>3.2519</v>
      </c>
      <c r="G31" s="66">
        <f t="shared" si="1"/>
        <v>4</v>
      </c>
      <c r="H31" s="65">
        <f>VLOOKUP($A31,'Return Data'!$B$7:$R$2292,7,0)</f>
        <v>3.2437999999999998</v>
      </c>
      <c r="I31" s="66">
        <f t="shared" si="2"/>
        <v>4</v>
      </c>
      <c r="J31" s="65">
        <f>VLOOKUP($A31,'Return Data'!$B$7:$R$2292,8,0)</f>
        <v>3.2286999999999999</v>
      </c>
      <c r="K31" s="66">
        <f t="shared" si="3"/>
        <v>5</v>
      </c>
      <c r="L31" s="65">
        <f>VLOOKUP($A31,'Return Data'!$B$7:$R$2292,9,0)</f>
        <v>3.1515</v>
      </c>
      <c r="M31" s="66">
        <f t="shared" si="4"/>
        <v>3</v>
      </c>
      <c r="N31" s="65">
        <f>VLOOKUP($A31,'Return Data'!$B$7:$R$2292,10,0)</f>
        <v>3.1738</v>
      </c>
      <c r="O31" s="66">
        <f t="shared" si="5"/>
        <v>2</v>
      </c>
      <c r="P31" s="65">
        <f>VLOOKUP($A31,'Return Data'!$B$7:$R$2292,11,0)</f>
        <v>3.2212000000000001</v>
      </c>
      <c r="Q31" s="66">
        <f t="shared" si="8"/>
        <v>1</v>
      </c>
      <c r="R31" s="65">
        <f>VLOOKUP($A31,'Return Data'!$B$7:$R$2292,12,0)</f>
        <v>3.1943999999999999</v>
      </c>
      <c r="S31" s="66">
        <f t="shared" si="10"/>
        <v>3</v>
      </c>
      <c r="T31" s="65">
        <f>VLOOKUP($A31,'Return Data'!$B$7:$R$2292,13,0)</f>
        <v>3.1714000000000002</v>
      </c>
      <c r="U31" s="66">
        <f t="shared" si="11"/>
        <v>2</v>
      </c>
      <c r="V31" s="65"/>
      <c r="W31" s="66"/>
      <c r="X31" s="65"/>
      <c r="Y31" s="66"/>
      <c r="Z31" s="65">
        <f>VLOOKUP($A31,'Return Data'!$B$7:$R$2292,16,0)</f>
        <v>3.7017000000000002</v>
      </c>
      <c r="AA31" s="67">
        <f t="shared" si="7"/>
        <v>20</v>
      </c>
    </row>
    <row r="32" spans="1:27" x14ac:dyDescent="0.3">
      <c r="A32" s="63" t="s">
        <v>1329</v>
      </c>
      <c r="B32" s="64">
        <f>VLOOKUP($A32,'Return Data'!$B$7:$R$2292,3,0)</f>
        <v>44467</v>
      </c>
      <c r="C32" s="65">
        <f>VLOOKUP($A32,'Return Data'!$B$7:$R$2292,4,0)</f>
        <v>3404.08</v>
      </c>
      <c r="D32" s="65">
        <f>VLOOKUP($A32,'Return Data'!$B$7:$R$2292,5,0)</f>
        <v>3.1665999999999999</v>
      </c>
      <c r="E32" s="66">
        <f t="shared" si="0"/>
        <v>21</v>
      </c>
      <c r="F32" s="65">
        <f>VLOOKUP($A32,'Return Data'!$B$7:$R$2292,6,0)</f>
        <v>3.1871999999999998</v>
      </c>
      <c r="G32" s="66">
        <f t="shared" si="1"/>
        <v>13</v>
      </c>
      <c r="H32" s="65">
        <f>VLOOKUP($A32,'Return Data'!$B$7:$R$2292,7,0)</f>
        <v>3.1928999999999998</v>
      </c>
      <c r="I32" s="66">
        <f t="shared" si="2"/>
        <v>12</v>
      </c>
      <c r="J32" s="65">
        <f>VLOOKUP($A32,'Return Data'!$B$7:$R$2292,8,0)</f>
        <v>3.1859000000000002</v>
      </c>
      <c r="K32" s="66">
        <f t="shared" si="3"/>
        <v>13</v>
      </c>
      <c r="L32" s="65">
        <f>VLOOKUP($A32,'Return Data'!$B$7:$R$2292,9,0)</f>
        <v>3.0922000000000001</v>
      </c>
      <c r="M32" s="66">
        <f t="shared" si="4"/>
        <v>15</v>
      </c>
      <c r="N32" s="65">
        <f>VLOOKUP($A32,'Return Data'!$B$7:$R$2292,10,0)</f>
        <v>3.0941000000000001</v>
      </c>
      <c r="O32" s="66">
        <f t="shared" si="5"/>
        <v>17</v>
      </c>
      <c r="P32" s="65">
        <f>VLOOKUP($A32,'Return Data'!$B$7:$R$2292,11,0)</f>
        <v>3.1514000000000002</v>
      </c>
      <c r="Q32" s="66">
        <f t="shared" si="8"/>
        <v>13</v>
      </c>
      <c r="R32" s="65">
        <f>VLOOKUP($A32,'Return Data'!$B$7:$R$2292,12,0)</f>
        <v>3.1257000000000001</v>
      </c>
      <c r="S32" s="66">
        <f t="shared" si="10"/>
        <v>15</v>
      </c>
      <c r="T32" s="65">
        <f>VLOOKUP($A32,'Return Data'!$B$7:$R$2292,13,0)</f>
        <v>3.0962999999999998</v>
      </c>
      <c r="U32" s="66">
        <f t="shared" si="11"/>
        <v>16</v>
      </c>
      <c r="V32" s="65">
        <f>VLOOKUP($A32,'Return Data'!$B$7:$R$2292,17,0)</f>
        <v>3.4794</v>
      </c>
      <c r="W32" s="66">
        <f t="shared" si="14"/>
        <v>4</v>
      </c>
      <c r="X32" s="65">
        <f>VLOOKUP($A32,'Return Data'!$B$7:$R$2292,14,0)</f>
        <v>4.3403999999999998</v>
      </c>
      <c r="Y32" s="66">
        <f t="shared" si="15"/>
        <v>3</v>
      </c>
      <c r="Z32" s="65">
        <f>VLOOKUP($A32,'Return Data'!$B$7:$R$2292,16,0)</f>
        <v>6.4276</v>
      </c>
      <c r="AA32" s="67">
        <f t="shared" si="7"/>
        <v>3</v>
      </c>
    </row>
    <row r="33" spans="1:27" x14ac:dyDescent="0.3">
      <c r="A33" s="63" t="s">
        <v>1331</v>
      </c>
      <c r="B33" s="64">
        <f>VLOOKUP($A33,'Return Data'!$B$7:$R$2292,3,0)</f>
        <v>44467</v>
      </c>
      <c r="C33" s="65">
        <f>VLOOKUP($A33,'Return Data'!$B$7:$R$2292,4,0)</f>
        <v>1111.2988</v>
      </c>
      <c r="D33" s="65">
        <f>VLOOKUP($A33,'Return Data'!$B$7:$R$2292,5,0)</f>
        <v>3.1598999999999999</v>
      </c>
      <c r="E33" s="66">
        <f t="shared" si="0"/>
        <v>24</v>
      </c>
      <c r="F33" s="65">
        <f>VLOOKUP($A33,'Return Data'!$B$7:$R$2292,6,0)</f>
        <v>3.1680999999999999</v>
      </c>
      <c r="G33" s="66">
        <f t="shared" si="1"/>
        <v>24</v>
      </c>
      <c r="H33" s="65">
        <f>VLOOKUP($A33,'Return Data'!$B$7:$R$2292,7,0)</f>
        <v>3.1714000000000002</v>
      </c>
      <c r="I33" s="66">
        <f t="shared" si="2"/>
        <v>23</v>
      </c>
      <c r="J33" s="65">
        <f>VLOOKUP($A33,'Return Data'!$B$7:$R$2292,8,0)</f>
        <v>3.1627999999999998</v>
      </c>
      <c r="K33" s="66">
        <f t="shared" si="3"/>
        <v>25</v>
      </c>
      <c r="L33" s="65">
        <f>VLOOKUP($A33,'Return Data'!$B$7:$R$2292,9,0)</f>
        <v>3.0613999999999999</v>
      </c>
      <c r="M33" s="66">
        <f t="shared" si="4"/>
        <v>26</v>
      </c>
      <c r="N33" s="65">
        <f>VLOOKUP($A33,'Return Data'!$B$7:$R$2292,10,0)</f>
        <v>3.0670000000000002</v>
      </c>
      <c r="O33" s="66">
        <f t="shared" si="5"/>
        <v>26</v>
      </c>
      <c r="P33" s="65">
        <f>VLOOKUP($A33,'Return Data'!$B$7:$R$2292,11,0)</f>
        <v>3.1175000000000002</v>
      </c>
      <c r="Q33" s="66">
        <f t="shared" si="8"/>
        <v>25</v>
      </c>
      <c r="R33" s="65">
        <f>VLOOKUP($A33,'Return Data'!$B$7:$R$2292,12,0)</f>
        <v>3.0966999999999998</v>
      </c>
      <c r="S33" s="66">
        <f t="shared" si="10"/>
        <v>26</v>
      </c>
      <c r="T33" s="65">
        <f>VLOOKUP($A33,'Return Data'!$B$7:$R$2292,13,0)</f>
        <v>3.0712000000000002</v>
      </c>
      <c r="U33" s="66">
        <f t="shared" si="11"/>
        <v>23</v>
      </c>
      <c r="V33" s="65"/>
      <c r="W33" s="66"/>
      <c r="X33" s="65"/>
      <c r="Y33" s="66"/>
      <c r="Z33" s="65">
        <f>VLOOKUP($A33,'Return Data'!$B$7:$R$2292,16,0)</f>
        <v>4.2614999999999998</v>
      </c>
      <c r="AA33" s="67">
        <f t="shared" si="7"/>
        <v>6</v>
      </c>
    </row>
    <row r="34" spans="1:27" x14ac:dyDescent="0.3">
      <c r="A34" s="63" t="s">
        <v>1333</v>
      </c>
      <c r="B34" s="64">
        <f>VLOOKUP($A34,'Return Data'!$B$7:$R$2292,3,0)</f>
        <v>44467</v>
      </c>
      <c r="C34" s="65">
        <f>VLOOKUP($A34,'Return Data'!$B$7:$R$2292,4,0)</f>
        <v>1102.8657000000001</v>
      </c>
      <c r="D34" s="65">
        <f>VLOOKUP($A34,'Return Data'!$B$7:$R$2292,5,0)</f>
        <v>3.1808000000000001</v>
      </c>
      <c r="E34" s="66">
        <f t="shared" si="0"/>
        <v>14</v>
      </c>
      <c r="F34" s="65">
        <f>VLOOKUP($A34,'Return Data'!$B$7:$R$2292,6,0)</f>
        <v>3.1812999999999998</v>
      </c>
      <c r="G34" s="66">
        <f t="shared" si="1"/>
        <v>16</v>
      </c>
      <c r="H34" s="65">
        <f>VLOOKUP($A34,'Return Data'!$B$7:$R$2292,7,0)</f>
        <v>3.1867000000000001</v>
      </c>
      <c r="I34" s="66">
        <f t="shared" si="2"/>
        <v>14</v>
      </c>
      <c r="J34" s="65">
        <f>VLOOKUP($A34,'Return Data'!$B$7:$R$2292,8,0)</f>
        <v>3.1796000000000002</v>
      </c>
      <c r="K34" s="66">
        <f t="shared" si="3"/>
        <v>15</v>
      </c>
      <c r="L34" s="65">
        <f>VLOOKUP($A34,'Return Data'!$B$7:$R$2292,9,0)</f>
        <v>3.0897000000000001</v>
      </c>
      <c r="M34" s="66">
        <f t="shared" si="4"/>
        <v>16</v>
      </c>
      <c r="N34" s="65">
        <f>VLOOKUP($A34,'Return Data'!$B$7:$R$2292,10,0)</f>
        <v>3.0951</v>
      </c>
      <c r="O34" s="66">
        <f t="shared" si="5"/>
        <v>16</v>
      </c>
      <c r="P34" s="65">
        <f>VLOOKUP($A34,'Return Data'!$B$7:$R$2292,11,0)</f>
        <v>3.1528999999999998</v>
      </c>
      <c r="Q34" s="66">
        <f t="shared" si="8"/>
        <v>12</v>
      </c>
      <c r="R34" s="65">
        <f>VLOOKUP($A34,'Return Data'!$B$7:$R$2292,12,0)</f>
        <v>3.1478000000000002</v>
      </c>
      <c r="S34" s="66">
        <f t="shared" si="10"/>
        <v>12</v>
      </c>
      <c r="T34" s="65">
        <f>VLOOKUP($A34,'Return Data'!$B$7:$R$2292,13,0)</f>
        <v>3.1251000000000002</v>
      </c>
      <c r="U34" s="66">
        <f t="shared" si="11"/>
        <v>7</v>
      </c>
      <c r="V34" s="65"/>
      <c r="W34" s="66"/>
      <c r="X34" s="65"/>
      <c r="Y34" s="66"/>
      <c r="Z34" s="65">
        <f>VLOOKUP($A34,'Return Data'!$B$7:$R$2292,16,0)</f>
        <v>3.9647999999999999</v>
      </c>
      <c r="AA34" s="67">
        <f t="shared" si="7"/>
        <v>13</v>
      </c>
    </row>
    <row r="35" spans="1:27" x14ac:dyDescent="0.3">
      <c r="A35" s="63" t="s">
        <v>1335</v>
      </c>
      <c r="B35" s="64">
        <f>VLOOKUP($A35,'Return Data'!$B$7:$R$2292,3,0)</f>
        <v>44467</v>
      </c>
      <c r="C35" s="65">
        <f>VLOOKUP($A35,'Return Data'!$B$7:$R$2292,4,0)</f>
        <v>1100.6347000000001</v>
      </c>
      <c r="D35" s="65">
        <f>VLOOKUP($A35,'Return Data'!$B$7:$R$2292,5,0)</f>
        <v>3.1507000000000001</v>
      </c>
      <c r="E35" s="66">
        <f t="shared" si="0"/>
        <v>25</v>
      </c>
      <c r="F35" s="65">
        <f>VLOOKUP($A35,'Return Data'!$B$7:$R$2292,6,0)</f>
        <v>3.19</v>
      </c>
      <c r="G35" s="66">
        <f t="shared" si="1"/>
        <v>12</v>
      </c>
      <c r="H35" s="65">
        <f>VLOOKUP($A35,'Return Data'!$B$7:$R$2292,7,0)</f>
        <v>3.1869999999999998</v>
      </c>
      <c r="I35" s="66">
        <f t="shared" si="2"/>
        <v>13</v>
      </c>
      <c r="J35" s="65">
        <f>VLOOKUP($A35,'Return Data'!$B$7:$R$2292,8,0)</f>
        <v>3.1867999999999999</v>
      </c>
      <c r="K35" s="66">
        <f t="shared" si="3"/>
        <v>11</v>
      </c>
      <c r="L35" s="65">
        <f>VLOOKUP($A35,'Return Data'!$B$7:$R$2292,9,0)</f>
        <v>3.0937999999999999</v>
      </c>
      <c r="M35" s="66">
        <f t="shared" si="4"/>
        <v>13</v>
      </c>
      <c r="N35" s="65">
        <f>VLOOKUP($A35,'Return Data'!$B$7:$R$2292,10,0)</f>
        <v>3.1042999999999998</v>
      </c>
      <c r="O35" s="66">
        <f t="shared" si="5"/>
        <v>14</v>
      </c>
      <c r="P35" s="65">
        <f>VLOOKUP($A35,'Return Data'!$B$7:$R$2292,11,0)</f>
        <v>3.1419000000000001</v>
      </c>
      <c r="Q35" s="66">
        <f t="shared" si="8"/>
        <v>17</v>
      </c>
      <c r="R35" s="65">
        <f>VLOOKUP($A35,'Return Data'!$B$7:$R$2292,12,0)</f>
        <v>3.1206</v>
      </c>
      <c r="S35" s="66">
        <f t="shared" si="10"/>
        <v>18</v>
      </c>
      <c r="T35" s="65">
        <f>VLOOKUP($A35,'Return Data'!$B$7:$R$2292,13,0)</f>
        <v>3.0939999999999999</v>
      </c>
      <c r="U35" s="66">
        <f t="shared" si="11"/>
        <v>18</v>
      </c>
      <c r="V35" s="65"/>
      <c r="W35" s="66"/>
      <c r="X35" s="65"/>
      <c r="Y35" s="66"/>
      <c r="Z35" s="65">
        <f>VLOOKUP($A35,'Return Data'!$B$7:$R$2292,16,0)</f>
        <v>3.8879999999999999</v>
      </c>
      <c r="AA35" s="67">
        <f t="shared" si="7"/>
        <v>16</v>
      </c>
    </row>
    <row r="36" spans="1:27" x14ac:dyDescent="0.3">
      <c r="A36" s="63" t="s">
        <v>1337</v>
      </c>
      <c r="B36" s="64">
        <f>VLOOKUP($A36,'Return Data'!$B$7:$R$2292,3,0)</f>
        <v>44467</v>
      </c>
      <c r="C36" s="65">
        <f>VLOOKUP($A36,'Return Data'!$B$7:$R$2292,4,0)</f>
        <v>2861.5751</v>
      </c>
      <c r="D36" s="65">
        <f>VLOOKUP($A36,'Return Data'!$B$7:$R$2292,5,0)</f>
        <v>3.1762999999999999</v>
      </c>
      <c r="E36" s="66">
        <f t="shared" si="0"/>
        <v>16</v>
      </c>
      <c r="F36" s="65">
        <f>VLOOKUP($A36,'Return Data'!$B$7:$R$2292,6,0)</f>
        <v>3.1692</v>
      </c>
      <c r="G36" s="66">
        <f t="shared" si="1"/>
        <v>23</v>
      </c>
      <c r="H36" s="65">
        <f>VLOOKUP($A36,'Return Data'!$B$7:$R$2292,7,0)</f>
        <v>3.1772999999999998</v>
      </c>
      <c r="I36" s="66">
        <f t="shared" si="2"/>
        <v>21</v>
      </c>
      <c r="J36" s="65">
        <f>VLOOKUP($A36,'Return Data'!$B$7:$R$2292,8,0)</f>
        <v>3.1795</v>
      </c>
      <c r="K36" s="66">
        <f t="shared" si="3"/>
        <v>16</v>
      </c>
      <c r="L36" s="65">
        <f>VLOOKUP($A36,'Return Data'!$B$7:$R$2292,9,0)</f>
        <v>3.0893999999999999</v>
      </c>
      <c r="M36" s="66">
        <f t="shared" si="4"/>
        <v>17</v>
      </c>
      <c r="N36" s="65">
        <f>VLOOKUP($A36,'Return Data'!$B$7:$R$2292,10,0)</f>
        <v>3.0979000000000001</v>
      </c>
      <c r="O36" s="66">
        <f t="shared" si="5"/>
        <v>15</v>
      </c>
      <c r="P36" s="65">
        <f>VLOOKUP($A36,'Return Data'!$B$7:$R$2292,11,0)</f>
        <v>3.1448999999999998</v>
      </c>
      <c r="Q36" s="66">
        <f t="shared" si="8"/>
        <v>14</v>
      </c>
      <c r="R36" s="65">
        <f>VLOOKUP($A36,'Return Data'!$B$7:$R$2292,12,0)</f>
        <v>3.1276999999999999</v>
      </c>
      <c r="S36" s="66">
        <f t="shared" si="10"/>
        <v>14</v>
      </c>
      <c r="T36" s="65">
        <f>VLOOKUP($A36,'Return Data'!$B$7:$R$2292,13,0)</f>
        <v>3.1046999999999998</v>
      </c>
      <c r="U36" s="66">
        <f t="shared" si="11"/>
        <v>14</v>
      </c>
      <c r="V36" s="65">
        <f>VLOOKUP($A36,'Return Data'!$B$7:$R$2292,17,0)</f>
        <v>3.5102000000000002</v>
      </c>
      <c r="W36" s="66">
        <f t="shared" si="14"/>
        <v>2</v>
      </c>
      <c r="X36" s="65">
        <f>VLOOKUP($A36,'Return Data'!$B$7:$R$2292,14,0)</f>
        <v>4.3689999999999998</v>
      </c>
      <c r="Y36" s="66">
        <f t="shared" si="15"/>
        <v>1</v>
      </c>
      <c r="Z36" s="65">
        <f>VLOOKUP($A36,'Return Data'!$B$7:$R$2292,16,0)</f>
        <v>6.5271999999999997</v>
      </c>
      <c r="AA36" s="67">
        <f t="shared" si="7"/>
        <v>2</v>
      </c>
    </row>
    <row r="37" spans="1:27" x14ac:dyDescent="0.3">
      <c r="A37" s="63" t="s">
        <v>1339</v>
      </c>
      <c r="B37" s="64">
        <f>VLOOKUP($A37,'Return Data'!$B$7:$R$2292,3,0)</f>
        <v>44467</v>
      </c>
      <c r="C37" s="65">
        <f>VLOOKUP($A37,'Return Data'!$B$7:$R$2292,4,0)</f>
        <v>1075.329</v>
      </c>
      <c r="D37" s="65">
        <f>VLOOKUP($A37,'Return Data'!$B$7:$R$2292,5,0)</f>
        <v>2.9771000000000001</v>
      </c>
      <c r="E37" s="66">
        <f t="shared" si="0"/>
        <v>30</v>
      </c>
      <c r="F37" s="65">
        <f>VLOOKUP($A37,'Return Data'!$B$7:$R$2292,6,0)</f>
        <v>3.01</v>
      </c>
      <c r="G37" s="66">
        <f t="shared" si="1"/>
        <v>30</v>
      </c>
      <c r="H37" s="65">
        <f>VLOOKUP($A37,'Return Data'!$B$7:$R$2292,7,0)</f>
        <v>3.0091000000000001</v>
      </c>
      <c r="I37" s="66">
        <f t="shared" si="2"/>
        <v>30</v>
      </c>
      <c r="J37" s="65">
        <f>VLOOKUP($A37,'Return Data'!$B$7:$R$2292,8,0)</f>
        <v>2.9965000000000002</v>
      </c>
      <c r="K37" s="66">
        <f t="shared" si="3"/>
        <v>30</v>
      </c>
      <c r="L37" s="65">
        <f>VLOOKUP($A37,'Return Data'!$B$7:$R$2292,9,0)</f>
        <v>2.8994</v>
      </c>
      <c r="M37" s="66">
        <f t="shared" si="4"/>
        <v>30</v>
      </c>
      <c r="N37" s="65">
        <f>VLOOKUP($A37,'Return Data'!$B$7:$R$2292,10,0)</f>
        <v>2.9964</v>
      </c>
      <c r="O37" s="66">
        <f t="shared" si="5"/>
        <v>30</v>
      </c>
      <c r="P37" s="65">
        <f>VLOOKUP($A37,'Return Data'!$B$7:$R$2292,11,0)</f>
        <v>3.0893000000000002</v>
      </c>
      <c r="Q37" s="66">
        <f t="shared" si="8"/>
        <v>29</v>
      </c>
      <c r="R37" s="65">
        <f>VLOOKUP($A37,'Return Data'!$B$7:$R$2292,12,0)</f>
        <v>3.0569999999999999</v>
      </c>
      <c r="S37" s="66">
        <f t="shared" si="10"/>
        <v>30</v>
      </c>
      <c r="T37" s="65">
        <f>VLOOKUP($A37,'Return Data'!$B$7:$R$2292,13,0)</f>
        <v>3.0202</v>
      </c>
      <c r="U37" s="66">
        <f t="shared" si="11"/>
        <v>27</v>
      </c>
      <c r="V37" s="65"/>
      <c r="W37" s="66"/>
      <c r="X37" s="65"/>
      <c r="Y37" s="66"/>
      <c r="Z37" s="65">
        <f>VLOOKUP($A37,'Return Data'!$B$7:$R$2292,16,0)</f>
        <v>3.5165999999999999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3.1846833333333335</v>
      </c>
      <c r="E39" s="74"/>
      <c r="F39" s="75">
        <f>AVERAGE(F8:F37)</f>
        <v>3.1883300000000001</v>
      </c>
      <c r="G39" s="74"/>
      <c r="H39" s="75">
        <f>AVERAGE(H8:H37)</f>
        <v>3.1894866666666664</v>
      </c>
      <c r="I39" s="74"/>
      <c r="J39" s="75">
        <f>AVERAGE(J8:J37)</f>
        <v>3.1818766666666671</v>
      </c>
      <c r="K39" s="74"/>
      <c r="L39" s="75">
        <f>AVERAGE(L8:L37)</f>
        <v>3.0892800000000005</v>
      </c>
      <c r="M39" s="74"/>
      <c r="N39" s="75">
        <f>AVERAGE(N8:N37)</f>
        <v>3.101306666666666</v>
      </c>
      <c r="O39" s="74"/>
      <c r="P39" s="75">
        <f>AVERAGE(P8:P37)</f>
        <v>3.150093333333333</v>
      </c>
      <c r="Q39" s="74"/>
      <c r="R39" s="75">
        <f>AVERAGE(R8:R37)</f>
        <v>3.1308099999999999</v>
      </c>
      <c r="S39" s="74"/>
      <c r="T39" s="75">
        <f>AVERAGE(T8:T37)</f>
        <v>3.1050333333333331</v>
      </c>
      <c r="U39" s="74"/>
      <c r="V39" s="75">
        <f>AVERAGE(V8:V37)</f>
        <v>3.4930399999999997</v>
      </c>
      <c r="W39" s="74"/>
      <c r="X39" s="75">
        <f>AVERAGE(X8:X37)</f>
        <v>4.3454499999999996</v>
      </c>
      <c r="Y39" s="74"/>
      <c r="Z39" s="75">
        <f>AVERAGE(Z8:Z37)</f>
        <v>4.1691799999999999</v>
      </c>
      <c r="AA39" s="76"/>
    </row>
    <row r="40" spans="1:27" x14ac:dyDescent="0.3">
      <c r="A40" s="73" t="s">
        <v>28</v>
      </c>
      <c r="B40" s="74"/>
      <c r="C40" s="74"/>
      <c r="D40" s="75">
        <f>MIN(D8:D37)</f>
        <v>2.9771000000000001</v>
      </c>
      <c r="E40" s="74"/>
      <c r="F40" s="75">
        <f>MIN(F8:F37)</f>
        <v>3.01</v>
      </c>
      <c r="G40" s="74"/>
      <c r="H40" s="75">
        <f>MIN(H8:H37)</f>
        <v>3.0091000000000001</v>
      </c>
      <c r="I40" s="74"/>
      <c r="J40" s="75">
        <f>MIN(J8:J37)</f>
        <v>2.9965000000000002</v>
      </c>
      <c r="K40" s="74"/>
      <c r="L40" s="75">
        <f>MIN(L8:L37)</f>
        <v>2.8994</v>
      </c>
      <c r="M40" s="74"/>
      <c r="N40" s="75">
        <f>MIN(N8:N37)</f>
        <v>2.9964</v>
      </c>
      <c r="O40" s="74"/>
      <c r="P40" s="75">
        <f>MIN(P8:P37)</f>
        <v>3.0773000000000001</v>
      </c>
      <c r="Q40" s="74"/>
      <c r="R40" s="75">
        <f>MIN(R8:R37)</f>
        <v>3.0569999999999999</v>
      </c>
      <c r="S40" s="74"/>
      <c r="T40" s="75">
        <f>MIN(T8:T37)</f>
        <v>3.0202</v>
      </c>
      <c r="U40" s="74"/>
      <c r="V40" s="75">
        <f>MIN(V8:V37)</f>
        <v>3.4603000000000002</v>
      </c>
      <c r="W40" s="74"/>
      <c r="X40" s="75">
        <f>MIN(X8:X37)</f>
        <v>4.3110999999999997</v>
      </c>
      <c r="Y40" s="74"/>
      <c r="Z40" s="75">
        <f>MIN(Z8:Z37)</f>
        <v>3.2452000000000001</v>
      </c>
      <c r="AA40" s="76"/>
    </row>
    <row r="41" spans="1:27" ht="15" thickBot="1" x14ac:dyDescent="0.35">
      <c r="A41" s="77" t="s">
        <v>29</v>
      </c>
      <c r="B41" s="78"/>
      <c r="C41" s="78"/>
      <c r="D41" s="79">
        <f>MAX(D8:D37)</f>
        <v>3.5026000000000002</v>
      </c>
      <c r="E41" s="78"/>
      <c r="F41" s="79">
        <f>MAX(F8:F37)</f>
        <v>3.3431999999999999</v>
      </c>
      <c r="G41" s="78"/>
      <c r="H41" s="79">
        <f>MAX(H8:H37)</f>
        <v>3.2906</v>
      </c>
      <c r="I41" s="78"/>
      <c r="J41" s="79">
        <f>MAX(J8:J37)</f>
        <v>3.2915000000000001</v>
      </c>
      <c r="K41" s="78"/>
      <c r="L41" s="79">
        <f>MAX(L8:L37)</f>
        <v>3.1905999999999999</v>
      </c>
      <c r="M41" s="78"/>
      <c r="N41" s="79">
        <f>MAX(N8:N37)</f>
        <v>3.1804999999999999</v>
      </c>
      <c r="O41" s="78"/>
      <c r="P41" s="79">
        <f>MAX(P8:P37)</f>
        <v>3.2212000000000001</v>
      </c>
      <c r="Q41" s="78"/>
      <c r="R41" s="79">
        <f>MAX(R8:R37)</f>
        <v>3.1987000000000001</v>
      </c>
      <c r="S41" s="78"/>
      <c r="T41" s="79">
        <f>MAX(T8:T37)</f>
        <v>3.1768000000000001</v>
      </c>
      <c r="U41" s="78"/>
      <c r="V41" s="79">
        <f>MAX(V8:V37)</f>
        <v>3.512</v>
      </c>
      <c r="W41" s="78"/>
      <c r="X41" s="79">
        <f>MAX(X8:X37)</f>
        <v>4.3689999999999998</v>
      </c>
      <c r="Y41" s="78"/>
      <c r="Z41" s="79">
        <f>MAX(Z8:Z37)</f>
        <v>6.5354999999999999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44467</v>
      </c>
      <c r="C8" s="65">
        <f>VLOOKUP($A8,'Return Data'!$B$7:$R$2292,4,0)</f>
        <v>1126.4408000000001</v>
      </c>
      <c r="D8" s="65">
        <f>VLOOKUP($A8,'Return Data'!$B$7:$R$2292,5,0)</f>
        <v>3.0688</v>
      </c>
      <c r="E8" s="66">
        <f t="shared" ref="E8:E37" si="0">RANK(D8,D$8:D$37,0)</f>
        <v>22</v>
      </c>
      <c r="F8" s="65">
        <f>VLOOKUP($A8,'Return Data'!$B$7:$R$2292,6,0)</f>
        <v>3.0920000000000001</v>
      </c>
      <c r="G8" s="66">
        <f t="shared" ref="G8:G37" si="1">RANK(F8,F$8:F$37,0)</f>
        <v>19</v>
      </c>
      <c r="H8" s="65">
        <f>VLOOKUP($A8,'Return Data'!$B$7:$R$2292,7,0)</f>
        <v>3.0939999999999999</v>
      </c>
      <c r="I8" s="66">
        <f t="shared" ref="I8:I37" si="2">RANK(H8,H$8:H$37,0)</f>
        <v>19</v>
      </c>
      <c r="J8" s="65">
        <f>VLOOKUP($A8,'Return Data'!$B$7:$R$2292,8,0)</f>
        <v>3.0840000000000001</v>
      </c>
      <c r="K8" s="66">
        <f t="shared" ref="K8:K37" si="3">RANK(J8,J$8:J$37,0)</f>
        <v>20</v>
      </c>
      <c r="L8" s="65">
        <f>VLOOKUP($A8,'Return Data'!$B$7:$R$2292,9,0)</f>
        <v>2.9855999999999998</v>
      </c>
      <c r="M8" s="66">
        <f t="shared" ref="M8:M37" si="4">RANK(L8,L$8:L$37,0)</f>
        <v>22</v>
      </c>
      <c r="N8" s="65">
        <f>VLOOKUP($A8,'Return Data'!$B$7:$R$2292,10,0)</f>
        <v>2.9998999999999998</v>
      </c>
      <c r="O8" s="66">
        <f t="shared" ref="O8:O37" si="5">RANK(N8,N$8:N$37,0)</f>
        <v>20</v>
      </c>
      <c r="P8" s="65">
        <f>VLOOKUP($A8,'Return Data'!$B$7:$R$2292,11,0)</f>
        <v>3.0659999999999998</v>
      </c>
      <c r="Q8" s="66">
        <f>RANK(P8,P$8:P$37,0)</f>
        <v>13</v>
      </c>
      <c r="R8" s="65">
        <f>VLOOKUP($A8,'Return Data'!$B$7:$R$2292,12,0)</f>
        <v>3.0478999999999998</v>
      </c>
      <c r="S8" s="66">
        <f>RANK(R8,R$8:R$37,0)</f>
        <v>13</v>
      </c>
      <c r="T8" s="65">
        <f>VLOOKUP($A8,'Return Data'!$B$7:$R$2292,13,0)</f>
        <v>3.0093000000000001</v>
      </c>
      <c r="U8" s="66">
        <f>RANK(T8,T$8:T$37,0)</f>
        <v>15</v>
      </c>
      <c r="V8" s="65">
        <f>VLOOKUP($A8,'Return Data'!$B$7:$R$2292,17,0)</f>
        <v>3.3814000000000002</v>
      </c>
      <c r="W8" s="66">
        <f t="shared" ref="W8" si="6">RANK(V8,V$8:V$37,0)</f>
        <v>3</v>
      </c>
      <c r="X8" s="65"/>
      <c r="Y8" s="66"/>
      <c r="Z8" s="65">
        <f>VLOOKUP($A8,'Return Data'!$B$7:$R$2292,16,0)</f>
        <v>4.1769999999999996</v>
      </c>
      <c r="AA8" s="67">
        <f t="shared" ref="AA8:AA37" si="7">RANK(Z8,Z$8:Z$37,0)</f>
        <v>5</v>
      </c>
    </row>
    <row r="9" spans="1:27" x14ac:dyDescent="0.3">
      <c r="A9" s="63" t="s">
        <v>1284</v>
      </c>
      <c r="B9" s="64">
        <f>VLOOKUP($A9,'Return Data'!$B$7:$R$2292,3,0)</f>
        <v>44467</v>
      </c>
      <c r="C9" s="65">
        <f>VLOOKUP($A9,'Return Data'!$B$7:$R$2292,4,0)</f>
        <v>1103.3349000000001</v>
      </c>
      <c r="D9" s="65">
        <f>VLOOKUP($A9,'Return Data'!$B$7:$R$2292,5,0)</f>
        <v>3.1596000000000002</v>
      </c>
      <c r="E9" s="66">
        <f t="shared" si="0"/>
        <v>4</v>
      </c>
      <c r="F9" s="65">
        <f>VLOOKUP($A9,'Return Data'!$B$7:$R$2292,6,0)</f>
        <v>3.1524000000000001</v>
      </c>
      <c r="G9" s="66">
        <f t="shared" si="1"/>
        <v>5</v>
      </c>
      <c r="H9" s="65">
        <f>VLOOKUP($A9,'Return Data'!$B$7:$R$2292,7,0)</f>
        <v>3.1726000000000001</v>
      </c>
      <c r="I9" s="66">
        <f t="shared" si="2"/>
        <v>4</v>
      </c>
      <c r="J9" s="65">
        <f>VLOOKUP($A9,'Return Data'!$B$7:$R$2292,8,0)</f>
        <v>3.1543999999999999</v>
      </c>
      <c r="K9" s="66">
        <f t="shared" si="3"/>
        <v>3</v>
      </c>
      <c r="L9" s="65">
        <f>VLOOKUP($A9,'Return Data'!$B$7:$R$2292,9,0)</f>
        <v>3.0529999999999999</v>
      </c>
      <c r="M9" s="66">
        <f t="shared" si="4"/>
        <v>3</v>
      </c>
      <c r="N9" s="65">
        <f>VLOOKUP($A9,'Return Data'!$B$7:$R$2292,10,0)</f>
        <v>3.0558999999999998</v>
      </c>
      <c r="O9" s="66">
        <f t="shared" si="5"/>
        <v>7</v>
      </c>
      <c r="P9" s="65">
        <f>VLOOKUP($A9,'Return Data'!$B$7:$R$2292,11,0)</f>
        <v>3.1063999999999998</v>
      </c>
      <c r="Q9" s="66">
        <f>RANK(P9,P$8:P$37,0)</f>
        <v>7</v>
      </c>
      <c r="R9" s="65">
        <f>VLOOKUP($A9,'Return Data'!$B$7:$R$2292,12,0)</f>
        <v>3.0941999999999998</v>
      </c>
      <c r="S9" s="66">
        <f>RANK(R9,R$8:R$37,0)</f>
        <v>5</v>
      </c>
      <c r="T9" s="65">
        <f>VLOOKUP($A9,'Return Data'!$B$7:$R$2292,13,0)</f>
        <v>3.0684999999999998</v>
      </c>
      <c r="U9" s="66">
        <f>RANK(T9,T$8:T$37,0)</f>
        <v>5</v>
      </c>
      <c r="V9" s="65"/>
      <c r="W9" s="66"/>
      <c r="X9" s="65"/>
      <c r="Y9" s="66"/>
      <c r="Z9" s="65">
        <f>VLOOKUP($A9,'Return Data'!$B$7:$R$2292,16,0)</f>
        <v>3.9436</v>
      </c>
      <c r="AA9" s="67">
        <f t="shared" si="7"/>
        <v>12</v>
      </c>
    </row>
    <row r="10" spans="1:27" x14ac:dyDescent="0.3">
      <c r="A10" s="63" t="s">
        <v>1286</v>
      </c>
      <c r="B10" s="64">
        <f>VLOOKUP($A10,'Return Data'!$B$7:$R$2292,3,0)</f>
        <v>44467</v>
      </c>
      <c r="C10" s="65">
        <f>VLOOKUP($A10,'Return Data'!$B$7:$R$2292,4,0)</f>
        <v>1096.4477999999999</v>
      </c>
      <c r="D10" s="65">
        <f>VLOOKUP($A10,'Return Data'!$B$7:$R$2292,5,0)</f>
        <v>3.1194999999999999</v>
      </c>
      <c r="E10" s="66">
        <f t="shared" si="0"/>
        <v>10</v>
      </c>
      <c r="F10" s="65">
        <f>VLOOKUP($A10,'Return Data'!$B$7:$R$2292,6,0)</f>
        <v>3.1244000000000001</v>
      </c>
      <c r="G10" s="66">
        <f t="shared" si="1"/>
        <v>9</v>
      </c>
      <c r="H10" s="65">
        <f>VLOOKUP($A10,'Return Data'!$B$7:$R$2292,7,0)</f>
        <v>3.1257999999999999</v>
      </c>
      <c r="I10" s="66">
        <f t="shared" si="2"/>
        <v>8</v>
      </c>
      <c r="J10" s="65">
        <f>VLOOKUP($A10,'Return Data'!$B$7:$R$2292,8,0)</f>
        <v>3.1177000000000001</v>
      </c>
      <c r="K10" s="66">
        <f t="shared" si="3"/>
        <v>10</v>
      </c>
      <c r="L10" s="65">
        <f>VLOOKUP($A10,'Return Data'!$B$7:$R$2292,9,0)</f>
        <v>3.0348999999999999</v>
      </c>
      <c r="M10" s="66">
        <f t="shared" si="4"/>
        <v>8</v>
      </c>
      <c r="N10" s="65">
        <f>VLOOKUP($A10,'Return Data'!$B$7:$R$2292,10,0)</f>
        <v>3.0640000000000001</v>
      </c>
      <c r="O10" s="66">
        <f t="shared" si="5"/>
        <v>4</v>
      </c>
      <c r="P10" s="65">
        <f>VLOOKUP($A10,'Return Data'!$B$7:$R$2292,11,0)</f>
        <v>3.11</v>
      </c>
      <c r="Q10" s="66">
        <f>RANK(P10,P$8:P$37,0)</f>
        <v>5</v>
      </c>
      <c r="R10" s="65">
        <f>VLOOKUP($A10,'Return Data'!$B$7:$R$2292,12,0)</f>
        <v>3.1036999999999999</v>
      </c>
      <c r="S10" s="66">
        <f>RANK(R10,R$8:R$37,0)</f>
        <v>2</v>
      </c>
      <c r="T10" s="65">
        <f>VLOOKUP($A10,'Return Data'!$B$7:$R$2292,13,0)</f>
        <v>3.0783</v>
      </c>
      <c r="U10" s="66">
        <f>RANK(T10,T$8:T$37,0)</f>
        <v>3</v>
      </c>
      <c r="V10" s="65"/>
      <c r="W10" s="66"/>
      <c r="X10" s="65"/>
      <c r="Y10" s="66"/>
      <c r="Z10" s="65">
        <f>VLOOKUP($A10,'Return Data'!$B$7:$R$2292,16,0)</f>
        <v>3.8544</v>
      </c>
      <c r="AA10" s="67">
        <f t="shared" si="7"/>
        <v>14</v>
      </c>
    </row>
    <row r="11" spans="1:27" x14ac:dyDescent="0.3">
      <c r="A11" s="63" t="s">
        <v>1288</v>
      </c>
      <c r="B11" s="64">
        <f>VLOOKUP($A11,'Return Data'!$B$7:$R$2292,3,0)</f>
        <v>44467</v>
      </c>
      <c r="C11" s="65">
        <f>VLOOKUP($A11,'Return Data'!$B$7:$R$2292,4,0)</f>
        <v>1097.2288000000001</v>
      </c>
      <c r="D11" s="65">
        <f>VLOOKUP($A11,'Return Data'!$B$7:$R$2292,5,0)</f>
        <v>3.1038999999999999</v>
      </c>
      <c r="E11" s="66">
        <f t="shared" si="0"/>
        <v>13</v>
      </c>
      <c r="F11" s="65">
        <f>VLOOKUP($A11,'Return Data'!$B$7:$R$2292,6,0)</f>
        <v>3.0931000000000002</v>
      </c>
      <c r="G11" s="66">
        <f t="shared" si="1"/>
        <v>17</v>
      </c>
      <c r="H11" s="65">
        <f>VLOOKUP($A11,'Return Data'!$B$7:$R$2292,7,0)</f>
        <v>3.0945999999999998</v>
      </c>
      <c r="I11" s="66">
        <f t="shared" si="2"/>
        <v>18</v>
      </c>
      <c r="J11" s="65">
        <f>VLOOKUP($A11,'Return Data'!$B$7:$R$2292,8,0)</f>
        <v>3.0861999999999998</v>
      </c>
      <c r="K11" s="66">
        <f t="shared" si="3"/>
        <v>19</v>
      </c>
      <c r="L11" s="65">
        <f>VLOOKUP($A11,'Return Data'!$B$7:$R$2292,9,0)</f>
        <v>2.9923999999999999</v>
      </c>
      <c r="M11" s="66">
        <f t="shared" si="4"/>
        <v>19</v>
      </c>
      <c r="N11" s="65">
        <f>VLOOKUP($A11,'Return Data'!$B$7:$R$2292,10,0)</f>
        <v>3.008</v>
      </c>
      <c r="O11" s="66">
        <f t="shared" si="5"/>
        <v>17</v>
      </c>
      <c r="P11" s="65">
        <f>VLOOKUP($A11,'Return Data'!$B$7:$R$2292,11,0)</f>
        <v>3.0398000000000001</v>
      </c>
      <c r="Q11" s="66">
        <f>RANK(P11,P$8:P$37,0)</f>
        <v>23</v>
      </c>
      <c r="R11" s="65">
        <f>VLOOKUP($A11,'Return Data'!$B$7:$R$2292,12,0)</f>
        <v>3.0333999999999999</v>
      </c>
      <c r="S11" s="66">
        <f>RANK(R11,R$8:R$37,0)</f>
        <v>17</v>
      </c>
      <c r="T11" s="65">
        <f>VLOOKUP($A11,'Return Data'!$B$7:$R$2292,13,0)</f>
        <v>3.0182000000000002</v>
      </c>
      <c r="U11" s="66">
        <f>RANK(T11,T$8:T$37,0)</f>
        <v>11</v>
      </c>
      <c r="V11" s="65"/>
      <c r="W11" s="66"/>
      <c r="X11" s="65"/>
      <c r="Y11" s="66"/>
      <c r="Z11" s="65">
        <f>VLOOKUP($A11,'Return Data'!$B$7:$R$2292,16,0)</f>
        <v>3.8256999999999999</v>
      </c>
      <c r="AA11" s="67">
        <f t="shared" si="7"/>
        <v>15</v>
      </c>
    </row>
    <row r="12" spans="1:27" x14ac:dyDescent="0.3">
      <c r="A12" s="63" t="s">
        <v>1290</v>
      </c>
      <c r="B12" s="64">
        <f>VLOOKUP($A12,'Return Data'!$B$7:$R$2292,3,0)</f>
        <v>44467</v>
      </c>
      <c r="C12" s="65">
        <f>VLOOKUP($A12,'Return Data'!$B$7:$R$2292,4,0)</f>
        <v>1055.8228999999999</v>
      </c>
      <c r="D12" s="65">
        <f>VLOOKUP($A12,'Return Data'!$B$7:$R$2292,5,0)</f>
        <v>3.2048999999999999</v>
      </c>
      <c r="E12" s="66">
        <f t="shared" si="0"/>
        <v>2</v>
      </c>
      <c r="F12" s="65">
        <f>VLOOKUP($A12,'Return Data'!$B$7:$R$2292,6,0)</f>
        <v>3.1985999999999999</v>
      </c>
      <c r="G12" s="66">
        <f t="shared" si="1"/>
        <v>2</v>
      </c>
      <c r="H12" s="65">
        <f>VLOOKUP($A12,'Return Data'!$B$7:$R$2292,7,0)</f>
        <v>3.1962000000000002</v>
      </c>
      <c r="I12" s="66">
        <f t="shared" si="2"/>
        <v>1</v>
      </c>
      <c r="J12" s="65">
        <f>VLOOKUP($A12,'Return Data'!$B$7:$R$2292,8,0)</f>
        <v>3.1888000000000001</v>
      </c>
      <c r="K12" s="66">
        <f t="shared" si="3"/>
        <v>1</v>
      </c>
      <c r="L12" s="65">
        <f>VLOOKUP($A12,'Return Data'!$B$7:$R$2292,9,0)</f>
        <v>3.1095999999999999</v>
      </c>
      <c r="M12" s="66">
        <f t="shared" si="4"/>
        <v>1</v>
      </c>
      <c r="N12" s="65">
        <f>VLOOKUP($A12,'Return Data'!$B$7:$R$2292,10,0)</f>
        <v>3.056</v>
      </c>
      <c r="O12" s="66">
        <f t="shared" si="5"/>
        <v>6</v>
      </c>
      <c r="P12" s="65">
        <f>VLOOKUP($A12,'Return Data'!$B$7:$R$2292,11,0)</f>
        <v>3.1242999999999999</v>
      </c>
      <c r="Q12" s="66">
        <f t="shared" ref="Q12:Q37" si="8">RANK(P12,P$8:P$37,0)</f>
        <v>2</v>
      </c>
      <c r="R12" s="65">
        <f>VLOOKUP($A12,'Return Data'!$B$7:$R$2292,12,0)</f>
        <v>3.0996000000000001</v>
      </c>
      <c r="S12" s="66">
        <f>RANK(R12,R$8:R$37,0)</f>
        <v>4</v>
      </c>
      <c r="T12" s="65"/>
      <c r="U12" s="66"/>
      <c r="V12" s="65"/>
      <c r="W12" s="66"/>
      <c r="X12" s="65"/>
      <c r="Y12" s="66"/>
      <c r="Z12" s="65">
        <f>VLOOKUP($A12,'Return Data'!$B$7:$R$2292,16,0)</f>
        <v>3.3014999999999999</v>
      </c>
      <c r="AA12" s="67">
        <f t="shared" si="7"/>
        <v>28</v>
      </c>
    </row>
    <row r="13" spans="1:27" x14ac:dyDescent="0.3">
      <c r="A13" s="63" t="s">
        <v>1292</v>
      </c>
      <c r="B13" s="64">
        <f>VLOOKUP($A13,'Return Data'!$B$7:$R$2292,3,0)</f>
        <v>44467</v>
      </c>
      <c r="C13" s="65">
        <f>VLOOKUP($A13,'Return Data'!$B$7:$R$2292,4,0)</f>
        <v>1081.6415</v>
      </c>
      <c r="D13" s="65">
        <f>VLOOKUP($A13,'Return Data'!$B$7:$R$2292,5,0)</f>
        <v>3.1520999999999999</v>
      </c>
      <c r="E13" s="66">
        <f t="shared" si="0"/>
        <v>5</v>
      </c>
      <c r="F13" s="65">
        <f>VLOOKUP($A13,'Return Data'!$B$7:$R$2292,6,0)</f>
        <v>3.1515</v>
      </c>
      <c r="G13" s="66">
        <f t="shared" si="1"/>
        <v>6</v>
      </c>
      <c r="H13" s="65">
        <f>VLOOKUP($A13,'Return Data'!$B$7:$R$2292,7,0)</f>
        <v>3.1579999999999999</v>
      </c>
      <c r="I13" s="66">
        <f t="shared" si="2"/>
        <v>5</v>
      </c>
      <c r="J13" s="65">
        <f>VLOOKUP($A13,'Return Data'!$B$7:$R$2292,8,0)</f>
        <v>3.1478999999999999</v>
      </c>
      <c r="K13" s="66">
        <f t="shared" si="3"/>
        <v>4</v>
      </c>
      <c r="L13" s="65">
        <f>VLOOKUP($A13,'Return Data'!$B$7:$R$2292,9,0)</f>
        <v>3.0529999999999999</v>
      </c>
      <c r="M13" s="66">
        <f t="shared" si="4"/>
        <v>3</v>
      </c>
      <c r="N13" s="65">
        <f>VLOOKUP($A13,'Return Data'!$B$7:$R$2292,10,0)</f>
        <v>3.0676000000000001</v>
      </c>
      <c r="O13" s="66">
        <f t="shared" si="5"/>
        <v>3</v>
      </c>
      <c r="P13" s="65">
        <f>VLOOKUP($A13,'Return Data'!$B$7:$R$2292,11,0)</f>
        <v>3.1114999999999999</v>
      </c>
      <c r="Q13" s="66">
        <f t="shared" si="8"/>
        <v>4</v>
      </c>
      <c r="R13" s="65">
        <f>VLOOKUP($A13,'Return Data'!$B$7:$R$2292,12,0)</f>
        <v>3.0888</v>
      </c>
      <c r="S13" s="66">
        <f t="shared" ref="S13:S37" si="9">RANK(R13,R$8:R$37,0)</f>
        <v>7</v>
      </c>
      <c r="T13" s="65">
        <f>VLOOKUP($A13,'Return Data'!$B$7:$R$2292,13,0)</f>
        <v>3.0718000000000001</v>
      </c>
      <c r="U13" s="66">
        <f t="shared" ref="U13:U37" si="10">RANK(T13,T$8:T$37,0)</f>
        <v>4</v>
      </c>
      <c r="V13" s="65"/>
      <c r="W13" s="66"/>
      <c r="X13" s="65"/>
      <c r="Y13" s="66"/>
      <c r="Z13" s="65">
        <f>VLOOKUP($A13,'Return Data'!$B$7:$R$2292,16,0)</f>
        <v>3.6501999999999999</v>
      </c>
      <c r="AA13" s="67">
        <f t="shared" si="7"/>
        <v>20</v>
      </c>
    </row>
    <row r="14" spans="1:27" x14ac:dyDescent="0.3">
      <c r="A14" s="63" t="s">
        <v>1294</v>
      </c>
      <c r="B14" s="64">
        <f>VLOOKUP($A14,'Return Data'!$B$7:$R$2292,3,0)</f>
        <v>44467</v>
      </c>
      <c r="C14" s="65">
        <f>VLOOKUP($A14,'Return Data'!$B$7:$R$2292,4,0)</f>
        <v>1116.8104000000001</v>
      </c>
      <c r="D14" s="65">
        <f>VLOOKUP($A14,'Return Data'!$B$7:$R$2292,5,0)</f>
        <v>3.1377999999999999</v>
      </c>
      <c r="E14" s="66">
        <f t="shared" si="0"/>
        <v>7</v>
      </c>
      <c r="F14" s="65">
        <f>VLOOKUP($A14,'Return Data'!$B$7:$R$2292,6,0)</f>
        <v>3.1394000000000002</v>
      </c>
      <c r="G14" s="66">
        <f t="shared" si="1"/>
        <v>7</v>
      </c>
      <c r="H14" s="65">
        <f>VLOOKUP($A14,'Return Data'!$B$7:$R$2292,7,0)</f>
        <v>3.1421999999999999</v>
      </c>
      <c r="I14" s="66">
        <f t="shared" si="2"/>
        <v>6</v>
      </c>
      <c r="J14" s="65">
        <f>VLOOKUP($A14,'Return Data'!$B$7:$R$2292,8,0)</f>
        <v>3.1316999999999999</v>
      </c>
      <c r="K14" s="66">
        <f t="shared" si="3"/>
        <v>7</v>
      </c>
      <c r="L14" s="65">
        <f>VLOOKUP($A14,'Return Data'!$B$7:$R$2292,9,0)</f>
        <v>3.0417999999999998</v>
      </c>
      <c r="M14" s="66">
        <f t="shared" si="4"/>
        <v>6</v>
      </c>
      <c r="N14" s="65">
        <f>VLOOKUP($A14,'Return Data'!$B$7:$R$2292,10,0)</f>
        <v>3.0474999999999999</v>
      </c>
      <c r="O14" s="66">
        <f t="shared" si="5"/>
        <v>8</v>
      </c>
      <c r="P14" s="65">
        <f>VLOOKUP($A14,'Return Data'!$B$7:$R$2292,11,0)</f>
        <v>3.0705</v>
      </c>
      <c r="Q14" s="66">
        <f t="shared" si="8"/>
        <v>11</v>
      </c>
      <c r="R14" s="65">
        <f>VLOOKUP($A14,'Return Data'!$B$7:$R$2292,12,0)</f>
        <v>3.0413000000000001</v>
      </c>
      <c r="S14" s="66">
        <f t="shared" si="9"/>
        <v>16</v>
      </c>
      <c r="T14" s="65">
        <f>VLOOKUP($A14,'Return Data'!$B$7:$R$2292,13,0)</f>
        <v>3.0335999999999999</v>
      </c>
      <c r="U14" s="66">
        <f t="shared" si="10"/>
        <v>9</v>
      </c>
      <c r="V14" s="65"/>
      <c r="W14" s="66"/>
      <c r="X14" s="65"/>
      <c r="Y14" s="66"/>
      <c r="Z14" s="65">
        <f>VLOOKUP($A14,'Return Data'!$B$7:$R$2292,16,0)</f>
        <v>4.1376999999999997</v>
      </c>
      <c r="AA14" s="67">
        <f t="shared" si="7"/>
        <v>8</v>
      </c>
    </row>
    <row r="15" spans="1:27" x14ac:dyDescent="0.3">
      <c r="A15" s="63" t="s">
        <v>1296</v>
      </c>
      <c r="B15" s="64">
        <f>VLOOKUP($A15,'Return Data'!$B$7:$R$2292,3,0)</f>
        <v>44467</v>
      </c>
      <c r="C15" s="65">
        <f>VLOOKUP($A15,'Return Data'!$B$7:$R$2292,4,0)</f>
        <v>1082.6062999999999</v>
      </c>
      <c r="D15" s="65">
        <f>VLOOKUP($A15,'Return Data'!$B$7:$R$2292,5,0)</f>
        <v>3.1255999999999999</v>
      </c>
      <c r="E15" s="66">
        <f t="shared" si="0"/>
        <v>9</v>
      </c>
      <c r="F15" s="65">
        <f>VLOOKUP($A15,'Return Data'!$B$7:$R$2292,6,0)</f>
        <v>3.1160999999999999</v>
      </c>
      <c r="G15" s="66">
        <f t="shared" si="1"/>
        <v>10</v>
      </c>
      <c r="H15" s="65">
        <f>VLOOKUP($A15,'Return Data'!$B$7:$R$2292,7,0)</f>
        <v>3.1070000000000002</v>
      </c>
      <c r="I15" s="66">
        <f t="shared" si="2"/>
        <v>16</v>
      </c>
      <c r="J15" s="65">
        <f>VLOOKUP($A15,'Return Data'!$B$7:$R$2292,8,0)</f>
        <v>3.0990000000000002</v>
      </c>
      <c r="K15" s="66">
        <f t="shared" si="3"/>
        <v>16</v>
      </c>
      <c r="L15" s="65">
        <f>VLOOKUP($A15,'Return Data'!$B$7:$R$2292,9,0)</f>
        <v>3.0124</v>
      </c>
      <c r="M15" s="66">
        <f t="shared" si="4"/>
        <v>15</v>
      </c>
      <c r="N15" s="65">
        <f>VLOOKUP($A15,'Return Data'!$B$7:$R$2292,10,0)</f>
        <v>3.012</v>
      </c>
      <c r="O15" s="66">
        <f t="shared" si="5"/>
        <v>16</v>
      </c>
      <c r="P15" s="65">
        <f>VLOOKUP($A15,'Return Data'!$B$7:$R$2292,11,0)</f>
        <v>3.0497000000000001</v>
      </c>
      <c r="Q15" s="66">
        <f t="shared" si="8"/>
        <v>17</v>
      </c>
      <c r="R15" s="65">
        <f>VLOOKUP($A15,'Return Data'!$B$7:$R$2292,12,0)</f>
        <v>3.0545</v>
      </c>
      <c r="S15" s="66">
        <f t="shared" si="9"/>
        <v>10</v>
      </c>
      <c r="T15" s="65">
        <f>VLOOKUP($A15,'Return Data'!$B$7:$R$2292,13,0)</f>
        <v>3.0667</v>
      </c>
      <c r="U15" s="66">
        <f t="shared" si="10"/>
        <v>6</v>
      </c>
      <c r="V15" s="65"/>
      <c r="W15" s="66"/>
      <c r="X15" s="65"/>
      <c r="Y15" s="66"/>
      <c r="Z15" s="65">
        <f>VLOOKUP($A15,'Return Data'!$B$7:$R$2292,16,0)</f>
        <v>3.6945999999999999</v>
      </c>
      <c r="AA15" s="67">
        <f t="shared" si="7"/>
        <v>17</v>
      </c>
    </row>
    <row r="16" spans="1:27" x14ac:dyDescent="0.3">
      <c r="A16" s="63" t="s">
        <v>1297</v>
      </c>
      <c r="B16" s="64">
        <f>VLOOKUP($A16,'Return Data'!$B$7:$R$2292,3,0)</f>
        <v>44467</v>
      </c>
      <c r="C16" s="65">
        <f>VLOOKUP($A16,'Return Data'!$B$7:$R$2292,4,0)</f>
        <v>1090.5936999999999</v>
      </c>
      <c r="D16" s="65">
        <f>VLOOKUP($A16,'Return Data'!$B$7:$R$2292,5,0)</f>
        <v>3.0760000000000001</v>
      </c>
      <c r="E16" s="66">
        <f t="shared" si="0"/>
        <v>18</v>
      </c>
      <c r="F16" s="65">
        <f>VLOOKUP($A16,'Return Data'!$B$7:$R$2292,6,0)</f>
        <v>3.0926999999999998</v>
      </c>
      <c r="G16" s="66">
        <f t="shared" si="1"/>
        <v>18</v>
      </c>
      <c r="H16" s="65">
        <f>VLOOKUP($A16,'Return Data'!$B$7:$R$2292,7,0)</f>
        <v>3.0962000000000001</v>
      </c>
      <c r="I16" s="66">
        <f t="shared" si="2"/>
        <v>17</v>
      </c>
      <c r="J16" s="65">
        <f>VLOOKUP($A16,'Return Data'!$B$7:$R$2292,8,0)</f>
        <v>3.0891999999999999</v>
      </c>
      <c r="K16" s="66">
        <f t="shared" si="3"/>
        <v>17</v>
      </c>
      <c r="L16" s="65">
        <f>VLOOKUP($A16,'Return Data'!$B$7:$R$2292,9,0)</f>
        <v>2.9946999999999999</v>
      </c>
      <c r="M16" s="66">
        <f t="shared" si="4"/>
        <v>16</v>
      </c>
      <c r="N16" s="65">
        <f>VLOOKUP($A16,'Return Data'!$B$7:$R$2292,10,0)</f>
        <v>3.0169000000000001</v>
      </c>
      <c r="O16" s="66">
        <f t="shared" si="5"/>
        <v>14</v>
      </c>
      <c r="P16" s="65">
        <f>VLOOKUP($A16,'Return Data'!$B$7:$R$2292,11,0)</f>
        <v>3.0518999999999998</v>
      </c>
      <c r="Q16" s="66">
        <f t="shared" si="8"/>
        <v>16</v>
      </c>
      <c r="R16" s="65">
        <f>VLOOKUP($A16,'Return Data'!$B$7:$R$2292,12,0)</f>
        <v>3.0272999999999999</v>
      </c>
      <c r="S16" s="66">
        <f t="shared" si="9"/>
        <v>19</v>
      </c>
      <c r="T16" s="65">
        <f>VLOOKUP($A16,'Return Data'!$B$7:$R$2292,13,0)</f>
        <v>3.0017999999999998</v>
      </c>
      <c r="U16" s="66">
        <f t="shared" si="10"/>
        <v>17</v>
      </c>
      <c r="V16" s="65"/>
      <c r="W16" s="66"/>
      <c r="X16" s="65"/>
      <c r="Y16" s="66"/>
      <c r="Z16" s="65">
        <f>VLOOKUP($A16,'Return Data'!$B$7:$R$2292,16,0)</f>
        <v>3.6880999999999999</v>
      </c>
      <c r="AA16" s="67">
        <f t="shared" si="7"/>
        <v>19</v>
      </c>
    </row>
    <row r="17" spans="1:27" x14ac:dyDescent="0.3">
      <c r="A17" s="63" t="s">
        <v>1299</v>
      </c>
      <c r="B17" s="64">
        <f>VLOOKUP($A17,'Return Data'!$B$7:$R$2292,3,0)</f>
        <v>44467</v>
      </c>
      <c r="C17" s="65">
        <f>VLOOKUP($A17,'Return Data'!$B$7:$R$2292,4,0)</f>
        <v>3085.9299000000001</v>
      </c>
      <c r="D17" s="65">
        <f>VLOOKUP($A17,'Return Data'!$B$7:$R$2292,5,0)</f>
        <v>3.0743</v>
      </c>
      <c r="E17" s="66">
        <f t="shared" si="0"/>
        <v>20</v>
      </c>
      <c r="F17" s="65">
        <f>VLOOKUP($A17,'Return Data'!$B$7:$R$2292,6,0)</f>
        <v>3.0792000000000002</v>
      </c>
      <c r="G17" s="66">
        <f t="shared" si="1"/>
        <v>24</v>
      </c>
      <c r="H17" s="65">
        <f>VLOOKUP($A17,'Return Data'!$B$7:$R$2292,7,0)</f>
        <v>3.0706000000000002</v>
      </c>
      <c r="I17" s="66">
        <f t="shared" si="2"/>
        <v>25</v>
      </c>
      <c r="J17" s="65">
        <f>VLOOKUP($A17,'Return Data'!$B$7:$R$2292,8,0)</f>
        <v>3.0666000000000002</v>
      </c>
      <c r="K17" s="66">
        <f t="shared" si="3"/>
        <v>25</v>
      </c>
      <c r="L17" s="65">
        <f>VLOOKUP($A17,'Return Data'!$B$7:$R$2292,9,0)</f>
        <v>2.97</v>
      </c>
      <c r="M17" s="66">
        <f t="shared" si="4"/>
        <v>26</v>
      </c>
      <c r="N17" s="65">
        <f>VLOOKUP($A17,'Return Data'!$B$7:$R$2292,10,0)</f>
        <v>2.9777</v>
      </c>
      <c r="O17" s="66">
        <f t="shared" si="5"/>
        <v>26</v>
      </c>
      <c r="P17" s="65">
        <f>VLOOKUP($A17,'Return Data'!$B$7:$R$2292,11,0)</f>
        <v>3.0287999999999999</v>
      </c>
      <c r="Q17" s="66">
        <f t="shared" si="8"/>
        <v>26</v>
      </c>
      <c r="R17" s="65">
        <f>VLOOKUP($A17,'Return Data'!$B$7:$R$2292,12,0)</f>
        <v>3.0072000000000001</v>
      </c>
      <c r="S17" s="66">
        <f t="shared" si="9"/>
        <v>25</v>
      </c>
      <c r="T17" s="65">
        <f>VLOOKUP($A17,'Return Data'!$B$7:$R$2292,13,0)</f>
        <v>2.9788000000000001</v>
      </c>
      <c r="U17" s="66">
        <f t="shared" si="10"/>
        <v>22</v>
      </c>
      <c r="V17" s="65">
        <f>VLOOKUP($A17,'Return Data'!$B$7:$R$2292,17,0)</f>
        <v>3.3561999999999999</v>
      </c>
      <c r="W17" s="66">
        <f>RANK(V17,V$8:V$37,0)</f>
        <v>4</v>
      </c>
      <c r="X17" s="65">
        <f>VLOOKUP($A17,'Return Data'!$B$7:$R$2292,14,0)</f>
        <v>4.2064000000000004</v>
      </c>
      <c r="Y17" s="66">
        <f>RANK(X17,X$8:X$37,0)</f>
        <v>3</v>
      </c>
      <c r="Z17" s="65">
        <f>VLOOKUP($A17,'Return Data'!$B$7:$R$2292,16,0)</f>
        <v>5.9008000000000003</v>
      </c>
      <c r="AA17" s="67">
        <f t="shared" si="7"/>
        <v>4</v>
      </c>
    </row>
    <row r="18" spans="1:27" x14ac:dyDescent="0.3">
      <c r="A18" s="63" t="s">
        <v>1302</v>
      </c>
      <c r="B18" s="64">
        <f>VLOOKUP($A18,'Return Data'!$B$7:$R$2292,3,0)</f>
        <v>44467</v>
      </c>
      <c r="C18" s="65">
        <f>VLOOKUP($A18,'Return Data'!$B$7:$R$2292,4,0)</f>
        <v>1089.3951</v>
      </c>
      <c r="D18" s="65">
        <f>VLOOKUP($A18,'Return Data'!$B$7:$R$2292,5,0)</f>
        <v>3.3540999999999999</v>
      </c>
      <c r="E18" s="66">
        <f t="shared" si="0"/>
        <v>1</v>
      </c>
      <c r="F18" s="65">
        <f>VLOOKUP($A18,'Return Data'!$B$7:$R$2292,6,0)</f>
        <v>3.1932999999999998</v>
      </c>
      <c r="G18" s="66">
        <f t="shared" si="1"/>
        <v>3</v>
      </c>
      <c r="H18" s="65">
        <f>VLOOKUP($A18,'Return Data'!$B$7:$R$2292,7,0)</f>
        <v>3.1402999999999999</v>
      </c>
      <c r="I18" s="66">
        <f t="shared" si="2"/>
        <v>7</v>
      </c>
      <c r="J18" s="65">
        <f>VLOOKUP($A18,'Return Data'!$B$7:$R$2292,8,0)</f>
        <v>3.1413000000000002</v>
      </c>
      <c r="K18" s="66">
        <f t="shared" si="3"/>
        <v>6</v>
      </c>
      <c r="L18" s="65">
        <f>VLOOKUP($A18,'Return Data'!$B$7:$R$2292,9,0)</f>
        <v>3.0293000000000001</v>
      </c>
      <c r="M18" s="66">
        <f t="shared" si="4"/>
        <v>10</v>
      </c>
      <c r="N18" s="65">
        <f>VLOOKUP($A18,'Return Data'!$B$7:$R$2292,10,0)</f>
        <v>3.0293000000000001</v>
      </c>
      <c r="O18" s="66">
        <f t="shared" si="5"/>
        <v>11</v>
      </c>
      <c r="P18" s="65">
        <f>VLOOKUP($A18,'Return Data'!$B$7:$R$2292,11,0)</f>
        <v>3.0644999999999998</v>
      </c>
      <c r="Q18" s="66">
        <f t="shared" si="8"/>
        <v>14</v>
      </c>
      <c r="R18" s="65">
        <f>VLOOKUP($A18,'Return Data'!$B$7:$R$2292,12,0)</f>
        <v>3.0451000000000001</v>
      </c>
      <c r="S18" s="66">
        <f t="shared" si="9"/>
        <v>15</v>
      </c>
      <c r="T18" s="65">
        <f>VLOOKUP($A18,'Return Data'!$B$7:$R$2292,13,0)</f>
        <v>3.0162</v>
      </c>
      <c r="U18" s="66">
        <f t="shared" si="10"/>
        <v>12</v>
      </c>
      <c r="V18" s="65"/>
      <c r="W18" s="66"/>
      <c r="X18" s="65"/>
      <c r="Y18" s="66"/>
      <c r="Z18" s="65">
        <f>VLOOKUP($A18,'Return Data'!$B$7:$R$2292,16,0)</f>
        <v>3.6939000000000002</v>
      </c>
      <c r="AA18" s="67">
        <f t="shared" si="7"/>
        <v>18</v>
      </c>
    </row>
    <row r="19" spans="1:27" x14ac:dyDescent="0.3">
      <c r="A19" s="63" t="s">
        <v>1303</v>
      </c>
      <c r="B19" s="64">
        <f>VLOOKUP($A19,'Return Data'!$B$7:$R$2292,3,0)</f>
        <v>44467</v>
      </c>
      <c r="C19" s="65">
        <f>VLOOKUP($A19,'Return Data'!$B$7:$R$2292,4,0)</f>
        <v>112.3854</v>
      </c>
      <c r="D19" s="65">
        <f>VLOOKUP($A19,'Return Data'!$B$7:$R$2292,5,0)</f>
        <v>3.0531000000000001</v>
      </c>
      <c r="E19" s="66">
        <f t="shared" si="0"/>
        <v>25</v>
      </c>
      <c r="F19" s="65">
        <f>VLOOKUP($A19,'Return Data'!$B$7:$R$2292,6,0)</f>
        <v>3.0619999999999998</v>
      </c>
      <c r="G19" s="66">
        <f t="shared" si="1"/>
        <v>26</v>
      </c>
      <c r="H19" s="65">
        <f>VLOOKUP($A19,'Return Data'!$B$7:$R$2292,7,0)</f>
        <v>3.0686</v>
      </c>
      <c r="I19" s="66">
        <f t="shared" si="2"/>
        <v>26</v>
      </c>
      <c r="J19" s="65">
        <f>VLOOKUP($A19,'Return Data'!$B$7:$R$2292,8,0)</f>
        <v>3.0657999999999999</v>
      </c>
      <c r="K19" s="66">
        <f t="shared" si="3"/>
        <v>26</v>
      </c>
      <c r="L19" s="65">
        <f>VLOOKUP($A19,'Return Data'!$B$7:$R$2292,9,0)</f>
        <v>2.9723000000000002</v>
      </c>
      <c r="M19" s="66">
        <f t="shared" si="4"/>
        <v>25</v>
      </c>
      <c r="N19" s="65">
        <f>VLOOKUP($A19,'Return Data'!$B$7:$R$2292,10,0)</f>
        <v>2.9805000000000001</v>
      </c>
      <c r="O19" s="66">
        <f t="shared" si="5"/>
        <v>25</v>
      </c>
      <c r="P19" s="65">
        <f>VLOOKUP($A19,'Return Data'!$B$7:$R$2292,11,0)</f>
        <v>3.0426000000000002</v>
      </c>
      <c r="Q19" s="66">
        <f t="shared" si="8"/>
        <v>22</v>
      </c>
      <c r="R19" s="65">
        <f>VLOOKUP($A19,'Return Data'!$B$7:$R$2292,12,0)</f>
        <v>3.0185</v>
      </c>
      <c r="S19" s="66">
        <f t="shared" si="9"/>
        <v>22</v>
      </c>
      <c r="T19" s="65">
        <f>VLOOKUP($A19,'Return Data'!$B$7:$R$2292,13,0)</f>
        <v>2.9925000000000002</v>
      </c>
      <c r="U19" s="66">
        <f t="shared" si="10"/>
        <v>19</v>
      </c>
      <c r="V19" s="65"/>
      <c r="W19" s="66"/>
      <c r="X19" s="65"/>
      <c r="Y19" s="66"/>
      <c r="Z19" s="65">
        <f>VLOOKUP($A19,'Return Data'!$B$7:$R$2292,16,0)</f>
        <v>4.1448</v>
      </c>
      <c r="AA19" s="67">
        <f t="shared" si="7"/>
        <v>7</v>
      </c>
    </row>
    <row r="20" spans="1:27" x14ac:dyDescent="0.3">
      <c r="A20" s="63" t="s">
        <v>1306</v>
      </c>
      <c r="B20" s="64">
        <f>VLOOKUP($A20,'Return Data'!$B$7:$R$2292,3,0)</f>
        <v>44467</v>
      </c>
      <c r="C20" s="65">
        <f>VLOOKUP($A20,'Return Data'!$B$7:$R$2292,4,0)</f>
        <v>1111.3602000000001</v>
      </c>
      <c r="D20" s="65">
        <f>VLOOKUP($A20,'Return Data'!$B$7:$R$2292,5,0)</f>
        <v>3.0743</v>
      </c>
      <c r="E20" s="66">
        <f t="shared" si="0"/>
        <v>20</v>
      </c>
      <c r="F20" s="65">
        <f>VLOOKUP($A20,'Return Data'!$B$7:$R$2292,6,0)</f>
        <v>3.077</v>
      </c>
      <c r="G20" s="66">
        <f t="shared" si="1"/>
        <v>25</v>
      </c>
      <c r="H20" s="65">
        <f>VLOOKUP($A20,'Return Data'!$B$7:$R$2292,7,0)</f>
        <v>3.0787</v>
      </c>
      <c r="I20" s="66">
        <f t="shared" si="2"/>
        <v>24</v>
      </c>
      <c r="J20" s="65">
        <f>VLOOKUP($A20,'Return Data'!$B$7:$R$2292,8,0)</f>
        <v>3.0695000000000001</v>
      </c>
      <c r="K20" s="66">
        <f t="shared" si="3"/>
        <v>24</v>
      </c>
      <c r="L20" s="65">
        <f>VLOOKUP($A20,'Return Data'!$B$7:$R$2292,9,0)</f>
        <v>2.9821</v>
      </c>
      <c r="M20" s="66">
        <f t="shared" si="4"/>
        <v>23</v>
      </c>
      <c r="N20" s="65">
        <f>VLOOKUP($A20,'Return Data'!$B$7:$R$2292,10,0)</f>
        <v>2.9927999999999999</v>
      </c>
      <c r="O20" s="66">
        <f t="shared" si="5"/>
        <v>23</v>
      </c>
      <c r="P20" s="65">
        <f>VLOOKUP($A20,'Return Data'!$B$7:$R$2292,11,0)</f>
        <v>3.0341999999999998</v>
      </c>
      <c r="Q20" s="66">
        <f t="shared" si="8"/>
        <v>24</v>
      </c>
      <c r="R20" s="65">
        <f>VLOOKUP($A20,'Return Data'!$B$7:$R$2292,12,0)</f>
        <v>3.0068000000000001</v>
      </c>
      <c r="S20" s="66">
        <f t="shared" si="9"/>
        <v>26</v>
      </c>
      <c r="T20" s="65">
        <f>VLOOKUP($A20,'Return Data'!$B$7:$R$2292,13,0)</f>
        <v>2.9786999999999999</v>
      </c>
      <c r="U20" s="66">
        <f t="shared" si="10"/>
        <v>23</v>
      </c>
      <c r="V20" s="65"/>
      <c r="W20" s="66"/>
      <c r="X20" s="65"/>
      <c r="Y20" s="66"/>
      <c r="Z20" s="65">
        <f>VLOOKUP($A20,'Return Data'!$B$7:$R$2292,16,0)</f>
        <v>3.9942000000000002</v>
      </c>
      <c r="AA20" s="67">
        <f t="shared" si="7"/>
        <v>11</v>
      </c>
    </row>
    <row r="21" spans="1:27" x14ac:dyDescent="0.3">
      <c r="A21" s="63" t="s">
        <v>1308</v>
      </c>
      <c r="B21" s="64">
        <f>VLOOKUP($A21,'Return Data'!$B$7:$R$2292,3,0)</f>
        <v>44467</v>
      </c>
      <c r="C21" s="65">
        <f>VLOOKUP($A21,'Return Data'!$B$7:$R$2292,4,0)</f>
        <v>1081.1006</v>
      </c>
      <c r="D21" s="65">
        <f>VLOOKUP($A21,'Return Data'!$B$7:$R$2292,5,0)</f>
        <v>3.0017</v>
      </c>
      <c r="E21" s="66">
        <f t="shared" si="0"/>
        <v>28</v>
      </c>
      <c r="F21" s="65">
        <f>VLOOKUP($A21,'Return Data'!$B$7:$R$2292,6,0)</f>
        <v>3.0224000000000002</v>
      </c>
      <c r="G21" s="66">
        <f t="shared" si="1"/>
        <v>28</v>
      </c>
      <c r="H21" s="65">
        <f>VLOOKUP($A21,'Return Data'!$B$7:$R$2292,7,0)</f>
        <v>3.0407999999999999</v>
      </c>
      <c r="I21" s="66">
        <f t="shared" si="2"/>
        <v>28</v>
      </c>
      <c r="J21" s="65">
        <f>VLOOKUP($A21,'Return Data'!$B$7:$R$2292,8,0)</f>
        <v>3.0249999999999999</v>
      </c>
      <c r="K21" s="66">
        <f t="shared" si="3"/>
        <v>29</v>
      </c>
      <c r="L21" s="65">
        <f>VLOOKUP($A21,'Return Data'!$B$7:$R$2292,9,0)</f>
        <v>2.9279000000000002</v>
      </c>
      <c r="M21" s="66">
        <f t="shared" si="4"/>
        <v>28</v>
      </c>
      <c r="N21" s="65">
        <f>VLOOKUP($A21,'Return Data'!$B$7:$R$2292,10,0)</f>
        <v>2.9355000000000002</v>
      </c>
      <c r="O21" s="66">
        <f t="shared" si="5"/>
        <v>29</v>
      </c>
      <c r="P21" s="65">
        <f>VLOOKUP($A21,'Return Data'!$B$7:$R$2292,11,0)</f>
        <v>2.9752999999999998</v>
      </c>
      <c r="Q21" s="66">
        <f t="shared" si="8"/>
        <v>30</v>
      </c>
      <c r="R21" s="65">
        <f>VLOOKUP($A21,'Return Data'!$B$7:$R$2292,12,0)</f>
        <v>2.9617</v>
      </c>
      <c r="S21" s="66">
        <f t="shared" si="9"/>
        <v>30</v>
      </c>
      <c r="T21" s="65">
        <f>VLOOKUP($A21,'Return Data'!$B$7:$R$2292,13,0)</f>
        <v>2.9380999999999999</v>
      </c>
      <c r="U21" s="66">
        <f t="shared" si="10"/>
        <v>27</v>
      </c>
      <c r="V21" s="65"/>
      <c r="W21" s="66"/>
      <c r="X21" s="65"/>
      <c r="Y21" s="66"/>
      <c r="Z21" s="65">
        <f>VLOOKUP($A21,'Return Data'!$B$7:$R$2292,16,0)</f>
        <v>3.5629</v>
      </c>
      <c r="AA21" s="67">
        <f t="shared" si="7"/>
        <v>22</v>
      </c>
    </row>
    <row r="22" spans="1:27" x14ac:dyDescent="0.3">
      <c r="A22" s="63" t="s">
        <v>1310</v>
      </c>
      <c r="B22" s="64">
        <f>VLOOKUP($A22,'Return Data'!$B$7:$R$2292,3,0)</f>
        <v>44467</v>
      </c>
      <c r="C22" s="65">
        <f>VLOOKUP($A22,'Return Data'!$B$7:$R$2292,4,0)</f>
        <v>1055.4821999999999</v>
      </c>
      <c r="D22" s="65">
        <f>VLOOKUP($A22,'Return Data'!$B$7:$R$2292,5,0)</f>
        <v>3.1021999999999998</v>
      </c>
      <c r="E22" s="66">
        <f t="shared" si="0"/>
        <v>14</v>
      </c>
      <c r="F22" s="65">
        <f>VLOOKUP($A22,'Return Data'!$B$7:$R$2292,6,0)</f>
        <v>3.1131000000000002</v>
      </c>
      <c r="G22" s="66">
        <f t="shared" si="1"/>
        <v>12</v>
      </c>
      <c r="H22" s="65">
        <f>VLOOKUP($A22,'Return Data'!$B$7:$R$2292,7,0)</f>
        <v>3.1162000000000001</v>
      </c>
      <c r="I22" s="66">
        <f t="shared" si="2"/>
        <v>11</v>
      </c>
      <c r="J22" s="65">
        <f>VLOOKUP($A22,'Return Data'!$B$7:$R$2292,8,0)</f>
        <v>3.1095999999999999</v>
      </c>
      <c r="K22" s="66">
        <f t="shared" si="3"/>
        <v>12</v>
      </c>
      <c r="L22" s="65">
        <f>VLOOKUP($A22,'Return Data'!$B$7:$R$2292,9,0)</f>
        <v>3.0137</v>
      </c>
      <c r="M22" s="66">
        <f t="shared" si="4"/>
        <v>13</v>
      </c>
      <c r="N22" s="65">
        <f>VLOOKUP($A22,'Return Data'!$B$7:$R$2292,10,0)</f>
        <v>3.0253000000000001</v>
      </c>
      <c r="O22" s="66">
        <f t="shared" si="5"/>
        <v>12</v>
      </c>
      <c r="P22" s="65">
        <f>VLOOKUP($A22,'Return Data'!$B$7:$R$2292,11,0)</f>
        <v>3.0678000000000001</v>
      </c>
      <c r="Q22" s="66">
        <f t="shared" si="8"/>
        <v>12</v>
      </c>
      <c r="R22" s="65">
        <f>VLOOKUP($A22,'Return Data'!$B$7:$R$2292,12,0)</f>
        <v>3.0503999999999998</v>
      </c>
      <c r="S22" s="66">
        <f>RANK(R22,R$8:R$37,0)</f>
        <v>12</v>
      </c>
      <c r="T22" s="65"/>
      <c r="U22" s="66"/>
      <c r="V22" s="65"/>
      <c r="W22" s="66"/>
      <c r="X22" s="65"/>
      <c r="Y22" s="66"/>
      <c r="Z22" s="65">
        <f>VLOOKUP($A22,'Return Data'!$B$7:$R$2292,16,0)</f>
        <v>3.1829999999999998</v>
      </c>
      <c r="AA22" s="67">
        <f t="shared" si="7"/>
        <v>30</v>
      </c>
    </row>
    <row r="23" spans="1:27" x14ac:dyDescent="0.3">
      <c r="A23" s="63" t="s">
        <v>1312</v>
      </c>
      <c r="B23" s="64">
        <f>VLOOKUP($A23,'Return Data'!$B$7:$R$2292,3,0)</f>
        <v>44467</v>
      </c>
      <c r="C23" s="65">
        <f>VLOOKUP($A23,'Return Data'!$B$7:$R$2292,4,0)</f>
        <v>1064.6008999999999</v>
      </c>
      <c r="D23" s="65">
        <f>VLOOKUP($A23,'Return Data'!$B$7:$R$2292,5,0)</f>
        <v>2.9933000000000001</v>
      </c>
      <c r="E23" s="66">
        <f t="shared" si="0"/>
        <v>29</v>
      </c>
      <c r="F23" s="65">
        <f>VLOOKUP($A23,'Return Data'!$B$7:$R$2292,6,0)</f>
        <v>3.0041000000000002</v>
      </c>
      <c r="G23" s="66">
        <f t="shared" si="1"/>
        <v>29</v>
      </c>
      <c r="H23" s="65">
        <f>VLOOKUP($A23,'Return Data'!$B$7:$R$2292,7,0)</f>
        <v>3.0198</v>
      </c>
      <c r="I23" s="66">
        <f t="shared" si="2"/>
        <v>29</v>
      </c>
      <c r="J23" s="65">
        <f>VLOOKUP($A23,'Return Data'!$B$7:$R$2292,8,0)</f>
        <v>3.0259999999999998</v>
      </c>
      <c r="K23" s="66">
        <f t="shared" si="3"/>
        <v>28</v>
      </c>
      <c r="L23" s="65">
        <f>VLOOKUP($A23,'Return Data'!$B$7:$R$2292,9,0)</f>
        <v>2.9222000000000001</v>
      </c>
      <c r="M23" s="66">
        <f t="shared" si="4"/>
        <v>29</v>
      </c>
      <c r="N23" s="65">
        <f>VLOOKUP($A23,'Return Data'!$B$7:$R$2292,10,0)</f>
        <v>2.9658000000000002</v>
      </c>
      <c r="O23" s="66">
        <f t="shared" si="5"/>
        <v>27</v>
      </c>
      <c r="P23" s="65">
        <f>VLOOKUP($A23,'Return Data'!$B$7:$R$2292,11,0)</f>
        <v>2.9916999999999998</v>
      </c>
      <c r="Q23" s="66">
        <f t="shared" si="8"/>
        <v>29</v>
      </c>
      <c r="R23" s="65">
        <f>VLOOKUP($A23,'Return Data'!$B$7:$R$2292,12,0)</f>
        <v>2.9666000000000001</v>
      </c>
      <c r="S23" s="66">
        <f t="shared" si="9"/>
        <v>29</v>
      </c>
      <c r="T23" s="65">
        <f>VLOOKUP($A23,'Return Data'!$B$7:$R$2292,13,0)</f>
        <v>2.9382999999999999</v>
      </c>
      <c r="U23" s="66">
        <f t="shared" si="10"/>
        <v>26</v>
      </c>
      <c r="V23" s="65"/>
      <c r="W23" s="66"/>
      <c r="X23" s="65"/>
      <c r="Y23" s="66"/>
      <c r="Z23" s="65">
        <f>VLOOKUP($A23,'Return Data'!$B$7:$R$2292,16,0)</f>
        <v>3.2940999999999998</v>
      </c>
      <c r="AA23" s="67">
        <f t="shared" si="7"/>
        <v>29</v>
      </c>
    </row>
    <row r="24" spans="1:27" x14ac:dyDescent="0.3">
      <c r="A24" s="63" t="s">
        <v>1314</v>
      </c>
      <c r="B24" s="64">
        <f>VLOOKUP($A24,'Return Data'!$B$7:$R$2292,3,0)</f>
        <v>44467</v>
      </c>
      <c r="C24" s="65">
        <f>VLOOKUP($A24,'Return Data'!$B$7:$R$2292,4,0)</f>
        <v>1061.0962</v>
      </c>
      <c r="D24" s="65">
        <f>VLOOKUP($A24,'Return Data'!$B$7:$R$2292,5,0)</f>
        <v>3.1305000000000001</v>
      </c>
      <c r="E24" s="66">
        <f t="shared" si="0"/>
        <v>8</v>
      </c>
      <c r="F24" s="65">
        <f>VLOOKUP($A24,'Return Data'!$B$7:$R$2292,6,0)</f>
        <v>3.1160999999999999</v>
      </c>
      <c r="G24" s="66">
        <f t="shared" si="1"/>
        <v>10</v>
      </c>
      <c r="H24" s="65">
        <f>VLOOKUP($A24,'Return Data'!$B$7:$R$2292,7,0)</f>
        <v>3.1154000000000002</v>
      </c>
      <c r="I24" s="66">
        <f t="shared" si="2"/>
        <v>12</v>
      </c>
      <c r="J24" s="65">
        <f>VLOOKUP($A24,'Return Data'!$B$7:$R$2292,8,0)</f>
        <v>3.1114000000000002</v>
      </c>
      <c r="K24" s="66">
        <f t="shared" si="3"/>
        <v>11</v>
      </c>
      <c r="L24" s="65">
        <f>VLOOKUP($A24,'Return Data'!$B$7:$R$2292,9,0)</f>
        <v>3.0308000000000002</v>
      </c>
      <c r="M24" s="66">
        <f t="shared" si="4"/>
        <v>9</v>
      </c>
      <c r="N24" s="65">
        <f>VLOOKUP($A24,'Return Data'!$B$7:$R$2292,10,0)</f>
        <v>3.0364</v>
      </c>
      <c r="O24" s="66">
        <f t="shared" si="5"/>
        <v>10</v>
      </c>
      <c r="P24" s="65">
        <f>VLOOKUP($A24,'Return Data'!$B$7:$R$2292,11,0)</f>
        <v>3.1097999999999999</v>
      </c>
      <c r="Q24" s="66">
        <f t="shared" si="8"/>
        <v>6</v>
      </c>
      <c r="R24" s="65">
        <f>VLOOKUP($A24,'Return Data'!$B$7:$R$2292,12,0)</f>
        <v>3.0914000000000001</v>
      </c>
      <c r="S24" s="66">
        <f>RANK(R24,R$8:R$37,0)</f>
        <v>6</v>
      </c>
      <c r="T24" s="65"/>
      <c r="U24" s="66"/>
      <c r="V24" s="65"/>
      <c r="W24" s="66"/>
      <c r="X24" s="65"/>
      <c r="Y24" s="66"/>
      <c r="Z24" s="65">
        <f>VLOOKUP($A24,'Return Data'!$B$7:$R$2292,16,0)</f>
        <v>3.3085</v>
      </c>
      <c r="AA24" s="67">
        <f t="shared" si="7"/>
        <v>27</v>
      </c>
    </row>
    <row r="25" spans="1:27" x14ac:dyDescent="0.3">
      <c r="A25" s="63" t="s">
        <v>1316</v>
      </c>
      <c r="B25" s="64">
        <f>VLOOKUP($A25,'Return Data'!$B$7:$R$2292,3,0)</f>
        <v>44467</v>
      </c>
      <c r="C25" s="65">
        <f>VLOOKUP($A25,'Return Data'!$B$7:$R$2292,4,0)</f>
        <v>1112.6273000000001</v>
      </c>
      <c r="D25" s="65">
        <f>VLOOKUP($A25,'Return Data'!$B$7:$R$2292,5,0)</f>
        <v>3.0674999999999999</v>
      </c>
      <c r="E25" s="66">
        <f t="shared" si="0"/>
        <v>23</v>
      </c>
      <c r="F25" s="65">
        <f>VLOOKUP($A25,'Return Data'!$B$7:$R$2292,6,0)</f>
        <v>3.0798000000000001</v>
      </c>
      <c r="G25" s="66">
        <f t="shared" si="1"/>
        <v>23</v>
      </c>
      <c r="H25" s="65">
        <f>VLOOKUP($A25,'Return Data'!$B$7:$R$2292,7,0)</f>
        <v>3.0846</v>
      </c>
      <c r="I25" s="66">
        <f t="shared" si="2"/>
        <v>23</v>
      </c>
      <c r="J25" s="65">
        <f>VLOOKUP($A25,'Return Data'!$B$7:$R$2292,8,0)</f>
        <v>3.0741999999999998</v>
      </c>
      <c r="K25" s="66">
        <f t="shared" si="3"/>
        <v>23</v>
      </c>
      <c r="L25" s="65">
        <f>VLOOKUP($A25,'Return Data'!$B$7:$R$2292,9,0)</f>
        <v>2.9784999999999999</v>
      </c>
      <c r="M25" s="66">
        <f t="shared" si="4"/>
        <v>24</v>
      </c>
      <c r="N25" s="65">
        <f>VLOOKUP($A25,'Return Data'!$B$7:$R$2292,10,0)</f>
        <v>2.9876</v>
      </c>
      <c r="O25" s="66">
        <f t="shared" si="5"/>
        <v>24</v>
      </c>
      <c r="P25" s="65">
        <f>VLOOKUP($A25,'Return Data'!$B$7:$R$2292,11,0)</f>
        <v>3.0308999999999999</v>
      </c>
      <c r="Q25" s="66">
        <f t="shared" si="8"/>
        <v>25</v>
      </c>
      <c r="R25" s="65">
        <f>VLOOKUP($A25,'Return Data'!$B$7:$R$2292,12,0)</f>
        <v>3.0118999999999998</v>
      </c>
      <c r="S25" s="66">
        <f t="shared" si="9"/>
        <v>24</v>
      </c>
      <c r="T25" s="65">
        <f>VLOOKUP($A25,'Return Data'!$B$7:$R$2292,13,0)</f>
        <v>2.9897</v>
      </c>
      <c r="U25" s="66">
        <f t="shared" si="10"/>
        <v>20</v>
      </c>
      <c r="V25" s="65"/>
      <c r="W25" s="66"/>
      <c r="X25" s="65"/>
      <c r="Y25" s="66"/>
      <c r="Z25" s="65">
        <f>VLOOKUP($A25,'Return Data'!$B$7:$R$2292,16,0)</f>
        <v>4.0256999999999996</v>
      </c>
      <c r="AA25" s="67">
        <f t="shared" si="7"/>
        <v>10</v>
      </c>
    </row>
    <row r="26" spans="1:27" x14ac:dyDescent="0.3">
      <c r="A26" s="63" t="s">
        <v>1318</v>
      </c>
      <c r="B26" s="64">
        <f>VLOOKUP($A26,'Return Data'!$B$7:$R$2292,3,0)</f>
        <v>44467</v>
      </c>
      <c r="C26" s="65">
        <f>VLOOKUP($A26,'Return Data'!$B$7:$R$2292,4,0)</f>
        <v>2587.3016666666699</v>
      </c>
      <c r="D26" s="65">
        <f>VLOOKUP($A26,'Return Data'!$B$7:$R$2292,5,0)</f>
        <v>3.0804</v>
      </c>
      <c r="E26" s="66">
        <f t="shared" si="0"/>
        <v>16</v>
      </c>
      <c r="F26" s="65">
        <f>VLOOKUP($A26,'Return Data'!$B$7:$R$2292,6,0)</f>
        <v>3.1067999999999998</v>
      </c>
      <c r="G26" s="66">
        <f t="shared" si="1"/>
        <v>15</v>
      </c>
      <c r="H26" s="65">
        <f>VLOOKUP($A26,'Return Data'!$B$7:$R$2292,7,0)</f>
        <v>3.1118999999999999</v>
      </c>
      <c r="I26" s="66">
        <f t="shared" si="2"/>
        <v>14</v>
      </c>
      <c r="J26" s="65">
        <f>VLOOKUP($A26,'Return Data'!$B$7:$R$2292,8,0)</f>
        <v>3.1000999999999999</v>
      </c>
      <c r="K26" s="66">
        <f t="shared" si="3"/>
        <v>15</v>
      </c>
      <c r="L26" s="65">
        <f>VLOOKUP($A26,'Return Data'!$B$7:$R$2292,9,0)</f>
        <v>3.0171999999999999</v>
      </c>
      <c r="M26" s="66">
        <f t="shared" si="4"/>
        <v>12</v>
      </c>
      <c r="N26" s="65">
        <f>VLOOKUP($A26,'Return Data'!$B$7:$R$2292,10,0)</f>
        <v>3.0160999999999998</v>
      </c>
      <c r="O26" s="66">
        <f t="shared" si="5"/>
        <v>15</v>
      </c>
      <c r="P26" s="65">
        <f>VLOOKUP($A26,'Return Data'!$B$7:$R$2292,11,0)</f>
        <v>3.0638999999999998</v>
      </c>
      <c r="Q26" s="66">
        <f t="shared" si="8"/>
        <v>15</v>
      </c>
      <c r="R26" s="65">
        <f>VLOOKUP($A26,'Return Data'!$B$7:$R$2292,12,0)</f>
        <v>3.0459000000000001</v>
      </c>
      <c r="S26" s="66">
        <f t="shared" si="9"/>
        <v>14</v>
      </c>
      <c r="T26" s="65">
        <f>VLOOKUP($A26,'Return Data'!$B$7:$R$2292,13,0)</f>
        <v>3.0114999999999998</v>
      </c>
      <c r="U26" s="66">
        <f t="shared" si="10"/>
        <v>13</v>
      </c>
      <c r="V26" s="65">
        <f>VLOOKUP($A26,'Return Data'!$B$7:$R$2292,17,0)</f>
        <v>3.2368000000000001</v>
      </c>
      <c r="W26" s="66">
        <f t="shared" ref="W26:W36" si="11">RANK(V26,V$8:V$37,0)</f>
        <v>5</v>
      </c>
      <c r="X26" s="65">
        <f>VLOOKUP($A26,'Return Data'!$B$7:$R$2292,14,0)</f>
        <v>3.9258999999999999</v>
      </c>
      <c r="Y26" s="66">
        <f t="shared" ref="Y26:Y36" si="12">RANK(X26,X$8:X$37,0)</f>
        <v>4</v>
      </c>
      <c r="Z26" s="65">
        <f>VLOOKUP($A26,'Return Data'!$B$7:$R$2292,16,0)</f>
        <v>6.6124000000000001</v>
      </c>
      <c r="AA26" s="67">
        <f t="shared" si="7"/>
        <v>1</v>
      </c>
    </row>
    <row r="27" spans="1:27" x14ac:dyDescent="0.3">
      <c r="A27" s="63" t="s">
        <v>1320</v>
      </c>
      <c r="B27" s="64">
        <f>VLOOKUP($A27,'Return Data'!$B$7:$R$2292,3,0)</f>
        <v>44467</v>
      </c>
      <c r="C27" s="65">
        <f>VLOOKUP($A27,'Return Data'!$B$7:$R$2292,4,0)</f>
        <v>1080.2765999999999</v>
      </c>
      <c r="D27" s="65">
        <f>VLOOKUP($A27,'Return Data'!$B$7:$R$2292,5,0)</f>
        <v>3.0749</v>
      </c>
      <c r="E27" s="66">
        <f t="shared" si="0"/>
        <v>19</v>
      </c>
      <c r="F27" s="65">
        <f>VLOOKUP($A27,'Return Data'!$B$7:$R$2292,6,0)</f>
        <v>3.1025</v>
      </c>
      <c r="G27" s="66">
        <f t="shared" si="1"/>
        <v>16</v>
      </c>
      <c r="H27" s="65">
        <f>VLOOKUP($A27,'Return Data'!$B$7:$R$2292,7,0)</f>
        <v>3.1103000000000001</v>
      </c>
      <c r="I27" s="66">
        <f t="shared" si="2"/>
        <v>15</v>
      </c>
      <c r="J27" s="65">
        <f>VLOOKUP($A27,'Return Data'!$B$7:$R$2292,8,0)</f>
        <v>3.1032000000000002</v>
      </c>
      <c r="K27" s="66">
        <f t="shared" si="3"/>
        <v>14</v>
      </c>
      <c r="L27" s="65">
        <f>VLOOKUP($A27,'Return Data'!$B$7:$R$2292,9,0)</f>
        <v>2.9943</v>
      </c>
      <c r="M27" s="66">
        <f t="shared" si="4"/>
        <v>17</v>
      </c>
      <c r="N27" s="65">
        <f>VLOOKUP($A27,'Return Data'!$B$7:$R$2292,10,0)</f>
        <v>2.9992999999999999</v>
      </c>
      <c r="O27" s="66">
        <f t="shared" si="5"/>
        <v>21</v>
      </c>
      <c r="P27" s="65">
        <f>VLOOKUP($A27,'Return Data'!$B$7:$R$2292,11,0)</f>
        <v>3.0491000000000001</v>
      </c>
      <c r="Q27" s="66">
        <f t="shared" si="8"/>
        <v>19</v>
      </c>
      <c r="R27" s="65">
        <f>VLOOKUP($A27,'Return Data'!$B$7:$R$2292,12,0)</f>
        <v>3.0173999999999999</v>
      </c>
      <c r="S27" s="66">
        <f t="shared" si="9"/>
        <v>23</v>
      </c>
      <c r="T27" s="65">
        <f>VLOOKUP($A27,'Return Data'!$B$7:$R$2292,13,0)</f>
        <v>2.9828999999999999</v>
      </c>
      <c r="U27" s="66">
        <f t="shared" si="10"/>
        <v>21</v>
      </c>
      <c r="V27" s="65"/>
      <c r="W27" s="66"/>
      <c r="X27" s="65"/>
      <c r="Y27" s="66"/>
      <c r="Z27" s="65">
        <f>VLOOKUP($A27,'Return Data'!$B$7:$R$2292,16,0)</f>
        <v>3.5463</v>
      </c>
      <c r="AA27" s="67">
        <f t="shared" si="7"/>
        <v>24</v>
      </c>
    </row>
    <row r="28" spans="1:27" x14ac:dyDescent="0.3">
      <c r="A28" s="63" t="s">
        <v>1322</v>
      </c>
      <c r="B28" s="64">
        <f>VLOOKUP($A28,'Return Data'!$B$7:$R$2292,3,0)</f>
        <v>44467</v>
      </c>
      <c r="C28" s="65">
        <f>VLOOKUP($A28,'Return Data'!$B$7:$R$2292,4,0)</f>
        <v>1079.3788</v>
      </c>
      <c r="D28" s="65">
        <f>VLOOKUP($A28,'Return Data'!$B$7:$R$2292,5,0)</f>
        <v>3.1181000000000001</v>
      </c>
      <c r="E28" s="66">
        <f t="shared" si="0"/>
        <v>11</v>
      </c>
      <c r="F28" s="65">
        <f>VLOOKUP($A28,'Return Data'!$B$7:$R$2292,6,0)</f>
        <v>3.1389</v>
      </c>
      <c r="G28" s="66">
        <f t="shared" si="1"/>
        <v>8</v>
      </c>
      <c r="H28" s="65">
        <f>VLOOKUP($A28,'Return Data'!$B$7:$R$2292,7,0)</f>
        <v>3.1211000000000002</v>
      </c>
      <c r="I28" s="66">
        <f t="shared" si="2"/>
        <v>9</v>
      </c>
      <c r="J28" s="65">
        <f>VLOOKUP($A28,'Return Data'!$B$7:$R$2292,8,0)</f>
        <v>3.1234999999999999</v>
      </c>
      <c r="K28" s="66">
        <f t="shared" si="3"/>
        <v>8</v>
      </c>
      <c r="L28" s="65">
        <f>VLOOKUP($A28,'Return Data'!$B$7:$R$2292,9,0)</f>
        <v>3.0415000000000001</v>
      </c>
      <c r="M28" s="66">
        <f t="shared" si="4"/>
        <v>7</v>
      </c>
      <c r="N28" s="65">
        <f>VLOOKUP($A28,'Return Data'!$B$7:$R$2292,10,0)</f>
        <v>3.0562999999999998</v>
      </c>
      <c r="O28" s="66">
        <f t="shared" si="5"/>
        <v>5</v>
      </c>
      <c r="P28" s="65">
        <f>VLOOKUP($A28,'Return Data'!$B$7:$R$2292,11,0)</f>
        <v>3.1017000000000001</v>
      </c>
      <c r="Q28" s="66">
        <f t="shared" si="8"/>
        <v>8</v>
      </c>
      <c r="R28" s="65">
        <f>VLOOKUP($A28,'Return Data'!$B$7:$R$2292,12,0)</f>
        <v>3.0678999999999998</v>
      </c>
      <c r="S28" s="66">
        <f t="shared" si="9"/>
        <v>8</v>
      </c>
      <c r="T28" s="65">
        <f>VLOOKUP($A28,'Return Data'!$B$7:$R$2292,13,0)</f>
        <v>3.04</v>
      </c>
      <c r="U28" s="66">
        <f t="shared" si="10"/>
        <v>8</v>
      </c>
      <c r="V28" s="65"/>
      <c r="W28" s="66"/>
      <c r="X28" s="65"/>
      <c r="Y28" s="66"/>
      <c r="Z28" s="65">
        <f>VLOOKUP($A28,'Return Data'!$B$7:$R$2292,16,0)</f>
        <v>3.5556000000000001</v>
      </c>
      <c r="AA28" s="67">
        <f t="shared" si="7"/>
        <v>23</v>
      </c>
    </row>
    <row r="29" spans="1:27" x14ac:dyDescent="0.3">
      <c r="A29" s="63" t="s">
        <v>1324</v>
      </c>
      <c r="B29" s="64">
        <f>VLOOKUP($A29,'Return Data'!$B$7:$R$2292,3,0)</f>
        <v>44467</v>
      </c>
      <c r="C29" s="65">
        <f>VLOOKUP($A29,'Return Data'!$B$7:$R$2292,4,0)</f>
        <v>1068.9902</v>
      </c>
      <c r="D29" s="65">
        <f>VLOOKUP($A29,'Return Data'!$B$7:$R$2292,5,0)</f>
        <v>3.1484000000000001</v>
      </c>
      <c r="E29" s="66">
        <f t="shared" si="0"/>
        <v>6</v>
      </c>
      <c r="F29" s="65">
        <f>VLOOKUP($A29,'Return Data'!$B$7:$R$2292,6,0)</f>
        <v>3.1663000000000001</v>
      </c>
      <c r="G29" s="66">
        <f t="shared" si="1"/>
        <v>4</v>
      </c>
      <c r="H29" s="65">
        <f>VLOOKUP($A29,'Return Data'!$B$7:$R$2292,7,0)</f>
        <v>3.1743999999999999</v>
      </c>
      <c r="I29" s="66">
        <f t="shared" si="2"/>
        <v>3</v>
      </c>
      <c r="J29" s="65">
        <f>VLOOKUP($A29,'Return Data'!$B$7:$R$2292,8,0)</f>
        <v>3.1423999999999999</v>
      </c>
      <c r="K29" s="66">
        <f t="shared" si="3"/>
        <v>5</v>
      </c>
      <c r="L29" s="65">
        <f>VLOOKUP($A29,'Return Data'!$B$7:$R$2292,9,0)</f>
        <v>3.0488</v>
      </c>
      <c r="M29" s="66">
        <f t="shared" si="4"/>
        <v>5</v>
      </c>
      <c r="N29" s="65">
        <f>VLOOKUP($A29,'Return Data'!$B$7:$R$2292,10,0)</f>
        <v>3.0749</v>
      </c>
      <c r="O29" s="66">
        <f t="shared" si="5"/>
        <v>2</v>
      </c>
      <c r="P29" s="65">
        <f>VLOOKUP($A29,'Return Data'!$B$7:$R$2292,11,0)</f>
        <v>3.1183000000000001</v>
      </c>
      <c r="Q29" s="66">
        <f t="shared" si="8"/>
        <v>3</v>
      </c>
      <c r="R29" s="65">
        <f>VLOOKUP($A29,'Return Data'!$B$7:$R$2292,12,0)</f>
        <v>3.1032999999999999</v>
      </c>
      <c r="S29" s="66">
        <f t="shared" si="9"/>
        <v>3</v>
      </c>
      <c r="T29" s="65">
        <f>VLOOKUP($A29,'Return Data'!$B$7:$R$2292,13,0)</f>
        <v>3.0796999999999999</v>
      </c>
      <c r="U29" s="66">
        <f t="shared" ref="U29" si="13">RANK(T29,T$8:T$37,0)</f>
        <v>2</v>
      </c>
      <c r="V29" s="65"/>
      <c r="W29" s="66"/>
      <c r="X29" s="65"/>
      <c r="Y29" s="66"/>
      <c r="Z29" s="65">
        <f>VLOOKUP($A29,'Return Data'!$B$7:$R$2292,16,0)</f>
        <v>3.4693000000000001</v>
      </c>
      <c r="AA29" s="67">
        <f t="shared" si="7"/>
        <v>25</v>
      </c>
    </row>
    <row r="30" spans="1:27" x14ac:dyDescent="0.3">
      <c r="A30" s="63" t="s">
        <v>1326</v>
      </c>
      <c r="B30" s="64">
        <f>VLOOKUP($A30,'Return Data'!$B$7:$R$2292,3,0)</f>
        <v>44467</v>
      </c>
      <c r="C30" s="65">
        <f>VLOOKUP($A30,'Return Data'!$B$7:$R$2292,4,0)</f>
        <v>111.8943</v>
      </c>
      <c r="D30" s="65">
        <f>VLOOKUP($A30,'Return Data'!$B$7:$R$2292,5,0)</f>
        <v>3.0665</v>
      </c>
      <c r="E30" s="66">
        <f t="shared" si="0"/>
        <v>24</v>
      </c>
      <c r="F30" s="65">
        <f>VLOOKUP($A30,'Return Data'!$B$7:$R$2292,6,0)</f>
        <v>3.0836000000000001</v>
      </c>
      <c r="G30" s="66">
        <f t="shared" si="1"/>
        <v>21</v>
      </c>
      <c r="H30" s="65">
        <f>VLOOKUP($A30,'Return Data'!$B$7:$R$2292,7,0)</f>
        <v>3.0914000000000001</v>
      </c>
      <c r="I30" s="66">
        <f t="shared" si="2"/>
        <v>20</v>
      </c>
      <c r="J30" s="65">
        <f>VLOOKUP($A30,'Return Data'!$B$7:$R$2292,8,0)</f>
        <v>3.0792000000000002</v>
      </c>
      <c r="K30" s="66">
        <f t="shared" si="3"/>
        <v>22</v>
      </c>
      <c r="L30" s="65">
        <f>VLOOKUP($A30,'Return Data'!$B$7:$R$2292,9,0)</f>
        <v>2.9895</v>
      </c>
      <c r="M30" s="66">
        <f t="shared" si="4"/>
        <v>20</v>
      </c>
      <c r="N30" s="65">
        <f>VLOOKUP($A30,'Return Data'!$B$7:$R$2292,10,0)</f>
        <v>3.0015999999999998</v>
      </c>
      <c r="O30" s="66">
        <f t="shared" si="5"/>
        <v>19</v>
      </c>
      <c r="P30" s="65">
        <f>VLOOKUP($A30,'Return Data'!$B$7:$R$2292,11,0)</f>
        <v>3.0493000000000001</v>
      </c>
      <c r="Q30" s="66">
        <f t="shared" si="8"/>
        <v>18</v>
      </c>
      <c r="R30" s="65">
        <f>VLOOKUP($A30,'Return Data'!$B$7:$R$2292,12,0)</f>
        <v>3.0255999999999998</v>
      </c>
      <c r="S30" s="66">
        <f t="shared" si="9"/>
        <v>20</v>
      </c>
      <c r="T30" s="65">
        <f>VLOOKUP($A30,'Return Data'!$B$7:$R$2292,13,0)</f>
        <v>3.0085000000000002</v>
      </c>
      <c r="U30" s="66">
        <f t="shared" si="10"/>
        <v>16</v>
      </c>
      <c r="V30" s="65"/>
      <c r="W30" s="66"/>
      <c r="X30" s="65"/>
      <c r="Y30" s="66"/>
      <c r="Z30" s="65">
        <f>VLOOKUP($A30,'Return Data'!$B$7:$R$2292,16,0)</f>
        <v>4.1242000000000001</v>
      </c>
      <c r="AA30" s="67">
        <f t="shared" si="7"/>
        <v>9</v>
      </c>
    </row>
    <row r="31" spans="1:27" x14ac:dyDescent="0.3">
      <c r="A31" s="63" t="s">
        <v>1328</v>
      </c>
      <c r="B31" s="64">
        <f>VLOOKUP($A31,'Return Data'!$B$7:$R$2292,3,0)</f>
        <v>44467</v>
      </c>
      <c r="C31" s="65">
        <f>VLOOKUP($A31,'Return Data'!$B$7:$R$2292,4,0)</f>
        <v>1076.8447000000001</v>
      </c>
      <c r="D31" s="65">
        <f>VLOOKUP($A31,'Return Data'!$B$7:$R$2292,5,0)</f>
        <v>3.1695000000000002</v>
      </c>
      <c r="E31" s="66">
        <f t="shared" si="0"/>
        <v>3</v>
      </c>
      <c r="F31" s="65">
        <f>VLOOKUP($A31,'Return Data'!$B$7:$R$2292,6,0)</f>
        <v>3.2017000000000002</v>
      </c>
      <c r="G31" s="66">
        <f t="shared" si="1"/>
        <v>1</v>
      </c>
      <c r="H31" s="65">
        <f>VLOOKUP($A31,'Return Data'!$B$7:$R$2292,7,0)</f>
        <v>3.1934</v>
      </c>
      <c r="I31" s="66">
        <f t="shared" si="2"/>
        <v>2</v>
      </c>
      <c r="J31" s="65">
        <f>VLOOKUP($A31,'Return Data'!$B$7:$R$2292,8,0)</f>
        <v>3.1781999999999999</v>
      </c>
      <c r="K31" s="66">
        <f t="shared" si="3"/>
        <v>2</v>
      </c>
      <c r="L31" s="65">
        <f>VLOOKUP($A31,'Return Data'!$B$7:$R$2292,9,0)</f>
        <v>3.1011000000000002</v>
      </c>
      <c r="M31" s="66">
        <f t="shared" si="4"/>
        <v>2</v>
      </c>
      <c r="N31" s="65">
        <f>VLOOKUP($A31,'Return Data'!$B$7:$R$2292,10,0)</f>
        <v>3.1233</v>
      </c>
      <c r="O31" s="66">
        <f t="shared" si="5"/>
        <v>1</v>
      </c>
      <c r="P31" s="65">
        <f>VLOOKUP($A31,'Return Data'!$B$7:$R$2292,11,0)</f>
        <v>3.1694</v>
      </c>
      <c r="Q31" s="66">
        <f t="shared" si="8"/>
        <v>1</v>
      </c>
      <c r="R31" s="65">
        <f>VLOOKUP($A31,'Return Data'!$B$7:$R$2292,12,0)</f>
        <v>3.1255999999999999</v>
      </c>
      <c r="S31" s="66">
        <f t="shared" si="9"/>
        <v>1</v>
      </c>
      <c r="T31" s="65">
        <f>VLOOKUP($A31,'Return Data'!$B$7:$R$2292,13,0)</f>
        <v>3.0935999999999999</v>
      </c>
      <c r="U31" s="66">
        <f t="shared" si="10"/>
        <v>1</v>
      </c>
      <c r="V31" s="65"/>
      <c r="W31" s="66"/>
      <c r="X31" s="65"/>
      <c r="Y31" s="66"/>
      <c r="Z31" s="65">
        <f>VLOOKUP($A31,'Return Data'!$B$7:$R$2292,16,0)</f>
        <v>3.6051000000000002</v>
      </c>
      <c r="AA31" s="67">
        <f t="shared" si="7"/>
        <v>21</v>
      </c>
    </row>
    <row r="32" spans="1:27" x14ac:dyDescent="0.3">
      <c r="A32" s="63" t="s">
        <v>1330</v>
      </c>
      <c r="B32" s="64">
        <f>VLOOKUP($A32,'Return Data'!$B$7:$R$2292,3,0)</f>
        <v>44467</v>
      </c>
      <c r="C32" s="65">
        <f>VLOOKUP($A32,'Return Data'!$B$7:$R$2292,4,0)</f>
        <v>3369.9697000000001</v>
      </c>
      <c r="D32" s="65">
        <f>VLOOKUP($A32,'Return Data'!$B$7:$R$2292,5,0)</f>
        <v>3.0882000000000001</v>
      </c>
      <c r="E32" s="66">
        <f t="shared" si="0"/>
        <v>15</v>
      </c>
      <c r="F32" s="65">
        <f>VLOOKUP($A32,'Return Data'!$B$7:$R$2292,6,0)</f>
        <v>3.1078000000000001</v>
      </c>
      <c r="G32" s="66">
        <f t="shared" si="1"/>
        <v>14</v>
      </c>
      <c r="H32" s="65">
        <f>VLOOKUP($A32,'Return Data'!$B$7:$R$2292,7,0)</f>
        <v>3.1133000000000002</v>
      </c>
      <c r="I32" s="66">
        <f t="shared" si="2"/>
        <v>13</v>
      </c>
      <c r="J32" s="65">
        <f>VLOOKUP($A32,'Return Data'!$B$7:$R$2292,8,0)</f>
        <v>3.1059999999999999</v>
      </c>
      <c r="K32" s="66">
        <f t="shared" si="3"/>
        <v>13</v>
      </c>
      <c r="L32" s="65">
        <f>VLOOKUP($A32,'Return Data'!$B$7:$R$2292,9,0)</f>
        <v>3.0125999999999999</v>
      </c>
      <c r="M32" s="66">
        <f t="shared" si="4"/>
        <v>14</v>
      </c>
      <c r="N32" s="65">
        <f>VLOOKUP($A32,'Return Data'!$B$7:$R$2292,10,0)</f>
        <v>3.0204</v>
      </c>
      <c r="O32" s="66">
        <f t="shared" si="5"/>
        <v>13</v>
      </c>
      <c r="P32" s="65">
        <f>VLOOKUP($A32,'Return Data'!$B$7:$R$2292,11,0)</f>
        <v>3.0785</v>
      </c>
      <c r="Q32" s="66">
        <f t="shared" si="8"/>
        <v>10</v>
      </c>
      <c r="R32" s="65">
        <f>VLOOKUP($A32,'Return Data'!$B$7:$R$2292,12,0)</f>
        <v>3.0528</v>
      </c>
      <c r="S32" s="66">
        <f t="shared" si="9"/>
        <v>11</v>
      </c>
      <c r="T32" s="65">
        <f>VLOOKUP($A32,'Return Data'!$B$7:$R$2292,13,0)</f>
        <v>3.0232999999999999</v>
      </c>
      <c r="U32" s="66">
        <f t="shared" si="10"/>
        <v>10</v>
      </c>
      <c r="V32" s="65">
        <f>VLOOKUP($A32,'Return Data'!$B$7:$R$2292,17,0)</f>
        <v>3.4064999999999999</v>
      </c>
      <c r="W32" s="66">
        <f t="shared" si="11"/>
        <v>2</v>
      </c>
      <c r="X32" s="65">
        <f>VLOOKUP($A32,'Return Data'!$B$7:$R$2292,14,0)</f>
        <v>4.2698999999999998</v>
      </c>
      <c r="Y32" s="66">
        <f t="shared" si="12"/>
        <v>2</v>
      </c>
      <c r="Z32" s="65">
        <f>VLOOKUP($A32,'Return Data'!$B$7:$R$2292,16,0)</f>
        <v>6.5942999999999996</v>
      </c>
      <c r="AA32" s="67">
        <f t="shared" si="7"/>
        <v>2</v>
      </c>
    </row>
    <row r="33" spans="1:27" x14ac:dyDescent="0.3">
      <c r="A33" s="63" t="s">
        <v>1332</v>
      </c>
      <c r="B33" s="64">
        <f>VLOOKUP($A33,'Return Data'!$B$7:$R$2292,3,0)</f>
        <v>44467</v>
      </c>
      <c r="C33" s="65">
        <f>VLOOKUP($A33,'Return Data'!$B$7:$R$2292,4,0)</f>
        <v>1108.3295000000001</v>
      </c>
      <c r="D33" s="65">
        <f>VLOOKUP($A33,'Return Data'!$B$7:$R$2292,5,0)</f>
        <v>3.0432000000000001</v>
      </c>
      <c r="E33" s="66">
        <f t="shared" si="0"/>
        <v>27</v>
      </c>
      <c r="F33" s="65">
        <f>VLOOKUP($A33,'Return Data'!$B$7:$R$2292,6,0)</f>
        <v>3.0547</v>
      </c>
      <c r="G33" s="66">
        <f t="shared" si="1"/>
        <v>27</v>
      </c>
      <c r="H33" s="65">
        <f>VLOOKUP($A33,'Return Data'!$B$7:$R$2292,7,0)</f>
        <v>3.0583999999999998</v>
      </c>
      <c r="I33" s="66">
        <f t="shared" si="2"/>
        <v>27</v>
      </c>
      <c r="J33" s="65">
        <f>VLOOKUP($A33,'Return Data'!$B$7:$R$2292,8,0)</f>
        <v>3.0491000000000001</v>
      </c>
      <c r="K33" s="66">
        <f t="shared" si="3"/>
        <v>27</v>
      </c>
      <c r="L33" s="65">
        <f>VLOOKUP($A33,'Return Data'!$B$7:$R$2292,9,0)</f>
        <v>2.9477000000000002</v>
      </c>
      <c r="M33" s="66">
        <f t="shared" si="4"/>
        <v>27</v>
      </c>
      <c r="N33" s="65">
        <f>VLOOKUP($A33,'Return Data'!$B$7:$R$2292,10,0)</f>
        <v>2.9527999999999999</v>
      </c>
      <c r="O33" s="66">
        <f t="shared" si="5"/>
        <v>28</v>
      </c>
      <c r="P33" s="65">
        <f>VLOOKUP($A33,'Return Data'!$B$7:$R$2292,11,0)</f>
        <v>2.9961000000000002</v>
      </c>
      <c r="Q33" s="66">
        <f t="shared" si="8"/>
        <v>28</v>
      </c>
      <c r="R33" s="65">
        <f>VLOOKUP($A33,'Return Data'!$B$7:$R$2292,12,0)</f>
        <v>2.9807000000000001</v>
      </c>
      <c r="S33" s="66">
        <f t="shared" si="9"/>
        <v>28</v>
      </c>
      <c r="T33" s="65">
        <f>VLOOKUP($A33,'Return Data'!$B$7:$R$2292,13,0)</f>
        <v>2.9578000000000002</v>
      </c>
      <c r="U33" s="66">
        <f t="shared" si="10"/>
        <v>24</v>
      </c>
      <c r="V33" s="65"/>
      <c r="W33" s="66"/>
      <c r="X33" s="65"/>
      <c r="Y33" s="66"/>
      <c r="Z33" s="65">
        <f>VLOOKUP($A33,'Return Data'!$B$7:$R$2292,16,0)</f>
        <v>4.1512000000000002</v>
      </c>
      <c r="AA33" s="67">
        <f t="shared" si="7"/>
        <v>6</v>
      </c>
    </row>
    <row r="34" spans="1:27" x14ac:dyDescent="0.3">
      <c r="A34" s="63" t="s">
        <v>1334</v>
      </c>
      <c r="B34" s="64">
        <f>VLOOKUP($A34,'Return Data'!$B$7:$R$2292,3,0)</f>
        <v>44467</v>
      </c>
      <c r="C34" s="65">
        <f>VLOOKUP($A34,'Return Data'!$B$7:$R$2292,4,0)</f>
        <v>1099.9473</v>
      </c>
      <c r="D34" s="65">
        <f>VLOOKUP($A34,'Return Data'!$B$7:$R$2292,5,0)</f>
        <v>3.0796999999999999</v>
      </c>
      <c r="E34" s="66">
        <f t="shared" si="0"/>
        <v>17</v>
      </c>
      <c r="F34" s="65">
        <f>VLOOKUP($A34,'Return Data'!$B$7:$R$2292,6,0)</f>
        <v>3.0802</v>
      </c>
      <c r="G34" s="66">
        <f t="shared" si="1"/>
        <v>22</v>
      </c>
      <c r="H34" s="65">
        <f>VLOOKUP($A34,'Return Data'!$B$7:$R$2292,7,0)</f>
        <v>3.0865</v>
      </c>
      <c r="I34" s="66">
        <f t="shared" si="2"/>
        <v>22</v>
      </c>
      <c r="J34" s="65">
        <f>VLOOKUP($A34,'Return Data'!$B$7:$R$2292,8,0)</f>
        <v>3.0794999999999999</v>
      </c>
      <c r="K34" s="66">
        <f t="shared" si="3"/>
        <v>21</v>
      </c>
      <c r="L34" s="65">
        <f>VLOOKUP($A34,'Return Data'!$B$7:$R$2292,9,0)</f>
        <v>2.9895</v>
      </c>
      <c r="M34" s="66">
        <f t="shared" si="4"/>
        <v>20</v>
      </c>
      <c r="N34" s="65">
        <f>VLOOKUP($A34,'Return Data'!$B$7:$R$2292,10,0)</f>
        <v>2.9943</v>
      </c>
      <c r="O34" s="66">
        <f t="shared" si="5"/>
        <v>22</v>
      </c>
      <c r="P34" s="65">
        <f>VLOOKUP($A34,'Return Data'!$B$7:$R$2292,11,0)</f>
        <v>3.0463</v>
      </c>
      <c r="Q34" s="66">
        <f t="shared" si="8"/>
        <v>20</v>
      </c>
      <c r="R34" s="65">
        <f>VLOOKUP($A34,'Return Data'!$B$7:$R$2292,12,0)</f>
        <v>3.0314000000000001</v>
      </c>
      <c r="S34" s="66">
        <f t="shared" si="9"/>
        <v>18</v>
      </c>
      <c r="T34" s="65">
        <f>VLOOKUP($A34,'Return Data'!$B$7:$R$2292,13,0)</f>
        <v>3.0112999999999999</v>
      </c>
      <c r="U34" s="66">
        <f t="shared" si="10"/>
        <v>14</v>
      </c>
      <c r="V34" s="65"/>
      <c r="W34" s="66"/>
      <c r="X34" s="65"/>
      <c r="Y34" s="66"/>
      <c r="Z34" s="65">
        <f>VLOOKUP($A34,'Return Data'!$B$7:$R$2292,16,0)</f>
        <v>3.8552</v>
      </c>
      <c r="AA34" s="67">
        <f t="shared" si="7"/>
        <v>13</v>
      </c>
    </row>
    <row r="35" spans="1:27" x14ac:dyDescent="0.3">
      <c r="A35" s="63" t="s">
        <v>1336</v>
      </c>
      <c r="B35" s="64">
        <f>VLOOKUP($A35,'Return Data'!$B$7:$R$2292,3,0)</f>
        <v>44467</v>
      </c>
      <c r="C35" s="65">
        <f>VLOOKUP($A35,'Return Data'!$B$7:$R$2292,4,0)</f>
        <v>1097.9238</v>
      </c>
      <c r="D35" s="65">
        <f>VLOOKUP($A35,'Return Data'!$B$7:$R$2292,5,0)</f>
        <v>3.0520999999999998</v>
      </c>
      <c r="E35" s="66">
        <f t="shared" si="0"/>
        <v>26</v>
      </c>
      <c r="F35" s="65">
        <f>VLOOKUP($A35,'Return Data'!$B$7:$R$2292,6,0)</f>
        <v>3.0903</v>
      </c>
      <c r="G35" s="66">
        <f t="shared" si="1"/>
        <v>20</v>
      </c>
      <c r="H35" s="65">
        <f>VLOOKUP($A35,'Return Data'!$B$7:$R$2292,7,0)</f>
        <v>3.0869</v>
      </c>
      <c r="I35" s="66">
        <f t="shared" si="2"/>
        <v>21</v>
      </c>
      <c r="J35" s="65">
        <f>VLOOKUP($A35,'Return Data'!$B$7:$R$2292,8,0)</f>
        <v>3.0865999999999998</v>
      </c>
      <c r="K35" s="66">
        <f t="shared" si="3"/>
        <v>18</v>
      </c>
      <c r="L35" s="65">
        <f>VLOOKUP($A35,'Return Data'!$B$7:$R$2292,9,0)</f>
        <v>2.9933000000000001</v>
      </c>
      <c r="M35" s="66">
        <f t="shared" si="4"/>
        <v>18</v>
      </c>
      <c r="N35" s="65">
        <f>VLOOKUP($A35,'Return Data'!$B$7:$R$2292,10,0)</f>
        <v>3.0055999999999998</v>
      </c>
      <c r="O35" s="66">
        <f t="shared" si="5"/>
        <v>18</v>
      </c>
      <c r="P35" s="65">
        <f>VLOOKUP($A35,'Return Data'!$B$7:$R$2292,11,0)</f>
        <v>3.0440999999999998</v>
      </c>
      <c r="Q35" s="66">
        <f t="shared" si="8"/>
        <v>21</v>
      </c>
      <c r="R35" s="65">
        <f>VLOOKUP($A35,'Return Data'!$B$7:$R$2292,12,0)</f>
        <v>3.0243000000000002</v>
      </c>
      <c r="S35" s="66">
        <f t="shared" si="9"/>
        <v>21</v>
      </c>
      <c r="T35" s="65">
        <f>VLOOKUP($A35,'Return Data'!$B$7:$R$2292,13,0)</f>
        <v>2.9954999999999998</v>
      </c>
      <c r="U35" s="66">
        <f t="shared" si="10"/>
        <v>18</v>
      </c>
      <c r="V35" s="65"/>
      <c r="W35" s="66"/>
      <c r="X35" s="65"/>
      <c r="Y35" s="66"/>
      <c r="Z35" s="65">
        <f>VLOOKUP($A35,'Return Data'!$B$7:$R$2292,16,0)</f>
        <v>3.7860999999999998</v>
      </c>
      <c r="AA35" s="67">
        <f t="shared" si="7"/>
        <v>16</v>
      </c>
    </row>
    <row r="36" spans="1:27" x14ac:dyDescent="0.3">
      <c r="A36" s="63" t="s">
        <v>1338</v>
      </c>
      <c r="B36" s="64">
        <f>VLOOKUP($A36,'Return Data'!$B$7:$R$2292,3,0)</f>
        <v>44467</v>
      </c>
      <c r="C36" s="65">
        <f>VLOOKUP($A36,'Return Data'!$B$7:$R$2292,4,0)</f>
        <v>2836.3903</v>
      </c>
      <c r="D36" s="65">
        <f>VLOOKUP($A36,'Return Data'!$B$7:$R$2292,5,0)</f>
        <v>3.1156999999999999</v>
      </c>
      <c r="E36" s="66">
        <f t="shared" si="0"/>
        <v>12</v>
      </c>
      <c r="F36" s="65">
        <f>VLOOKUP($A36,'Return Data'!$B$7:$R$2292,6,0)</f>
        <v>3.109</v>
      </c>
      <c r="G36" s="66">
        <f t="shared" si="1"/>
        <v>13</v>
      </c>
      <c r="H36" s="65">
        <f>VLOOKUP($A36,'Return Data'!$B$7:$R$2292,7,0)</f>
        <v>3.1171000000000002</v>
      </c>
      <c r="I36" s="66">
        <f t="shared" si="2"/>
        <v>10</v>
      </c>
      <c r="J36" s="65">
        <f>VLOOKUP($A36,'Return Data'!$B$7:$R$2292,8,0)</f>
        <v>3.1193</v>
      </c>
      <c r="K36" s="66">
        <f t="shared" si="3"/>
        <v>9</v>
      </c>
      <c r="L36" s="65">
        <f>VLOOKUP($A36,'Return Data'!$B$7:$R$2292,9,0)</f>
        <v>3.0291000000000001</v>
      </c>
      <c r="M36" s="66">
        <f t="shared" si="4"/>
        <v>11</v>
      </c>
      <c r="N36" s="65">
        <f>VLOOKUP($A36,'Return Data'!$B$7:$R$2292,10,0)</f>
        <v>3.0373999999999999</v>
      </c>
      <c r="O36" s="66">
        <f t="shared" si="5"/>
        <v>9</v>
      </c>
      <c r="P36" s="65">
        <f>VLOOKUP($A36,'Return Data'!$B$7:$R$2292,11,0)</f>
        <v>3.0840000000000001</v>
      </c>
      <c r="Q36" s="66">
        <f t="shared" si="8"/>
        <v>9</v>
      </c>
      <c r="R36" s="65">
        <f>VLOOKUP($A36,'Return Data'!$B$7:$R$2292,12,0)</f>
        <v>3.0663</v>
      </c>
      <c r="S36" s="66">
        <f t="shared" si="9"/>
        <v>9</v>
      </c>
      <c r="T36" s="65">
        <f>VLOOKUP($A36,'Return Data'!$B$7:$R$2292,13,0)</f>
        <v>3.0432000000000001</v>
      </c>
      <c r="U36" s="66">
        <f t="shared" si="10"/>
        <v>7</v>
      </c>
      <c r="V36" s="65">
        <f>VLOOKUP($A36,'Return Data'!$B$7:$R$2292,17,0)</f>
        <v>3.4441999999999999</v>
      </c>
      <c r="W36" s="66">
        <f t="shared" si="11"/>
        <v>1</v>
      </c>
      <c r="X36" s="65">
        <f>VLOOKUP($A36,'Return Data'!$B$7:$R$2292,14,0)</f>
        <v>4.2991000000000001</v>
      </c>
      <c r="Y36" s="66">
        <f t="shared" si="12"/>
        <v>1</v>
      </c>
      <c r="Z36" s="65">
        <f>VLOOKUP($A36,'Return Data'!$B$7:$R$2292,16,0)</f>
        <v>6.0260999999999996</v>
      </c>
      <c r="AA36" s="67">
        <f t="shared" si="7"/>
        <v>3</v>
      </c>
    </row>
    <row r="37" spans="1:27" x14ac:dyDescent="0.3">
      <c r="A37" s="63" t="s">
        <v>1340</v>
      </c>
      <c r="B37" s="64">
        <f>VLOOKUP($A37,'Return Data'!$B$7:$R$2292,3,0)</f>
        <v>44467</v>
      </c>
      <c r="C37" s="65">
        <f>VLOOKUP($A37,'Return Data'!$B$7:$R$2292,4,0)</f>
        <v>1073.8877</v>
      </c>
      <c r="D37" s="65">
        <f>VLOOKUP($A37,'Return Data'!$B$7:$R$2292,5,0)</f>
        <v>2.9097</v>
      </c>
      <c r="E37" s="66">
        <f t="shared" si="0"/>
        <v>30</v>
      </c>
      <c r="F37" s="65">
        <f>VLOOKUP($A37,'Return Data'!$B$7:$R$2292,6,0)</f>
        <v>2.9426999999999999</v>
      </c>
      <c r="G37" s="66">
        <f t="shared" si="1"/>
        <v>30</v>
      </c>
      <c r="H37" s="65">
        <f>VLOOKUP($A37,'Return Data'!$B$7:$R$2292,7,0)</f>
        <v>2.9411999999999998</v>
      </c>
      <c r="I37" s="66">
        <f t="shared" si="2"/>
        <v>30</v>
      </c>
      <c r="J37" s="65">
        <f>VLOOKUP($A37,'Return Data'!$B$7:$R$2292,8,0)</f>
        <v>2.9066000000000001</v>
      </c>
      <c r="K37" s="66">
        <f t="shared" si="3"/>
        <v>30</v>
      </c>
      <c r="L37" s="65">
        <f>VLOOKUP($A37,'Return Data'!$B$7:$R$2292,9,0)</f>
        <v>2.8147000000000002</v>
      </c>
      <c r="M37" s="66">
        <f t="shared" si="4"/>
        <v>30</v>
      </c>
      <c r="N37" s="65">
        <f>VLOOKUP($A37,'Return Data'!$B$7:$R$2292,10,0)</f>
        <v>2.9123000000000001</v>
      </c>
      <c r="O37" s="66">
        <f t="shared" si="5"/>
        <v>30</v>
      </c>
      <c r="P37" s="65">
        <f>VLOOKUP($A37,'Return Data'!$B$7:$R$2292,11,0)</f>
        <v>3.0114999999999998</v>
      </c>
      <c r="Q37" s="66">
        <f t="shared" si="8"/>
        <v>27</v>
      </c>
      <c r="R37" s="65">
        <f>VLOOKUP($A37,'Return Data'!$B$7:$R$2292,12,0)</f>
        <v>2.9822000000000002</v>
      </c>
      <c r="S37" s="66">
        <f t="shared" si="9"/>
        <v>27</v>
      </c>
      <c r="T37" s="65">
        <f>VLOOKUP($A37,'Return Data'!$B$7:$R$2292,13,0)</f>
        <v>2.9498000000000002</v>
      </c>
      <c r="U37" s="66">
        <f t="shared" si="10"/>
        <v>25</v>
      </c>
      <c r="V37" s="65"/>
      <c r="W37" s="66"/>
      <c r="X37" s="65"/>
      <c r="Y37" s="66"/>
      <c r="Z37" s="65">
        <f>VLOOKUP($A37,'Return Data'!$B$7:$R$2292,16,0)</f>
        <v>3.4504999999999999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3.0981866666666664</v>
      </c>
      <c r="E39" s="74"/>
      <c r="F39" s="75">
        <f>AVERAGE(F8:F37)</f>
        <v>3.1030566666666668</v>
      </c>
      <c r="G39" s="74"/>
      <c r="H39" s="75">
        <f>AVERAGE(H8:H37)</f>
        <v>3.1042499999999995</v>
      </c>
      <c r="I39" s="74"/>
      <c r="J39" s="75">
        <f>AVERAGE(J8:J37)</f>
        <v>3.0953999999999993</v>
      </c>
      <c r="K39" s="74"/>
      <c r="L39" s="75">
        <f>AVERAGE(L8:L37)</f>
        <v>3.0027833333333338</v>
      </c>
      <c r="M39" s="74"/>
      <c r="N39" s="75">
        <f>AVERAGE(N8:N37)</f>
        <v>3.0150999999999999</v>
      </c>
      <c r="O39" s="74"/>
      <c r="P39" s="75">
        <f>AVERAGE(P8:P37)</f>
        <v>3.0629300000000002</v>
      </c>
      <c r="Q39" s="74"/>
      <c r="R39" s="75">
        <f>AVERAGE(R8:R37)</f>
        <v>3.0424566666666673</v>
      </c>
      <c r="S39" s="74"/>
      <c r="T39" s="75">
        <f>AVERAGE(T8:T37)</f>
        <v>3.0139851851851853</v>
      </c>
      <c r="U39" s="74"/>
      <c r="V39" s="75">
        <f>AVERAGE(V8:V37)</f>
        <v>3.3650199999999999</v>
      </c>
      <c r="W39" s="74"/>
      <c r="X39" s="75">
        <f>AVERAGE(X8:X37)</f>
        <v>4.175325</v>
      </c>
      <c r="Y39" s="74"/>
      <c r="Z39" s="75">
        <f>AVERAGE(Z8:Z37)</f>
        <v>4.0719000000000003</v>
      </c>
      <c r="AA39" s="76"/>
    </row>
    <row r="40" spans="1:27" x14ac:dyDescent="0.3">
      <c r="A40" s="73" t="s">
        <v>28</v>
      </c>
      <c r="B40" s="74"/>
      <c r="C40" s="74"/>
      <c r="D40" s="75">
        <f>MIN(D8:D37)</f>
        <v>2.9097</v>
      </c>
      <c r="E40" s="74"/>
      <c r="F40" s="75">
        <f>MIN(F8:F37)</f>
        <v>2.9426999999999999</v>
      </c>
      <c r="G40" s="74"/>
      <c r="H40" s="75">
        <f>MIN(H8:H37)</f>
        <v>2.9411999999999998</v>
      </c>
      <c r="I40" s="74"/>
      <c r="J40" s="75">
        <f>MIN(J8:J37)</f>
        <v>2.9066000000000001</v>
      </c>
      <c r="K40" s="74"/>
      <c r="L40" s="75">
        <f>MIN(L8:L37)</f>
        <v>2.8147000000000002</v>
      </c>
      <c r="M40" s="74"/>
      <c r="N40" s="75">
        <f>MIN(N8:N37)</f>
        <v>2.9123000000000001</v>
      </c>
      <c r="O40" s="74"/>
      <c r="P40" s="75">
        <f>MIN(P8:P37)</f>
        <v>2.9752999999999998</v>
      </c>
      <c r="Q40" s="74"/>
      <c r="R40" s="75">
        <f>MIN(R8:R37)</f>
        <v>2.9617</v>
      </c>
      <c r="S40" s="74"/>
      <c r="T40" s="75">
        <f>MIN(T8:T37)</f>
        <v>2.9380999999999999</v>
      </c>
      <c r="U40" s="74"/>
      <c r="V40" s="75">
        <f>MIN(V8:V37)</f>
        <v>3.2368000000000001</v>
      </c>
      <c r="W40" s="74"/>
      <c r="X40" s="75">
        <f>MIN(X8:X37)</f>
        <v>3.9258999999999999</v>
      </c>
      <c r="Y40" s="74"/>
      <c r="Z40" s="75">
        <f>MIN(Z8:Z37)</f>
        <v>3.1829999999999998</v>
      </c>
      <c r="AA40" s="76"/>
    </row>
    <row r="41" spans="1:27" ht="15" thickBot="1" x14ac:dyDescent="0.35">
      <c r="A41" s="77" t="s">
        <v>29</v>
      </c>
      <c r="B41" s="78"/>
      <c r="C41" s="78"/>
      <c r="D41" s="79">
        <f>MAX(D8:D37)</f>
        <v>3.3540999999999999</v>
      </c>
      <c r="E41" s="78"/>
      <c r="F41" s="79">
        <f>MAX(F8:F37)</f>
        <v>3.2017000000000002</v>
      </c>
      <c r="G41" s="78"/>
      <c r="H41" s="79">
        <f>MAX(H8:H37)</f>
        <v>3.1962000000000002</v>
      </c>
      <c r="I41" s="78"/>
      <c r="J41" s="79">
        <f>MAX(J8:J37)</f>
        <v>3.1888000000000001</v>
      </c>
      <c r="K41" s="78"/>
      <c r="L41" s="79">
        <f>MAX(L8:L37)</f>
        <v>3.1095999999999999</v>
      </c>
      <c r="M41" s="78"/>
      <c r="N41" s="79">
        <f>MAX(N8:N37)</f>
        <v>3.1233</v>
      </c>
      <c r="O41" s="78"/>
      <c r="P41" s="79">
        <f>MAX(P8:P37)</f>
        <v>3.1694</v>
      </c>
      <c r="Q41" s="78"/>
      <c r="R41" s="79">
        <f>MAX(R8:R37)</f>
        <v>3.1255999999999999</v>
      </c>
      <c r="S41" s="78"/>
      <c r="T41" s="79">
        <f>MAX(T8:T37)</f>
        <v>3.0935999999999999</v>
      </c>
      <c r="U41" s="78"/>
      <c r="V41" s="79">
        <f>MAX(V8:V37)</f>
        <v>3.4441999999999999</v>
      </c>
      <c r="W41" s="78"/>
      <c r="X41" s="79">
        <f>MAX(X8:X37)</f>
        <v>4.2991000000000001</v>
      </c>
      <c r="Y41" s="78"/>
      <c r="Z41" s="79">
        <f>MAX(Z8:Z37)</f>
        <v>6.6124000000000001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44467</v>
      </c>
      <c r="C8" s="65">
        <f>VLOOKUP($A8,'Return Data'!$B$7:$R$2292,4,0)</f>
        <v>566.11159999999995</v>
      </c>
      <c r="D8" s="65">
        <f>VLOOKUP($A8,'Return Data'!$B$7:$R$2292,5,0)</f>
        <v>5.4683000000000002</v>
      </c>
      <c r="E8" s="66">
        <f t="shared" ref="E8:E33" si="0">RANK(D8,D$8:D$33,0)</f>
        <v>6</v>
      </c>
      <c r="F8" s="65">
        <f>VLOOKUP($A8,'Return Data'!$B$7:$R$2292,6,0)</f>
        <v>3.9169</v>
      </c>
      <c r="G8" s="66">
        <f t="shared" ref="G8:G33" si="1">RANK(F8,F$8:F$33,0)</f>
        <v>5</v>
      </c>
      <c r="H8" s="65">
        <f>VLOOKUP($A8,'Return Data'!$B$7:$R$2292,7,0)</f>
        <v>1.9662999999999999</v>
      </c>
      <c r="I8" s="66">
        <f t="shared" ref="I8:I33" si="2">RANK(H8,H$8:H$33,0)</f>
        <v>8</v>
      </c>
      <c r="J8" s="65">
        <f>VLOOKUP($A8,'Return Data'!$B$7:$R$2292,8,0)</f>
        <v>2.6987999999999999</v>
      </c>
      <c r="K8" s="66">
        <f t="shared" ref="K8:K33" si="3">RANK(J8,J$8:J$33,0)</f>
        <v>7</v>
      </c>
      <c r="L8" s="65">
        <f>VLOOKUP($A8,'Return Data'!$B$7:$R$2292,9,0)</f>
        <v>3.5804999999999998</v>
      </c>
      <c r="M8" s="66">
        <f t="shared" ref="M8:M33" si="4">RANK(L8,L$8:L$33,0)</f>
        <v>9</v>
      </c>
      <c r="N8" s="65">
        <f>VLOOKUP($A8,'Return Data'!$B$7:$R$2292,10,0)</f>
        <v>5.0149999999999997</v>
      </c>
      <c r="O8" s="66">
        <f t="shared" ref="O8:O33" si="5">RANK(N8,N$8:N$33,0)</f>
        <v>8</v>
      </c>
      <c r="P8" s="65">
        <f>VLOOKUP($A8,'Return Data'!$B$7:$R$2292,11,0)</f>
        <v>5.2514000000000003</v>
      </c>
      <c r="Q8" s="66">
        <f t="shared" ref="Q8:Q33" si="6">RANK(P8,P$8:P$33,0)</f>
        <v>8</v>
      </c>
      <c r="R8" s="65">
        <f>VLOOKUP($A8,'Return Data'!$B$7:$R$2292,12,0)</f>
        <v>4.6067</v>
      </c>
      <c r="S8" s="66">
        <f t="shared" ref="S8:S33" si="7">RANK(R8,R$8:R$33,0)</f>
        <v>8</v>
      </c>
      <c r="T8" s="65">
        <f>VLOOKUP($A8,'Return Data'!$B$7:$R$2292,13,0)</f>
        <v>5.2182000000000004</v>
      </c>
      <c r="U8" s="66">
        <f t="shared" ref="U8:U33" si="8">RANK(T8,T$8:T$33,0)</f>
        <v>9</v>
      </c>
      <c r="V8" s="65">
        <f>VLOOKUP($A8,'Return Data'!$B$7:$R$2292,17,0)</f>
        <v>7.0533000000000001</v>
      </c>
      <c r="W8" s="66">
        <f t="shared" ref="W8:W31" si="9">RANK(V8,V$8:V$33,0)</f>
        <v>8</v>
      </c>
      <c r="X8" s="65">
        <f>VLOOKUP($A8,'Return Data'!$B$7:$R$2292,14,0)</f>
        <v>7.8819999999999997</v>
      </c>
      <c r="Y8" s="66">
        <f t="shared" ref="Y8:Y31" si="10">RANK(X8,X$8:X$33,0)</f>
        <v>2</v>
      </c>
      <c r="Z8" s="65">
        <f>VLOOKUP($A8,'Return Data'!$B$7:$R$2292,16,0)</f>
        <v>8.4956999999999994</v>
      </c>
      <c r="AA8" s="67">
        <f t="shared" ref="AA8:AA33" si="11">RANK(Z8,Z$8:Z$33,0)</f>
        <v>2</v>
      </c>
    </row>
    <row r="9" spans="1:27" x14ac:dyDescent="0.3">
      <c r="A9" s="63" t="s">
        <v>1014</v>
      </c>
      <c r="B9" s="64">
        <f>VLOOKUP($A9,'Return Data'!$B$7:$R$2292,3,0)</f>
        <v>44467</v>
      </c>
      <c r="C9" s="65">
        <f>VLOOKUP($A9,'Return Data'!$B$7:$R$2292,4,0)</f>
        <v>2538.6509000000001</v>
      </c>
      <c r="D9" s="65">
        <f>VLOOKUP($A9,'Return Data'!$B$7:$R$2292,5,0)</f>
        <v>4.4015000000000004</v>
      </c>
      <c r="E9" s="66">
        <f t="shared" si="0"/>
        <v>8</v>
      </c>
      <c r="F9" s="65">
        <f>VLOOKUP($A9,'Return Data'!$B$7:$R$2292,6,0)</f>
        <v>2.8085</v>
      </c>
      <c r="G9" s="66">
        <f t="shared" si="1"/>
        <v>9</v>
      </c>
      <c r="H9" s="65">
        <f>VLOOKUP($A9,'Return Data'!$B$7:$R$2292,7,0)</f>
        <v>1.5972</v>
      </c>
      <c r="I9" s="66">
        <f t="shared" si="2"/>
        <v>9</v>
      </c>
      <c r="J9" s="65">
        <f>VLOOKUP($A9,'Return Data'!$B$7:$R$2292,8,0)</f>
        <v>2.2105999999999999</v>
      </c>
      <c r="K9" s="66">
        <f t="shared" si="3"/>
        <v>9</v>
      </c>
      <c r="L9" s="65">
        <f>VLOOKUP($A9,'Return Data'!$B$7:$R$2292,9,0)</f>
        <v>3.4140999999999999</v>
      </c>
      <c r="M9" s="66">
        <f t="shared" si="4"/>
        <v>10</v>
      </c>
      <c r="N9" s="65">
        <f>VLOOKUP($A9,'Return Data'!$B$7:$R$2292,10,0)</f>
        <v>4.6397000000000004</v>
      </c>
      <c r="O9" s="66">
        <f t="shared" si="5"/>
        <v>10</v>
      </c>
      <c r="P9" s="65">
        <f>VLOOKUP($A9,'Return Data'!$B$7:$R$2292,11,0)</f>
        <v>4.6519000000000004</v>
      </c>
      <c r="Q9" s="66">
        <f t="shared" si="6"/>
        <v>11</v>
      </c>
      <c r="R9" s="65">
        <f>VLOOKUP($A9,'Return Data'!$B$7:$R$2292,12,0)</f>
        <v>4.2704000000000004</v>
      </c>
      <c r="S9" s="66">
        <f t="shared" si="7"/>
        <v>13</v>
      </c>
      <c r="T9" s="65">
        <f>VLOOKUP($A9,'Return Data'!$B$7:$R$2292,13,0)</f>
        <v>4.7233000000000001</v>
      </c>
      <c r="U9" s="66">
        <f t="shared" si="8"/>
        <v>13</v>
      </c>
      <c r="V9" s="65">
        <f>VLOOKUP($A9,'Return Data'!$B$7:$R$2292,17,0)</f>
        <v>6.4303999999999997</v>
      </c>
      <c r="W9" s="66">
        <f t="shared" si="9"/>
        <v>11</v>
      </c>
      <c r="X9" s="65">
        <f>VLOOKUP($A9,'Return Data'!$B$7:$R$2292,14,0)</f>
        <v>7.4602000000000004</v>
      </c>
      <c r="Y9" s="66">
        <f t="shared" si="10"/>
        <v>5</v>
      </c>
      <c r="Z9" s="65">
        <f>VLOOKUP($A9,'Return Data'!$B$7:$R$2292,16,0)</f>
        <v>8.1668000000000003</v>
      </c>
      <c r="AA9" s="67">
        <f t="shared" si="11"/>
        <v>5</v>
      </c>
    </row>
    <row r="10" spans="1:27" x14ac:dyDescent="0.3">
      <c r="A10" s="63" t="s">
        <v>1017</v>
      </c>
      <c r="B10" s="64">
        <f>VLOOKUP($A10,'Return Data'!$B$7:$R$2292,3,0)</f>
        <v>44467</v>
      </c>
      <c r="C10" s="65">
        <f>VLOOKUP($A10,'Return Data'!$B$7:$R$2292,4,0)</f>
        <v>1624.2889</v>
      </c>
      <c r="D10" s="65">
        <f>VLOOKUP($A10,'Return Data'!$B$7:$R$2292,5,0)</f>
        <v>-8.7279999999999998</v>
      </c>
      <c r="E10" s="66">
        <f t="shared" si="0"/>
        <v>26</v>
      </c>
      <c r="F10" s="65">
        <f>VLOOKUP($A10,'Return Data'!$B$7:$R$2292,6,0)</f>
        <v>-1.0391999999999999</v>
      </c>
      <c r="G10" s="66">
        <f t="shared" si="1"/>
        <v>26</v>
      </c>
      <c r="H10" s="65">
        <f>VLOOKUP($A10,'Return Data'!$B$7:$R$2292,7,0)</f>
        <v>-0.86050000000000004</v>
      </c>
      <c r="I10" s="66">
        <f t="shared" si="2"/>
        <v>24</v>
      </c>
      <c r="J10" s="65">
        <f>VLOOKUP($A10,'Return Data'!$B$7:$R$2292,8,0)</f>
        <v>1.9224000000000001</v>
      </c>
      <c r="K10" s="66">
        <f t="shared" si="3"/>
        <v>15</v>
      </c>
      <c r="L10" s="65">
        <f>VLOOKUP($A10,'Return Data'!$B$7:$R$2292,9,0)</f>
        <v>3.8992</v>
      </c>
      <c r="M10" s="66">
        <f t="shared" si="4"/>
        <v>7</v>
      </c>
      <c r="N10" s="65">
        <f>VLOOKUP($A10,'Return Data'!$B$7:$R$2292,10,0)</f>
        <v>3.9127000000000001</v>
      </c>
      <c r="O10" s="66">
        <f t="shared" si="5"/>
        <v>25</v>
      </c>
      <c r="P10" s="65">
        <f>VLOOKUP($A10,'Return Data'!$B$7:$R$2292,11,0)</f>
        <v>4.6117999999999997</v>
      </c>
      <c r="Q10" s="66">
        <f t="shared" si="6"/>
        <v>12</v>
      </c>
      <c r="R10" s="65">
        <f>VLOOKUP($A10,'Return Data'!$B$7:$R$2292,12,0)</f>
        <v>4.76</v>
      </c>
      <c r="S10" s="66">
        <f t="shared" si="7"/>
        <v>5</v>
      </c>
      <c r="T10" s="65">
        <f>VLOOKUP($A10,'Return Data'!$B$7:$R$2292,13,0)</f>
        <v>7.4451000000000001</v>
      </c>
      <c r="U10" s="66">
        <f t="shared" si="8"/>
        <v>3</v>
      </c>
      <c r="V10" s="65">
        <f>VLOOKUP($A10,'Return Data'!$B$7:$R$2292,17,0)</f>
        <v>-4.5210999999999997</v>
      </c>
      <c r="W10" s="66">
        <f t="shared" si="9"/>
        <v>25</v>
      </c>
      <c r="X10" s="65">
        <f>VLOOKUP($A10,'Return Data'!$B$7:$R$2292,14,0)</f>
        <v>-8.6157000000000004</v>
      </c>
      <c r="Y10" s="66">
        <f t="shared" si="10"/>
        <v>25</v>
      </c>
      <c r="Z10" s="65">
        <f>VLOOKUP($A10,'Return Data'!$B$7:$R$2292,16,0)</f>
        <v>2.5453000000000001</v>
      </c>
      <c r="AA10" s="67">
        <f t="shared" si="11"/>
        <v>25</v>
      </c>
    </row>
    <row r="11" spans="1:27" x14ac:dyDescent="0.3">
      <c r="A11" s="63" t="s">
        <v>1021</v>
      </c>
      <c r="B11" s="64">
        <f>VLOOKUP($A11,'Return Data'!$B$7:$R$2292,3,0)</f>
        <v>44467</v>
      </c>
      <c r="C11" s="65">
        <f>VLOOKUP($A11,'Return Data'!$B$7:$R$2292,4,0)</f>
        <v>34.454700000000003</v>
      </c>
      <c r="D11" s="65">
        <f>VLOOKUP($A11,'Return Data'!$B$7:$R$2292,5,0)</f>
        <v>-6.4610000000000003</v>
      </c>
      <c r="E11" s="66">
        <f t="shared" si="0"/>
        <v>25</v>
      </c>
      <c r="F11" s="65">
        <f>VLOOKUP($A11,'Return Data'!$B$7:$R$2292,6,0)</f>
        <v>0.50319999999999998</v>
      </c>
      <c r="G11" s="66">
        <f t="shared" si="1"/>
        <v>24</v>
      </c>
      <c r="H11" s="65">
        <f>VLOOKUP($A11,'Return Data'!$B$7:$R$2292,7,0)</f>
        <v>-0.51449999999999996</v>
      </c>
      <c r="I11" s="66">
        <f t="shared" si="2"/>
        <v>21</v>
      </c>
      <c r="J11" s="65">
        <f>VLOOKUP($A11,'Return Data'!$B$7:$R$2292,8,0)</f>
        <v>0.80989999999999995</v>
      </c>
      <c r="K11" s="66">
        <f t="shared" si="3"/>
        <v>25</v>
      </c>
      <c r="L11" s="65">
        <f>VLOOKUP($A11,'Return Data'!$B$7:$R$2292,9,0)</f>
        <v>2.7509999999999999</v>
      </c>
      <c r="M11" s="66">
        <f t="shared" si="4"/>
        <v>21</v>
      </c>
      <c r="N11" s="65">
        <f>VLOOKUP($A11,'Return Data'!$B$7:$R$2292,10,0)</f>
        <v>4.4774000000000003</v>
      </c>
      <c r="O11" s="66">
        <f t="shared" si="5"/>
        <v>14</v>
      </c>
      <c r="P11" s="65">
        <f>VLOOKUP($A11,'Return Data'!$B$7:$R$2292,11,0)</f>
        <v>4.7495000000000003</v>
      </c>
      <c r="Q11" s="66">
        <f t="shared" si="6"/>
        <v>9</v>
      </c>
      <c r="R11" s="65">
        <f>VLOOKUP($A11,'Return Data'!$B$7:$R$2292,12,0)</f>
        <v>4.4522000000000004</v>
      </c>
      <c r="S11" s="66">
        <f t="shared" si="7"/>
        <v>11</v>
      </c>
      <c r="T11" s="65">
        <f>VLOOKUP($A11,'Return Data'!$B$7:$R$2292,13,0)</f>
        <v>5.0266000000000002</v>
      </c>
      <c r="U11" s="66">
        <f t="shared" si="8"/>
        <v>10</v>
      </c>
      <c r="V11" s="65">
        <f>VLOOKUP($A11,'Return Data'!$B$7:$R$2292,17,0)</f>
        <v>6.8018999999999998</v>
      </c>
      <c r="W11" s="66">
        <f t="shared" si="9"/>
        <v>9</v>
      </c>
      <c r="X11" s="65">
        <f>VLOOKUP($A11,'Return Data'!$B$7:$R$2292,14,0)</f>
        <v>7.3193000000000001</v>
      </c>
      <c r="Y11" s="66">
        <f t="shared" si="10"/>
        <v>7</v>
      </c>
      <c r="Z11" s="65">
        <f>VLOOKUP($A11,'Return Data'!$B$7:$R$2292,16,0)</f>
        <v>8.0879999999999992</v>
      </c>
      <c r="AA11" s="67">
        <f t="shared" si="11"/>
        <v>8</v>
      </c>
    </row>
    <row r="12" spans="1:27" x14ac:dyDescent="0.3">
      <c r="A12" s="63" t="s">
        <v>1022</v>
      </c>
      <c r="B12" s="64">
        <f>VLOOKUP($A12,'Return Data'!$B$7:$R$2292,3,0)</f>
        <v>44467</v>
      </c>
      <c r="C12" s="65">
        <f>VLOOKUP($A12,'Return Data'!$B$7:$R$2292,4,0)</f>
        <v>34.238799999999998</v>
      </c>
      <c r="D12" s="65">
        <f>VLOOKUP($A12,'Return Data'!$B$7:$R$2292,5,0)</f>
        <v>0.53300000000000003</v>
      </c>
      <c r="E12" s="66">
        <f t="shared" si="0"/>
        <v>21</v>
      </c>
      <c r="F12" s="65">
        <f>VLOOKUP($A12,'Return Data'!$B$7:$R$2292,6,0)</f>
        <v>1.6793</v>
      </c>
      <c r="G12" s="66">
        <f t="shared" si="1"/>
        <v>19</v>
      </c>
      <c r="H12" s="65">
        <f>VLOOKUP($A12,'Return Data'!$B$7:$R$2292,7,0)</f>
        <v>0.1066</v>
      </c>
      <c r="I12" s="66">
        <f t="shared" si="2"/>
        <v>17</v>
      </c>
      <c r="J12" s="65">
        <f>VLOOKUP($A12,'Return Data'!$B$7:$R$2292,8,0)</f>
        <v>1.5085999999999999</v>
      </c>
      <c r="K12" s="66">
        <f t="shared" si="3"/>
        <v>19</v>
      </c>
      <c r="L12" s="65">
        <f>VLOOKUP($A12,'Return Data'!$B$7:$R$2292,9,0)</f>
        <v>2.7483</v>
      </c>
      <c r="M12" s="66">
        <f t="shared" si="4"/>
        <v>22</v>
      </c>
      <c r="N12" s="65">
        <f>VLOOKUP($A12,'Return Data'!$B$7:$R$2292,10,0)</f>
        <v>3.9129999999999998</v>
      </c>
      <c r="O12" s="66">
        <f t="shared" si="5"/>
        <v>24</v>
      </c>
      <c r="P12" s="65">
        <f>VLOOKUP($A12,'Return Data'!$B$7:$R$2292,11,0)</f>
        <v>3.7856000000000001</v>
      </c>
      <c r="Q12" s="66">
        <f t="shared" si="6"/>
        <v>25</v>
      </c>
      <c r="R12" s="65">
        <f>VLOOKUP($A12,'Return Data'!$B$7:$R$2292,12,0)</f>
        <v>3.5108000000000001</v>
      </c>
      <c r="S12" s="66">
        <f t="shared" si="7"/>
        <v>24</v>
      </c>
      <c r="T12" s="65">
        <f>VLOOKUP($A12,'Return Data'!$B$7:$R$2292,13,0)</f>
        <v>3.9056999999999999</v>
      </c>
      <c r="U12" s="66">
        <f t="shared" si="8"/>
        <v>24</v>
      </c>
      <c r="V12" s="65">
        <f>VLOOKUP($A12,'Return Data'!$B$7:$R$2292,17,0)</f>
        <v>5.4850000000000003</v>
      </c>
      <c r="W12" s="66">
        <f t="shared" si="9"/>
        <v>20</v>
      </c>
      <c r="X12" s="65">
        <f>VLOOKUP($A12,'Return Data'!$B$7:$R$2292,14,0)</f>
        <v>6.6056999999999997</v>
      </c>
      <c r="Y12" s="66">
        <f t="shared" si="10"/>
        <v>13</v>
      </c>
      <c r="Z12" s="65">
        <f>VLOOKUP($A12,'Return Data'!$B$7:$R$2292,16,0)</f>
        <v>7.6748000000000003</v>
      </c>
      <c r="AA12" s="67">
        <f t="shared" si="11"/>
        <v>13</v>
      </c>
    </row>
    <row r="13" spans="1:27" x14ac:dyDescent="0.3">
      <c r="A13" s="63" t="s">
        <v>1024</v>
      </c>
      <c r="B13" s="64">
        <f>VLOOKUP($A13,'Return Data'!$B$7:$R$2292,3,0)</f>
        <v>44467</v>
      </c>
      <c r="C13" s="65">
        <f>VLOOKUP($A13,'Return Data'!$B$7:$R$2292,4,0)</f>
        <v>16.152100000000001</v>
      </c>
      <c r="D13" s="65">
        <f>VLOOKUP($A13,'Return Data'!$B$7:$R$2292,5,0)</f>
        <v>1.3559000000000001</v>
      </c>
      <c r="E13" s="66">
        <f t="shared" si="0"/>
        <v>19</v>
      </c>
      <c r="F13" s="65">
        <f>VLOOKUP($A13,'Return Data'!$B$7:$R$2292,6,0)</f>
        <v>1.5821000000000001</v>
      </c>
      <c r="G13" s="66">
        <f t="shared" si="1"/>
        <v>20</v>
      </c>
      <c r="H13" s="65">
        <f>VLOOKUP($A13,'Return Data'!$B$7:$R$2292,7,0)</f>
        <v>0.16139999999999999</v>
      </c>
      <c r="I13" s="66">
        <f t="shared" si="2"/>
        <v>16</v>
      </c>
      <c r="J13" s="65">
        <f>VLOOKUP($A13,'Return Data'!$B$7:$R$2292,8,0)</f>
        <v>1.502</v>
      </c>
      <c r="K13" s="66">
        <f t="shared" si="3"/>
        <v>20</v>
      </c>
      <c r="L13" s="65">
        <f>VLOOKUP($A13,'Return Data'!$B$7:$R$2292,9,0)</f>
        <v>2.7961999999999998</v>
      </c>
      <c r="M13" s="66">
        <f t="shared" si="4"/>
        <v>19</v>
      </c>
      <c r="N13" s="65">
        <f>VLOOKUP($A13,'Return Data'!$B$7:$R$2292,10,0)</f>
        <v>4.3205</v>
      </c>
      <c r="O13" s="66">
        <f t="shared" si="5"/>
        <v>16</v>
      </c>
      <c r="P13" s="65">
        <f>VLOOKUP($A13,'Return Data'!$B$7:$R$2292,11,0)</f>
        <v>4.2816999999999998</v>
      </c>
      <c r="Q13" s="66">
        <f t="shared" si="6"/>
        <v>19</v>
      </c>
      <c r="R13" s="65">
        <f>VLOOKUP($A13,'Return Data'!$B$7:$R$2292,12,0)</f>
        <v>3.9460999999999999</v>
      </c>
      <c r="S13" s="66">
        <f t="shared" si="7"/>
        <v>19</v>
      </c>
      <c r="T13" s="65">
        <f>VLOOKUP($A13,'Return Data'!$B$7:$R$2292,13,0)</f>
        <v>4.3578999999999999</v>
      </c>
      <c r="U13" s="66">
        <f t="shared" si="8"/>
        <v>21</v>
      </c>
      <c r="V13" s="65">
        <f>VLOOKUP($A13,'Return Data'!$B$7:$R$2292,17,0)</f>
        <v>5.9450000000000003</v>
      </c>
      <c r="W13" s="66">
        <f t="shared" si="9"/>
        <v>18</v>
      </c>
      <c r="X13" s="65">
        <f>VLOOKUP($A13,'Return Data'!$B$7:$R$2292,14,0)</f>
        <v>7.1211000000000002</v>
      </c>
      <c r="Y13" s="66">
        <f t="shared" si="10"/>
        <v>10</v>
      </c>
      <c r="Z13" s="65">
        <f>VLOOKUP($A13,'Return Data'!$B$7:$R$2292,16,0)</f>
        <v>7.5839999999999996</v>
      </c>
      <c r="AA13" s="67">
        <f t="shared" si="11"/>
        <v>14</v>
      </c>
    </row>
    <row r="14" spans="1:27" x14ac:dyDescent="0.3">
      <c r="A14" s="63" t="s">
        <v>1931</v>
      </c>
      <c r="B14" s="64">
        <f>VLOOKUP($A14,'Return Data'!$B$7:$R$2292,3,0)</f>
        <v>44467</v>
      </c>
      <c r="C14" s="65">
        <f>VLOOKUP($A14,'Return Data'!$B$7:$R$2292,4,0)</f>
        <v>24.868300000000001</v>
      </c>
      <c r="D14" s="65">
        <f>VLOOKUP($A14,'Return Data'!$B$7:$R$2292,5,0)</f>
        <v>12.626899999999999</v>
      </c>
      <c r="E14" s="66">
        <f t="shared" si="0"/>
        <v>4</v>
      </c>
      <c r="F14" s="65">
        <f>VLOOKUP($A14,'Return Data'!$B$7:$R$2292,6,0)</f>
        <v>12.7872</v>
      </c>
      <c r="G14" s="66">
        <f t="shared" si="1"/>
        <v>1</v>
      </c>
      <c r="H14" s="65">
        <f>VLOOKUP($A14,'Return Data'!$B$7:$R$2292,7,0)</f>
        <v>12.1264</v>
      </c>
      <c r="I14" s="66">
        <f t="shared" si="2"/>
        <v>3</v>
      </c>
      <c r="J14" s="65">
        <f>VLOOKUP($A14,'Return Data'!$B$7:$R$2292,8,0)</f>
        <v>11.2661</v>
      </c>
      <c r="K14" s="66">
        <f t="shared" si="3"/>
        <v>3</v>
      </c>
      <c r="L14" s="65">
        <f>VLOOKUP($A14,'Return Data'!$B$7:$R$2292,9,0)</f>
        <v>15.518599999999999</v>
      </c>
      <c r="M14" s="66">
        <f t="shared" si="4"/>
        <v>3</v>
      </c>
      <c r="N14" s="65">
        <f>VLOOKUP($A14,'Return Data'!$B$7:$R$2292,10,0)</f>
        <v>7.3429000000000002</v>
      </c>
      <c r="O14" s="66">
        <f t="shared" si="5"/>
        <v>3</v>
      </c>
      <c r="P14" s="65">
        <f>VLOOKUP($A14,'Return Data'!$B$7:$R$2292,11,0)</f>
        <v>8.9282000000000004</v>
      </c>
      <c r="Q14" s="66">
        <f t="shared" si="6"/>
        <v>3</v>
      </c>
      <c r="R14" s="65">
        <f>VLOOKUP($A14,'Return Data'!$B$7:$R$2292,12,0)</f>
        <v>9.3806999999999992</v>
      </c>
      <c r="S14" s="66">
        <f t="shared" si="7"/>
        <v>2</v>
      </c>
      <c r="T14" s="65">
        <f>VLOOKUP($A14,'Return Data'!$B$7:$R$2292,13,0)</f>
        <v>11.8375</v>
      </c>
      <c r="U14" s="66">
        <f t="shared" si="8"/>
        <v>1</v>
      </c>
      <c r="V14" s="65">
        <f>VLOOKUP($A14,'Return Data'!$B$7:$R$2292,17,0)</f>
        <v>4.1828000000000003</v>
      </c>
      <c r="W14" s="66">
        <f t="shared" si="9"/>
        <v>23</v>
      </c>
      <c r="X14" s="65">
        <f>VLOOKUP($A14,'Return Data'!$B$7:$R$2292,14,0)</f>
        <v>5.7948000000000004</v>
      </c>
      <c r="Y14" s="66">
        <f t="shared" si="10"/>
        <v>17</v>
      </c>
      <c r="Z14" s="65">
        <f>VLOOKUP($A14,'Return Data'!$B$7:$R$2292,16,0)</f>
        <v>8.2454000000000001</v>
      </c>
      <c r="AA14" s="67">
        <f t="shared" si="11"/>
        <v>4</v>
      </c>
    </row>
    <row r="15" spans="1:27" x14ac:dyDescent="0.3">
      <c r="A15" s="63" t="s">
        <v>1031</v>
      </c>
      <c r="B15" s="64">
        <f>VLOOKUP($A15,'Return Data'!$B$7:$R$2292,3,0)</f>
        <v>44467</v>
      </c>
      <c r="C15" s="65">
        <f>VLOOKUP($A15,'Return Data'!$B$7:$R$2292,4,0)</f>
        <v>48.831200000000003</v>
      </c>
      <c r="D15" s="65">
        <f>VLOOKUP($A15,'Return Data'!$B$7:$R$2292,5,0)</f>
        <v>13.0855</v>
      </c>
      <c r="E15" s="66">
        <f t="shared" si="0"/>
        <v>3</v>
      </c>
      <c r="F15" s="65">
        <f>VLOOKUP($A15,'Return Data'!$B$7:$R$2292,6,0)</f>
        <v>5.2539999999999996</v>
      </c>
      <c r="G15" s="66">
        <f t="shared" si="1"/>
        <v>4</v>
      </c>
      <c r="H15" s="65">
        <f>VLOOKUP($A15,'Return Data'!$B$7:$R$2292,7,0)</f>
        <v>2.4998999999999998</v>
      </c>
      <c r="I15" s="66">
        <f t="shared" si="2"/>
        <v>6</v>
      </c>
      <c r="J15" s="65">
        <f>VLOOKUP($A15,'Return Data'!$B$7:$R$2292,8,0)</f>
        <v>2.3085</v>
      </c>
      <c r="K15" s="66">
        <f t="shared" si="3"/>
        <v>8</v>
      </c>
      <c r="L15" s="65">
        <f>VLOOKUP($A15,'Return Data'!$B$7:$R$2292,9,0)</f>
        <v>3.7425999999999999</v>
      </c>
      <c r="M15" s="66">
        <f t="shared" si="4"/>
        <v>8</v>
      </c>
      <c r="N15" s="65">
        <f>VLOOKUP($A15,'Return Data'!$B$7:$R$2292,10,0)</f>
        <v>5.0471000000000004</v>
      </c>
      <c r="O15" s="66">
        <f t="shared" si="5"/>
        <v>7</v>
      </c>
      <c r="P15" s="65">
        <f>VLOOKUP($A15,'Return Data'!$B$7:$R$2292,11,0)</f>
        <v>5.2777000000000003</v>
      </c>
      <c r="Q15" s="66">
        <f t="shared" si="6"/>
        <v>7</v>
      </c>
      <c r="R15" s="65">
        <f>VLOOKUP($A15,'Return Data'!$B$7:$R$2292,12,0)</f>
        <v>4.6390000000000002</v>
      </c>
      <c r="S15" s="66">
        <f t="shared" si="7"/>
        <v>7</v>
      </c>
      <c r="T15" s="65">
        <f>VLOOKUP($A15,'Return Data'!$B$7:$R$2292,13,0)</f>
        <v>5.6288999999999998</v>
      </c>
      <c r="U15" s="66">
        <f t="shared" si="8"/>
        <v>6</v>
      </c>
      <c r="V15" s="65">
        <f>VLOOKUP($A15,'Return Data'!$B$7:$R$2292,17,0)</f>
        <v>7.0723000000000003</v>
      </c>
      <c r="W15" s="66">
        <f t="shared" si="9"/>
        <v>7</v>
      </c>
      <c r="X15" s="65">
        <f>VLOOKUP($A15,'Return Data'!$B$7:$R$2292,14,0)</f>
        <v>7.7253999999999996</v>
      </c>
      <c r="Y15" s="66">
        <f t="shared" si="10"/>
        <v>4</v>
      </c>
      <c r="Z15" s="65">
        <f>VLOOKUP($A15,'Return Data'!$B$7:$R$2292,16,0)</f>
        <v>8.1286000000000005</v>
      </c>
      <c r="AA15" s="67">
        <f t="shared" si="11"/>
        <v>6</v>
      </c>
    </row>
    <row r="16" spans="1:27" x14ac:dyDescent="0.3">
      <c r="A16" s="63" t="s">
        <v>1033</v>
      </c>
      <c r="B16" s="64">
        <f>VLOOKUP($A16,'Return Data'!$B$7:$R$2292,3,0)</f>
        <v>44467</v>
      </c>
      <c r="C16" s="65">
        <f>VLOOKUP($A16,'Return Data'!$B$7:$R$2292,4,0)</f>
        <v>17.597999999999999</v>
      </c>
      <c r="D16" s="65">
        <f>VLOOKUP($A16,'Return Data'!$B$7:$R$2292,5,0)</f>
        <v>3.3189000000000002</v>
      </c>
      <c r="E16" s="66">
        <f t="shared" si="0"/>
        <v>11</v>
      </c>
      <c r="F16" s="65">
        <f>VLOOKUP($A16,'Return Data'!$B$7:$R$2292,6,0)</f>
        <v>2.3340000000000001</v>
      </c>
      <c r="G16" s="66">
        <f t="shared" si="1"/>
        <v>13</v>
      </c>
      <c r="H16" s="65">
        <f>VLOOKUP($A16,'Return Data'!$B$7:$R$2292,7,0)</f>
        <v>-0.5333</v>
      </c>
      <c r="I16" s="66">
        <f t="shared" si="2"/>
        <v>22</v>
      </c>
      <c r="J16" s="65">
        <f>VLOOKUP($A16,'Return Data'!$B$7:$R$2292,8,0)</f>
        <v>1.7789999999999999</v>
      </c>
      <c r="K16" s="66">
        <f t="shared" si="3"/>
        <v>17</v>
      </c>
      <c r="L16" s="65">
        <f>VLOOKUP($A16,'Return Data'!$B$7:$R$2292,9,0)</f>
        <v>2.8915999999999999</v>
      </c>
      <c r="M16" s="66">
        <f t="shared" si="4"/>
        <v>18</v>
      </c>
      <c r="N16" s="65">
        <f>VLOOKUP($A16,'Return Data'!$B$7:$R$2292,10,0)</f>
        <v>4.5999999999999996</v>
      </c>
      <c r="O16" s="66">
        <f t="shared" si="5"/>
        <v>11</v>
      </c>
      <c r="P16" s="65">
        <f>VLOOKUP($A16,'Return Data'!$B$7:$R$2292,11,0)</f>
        <v>4.6962000000000002</v>
      </c>
      <c r="Q16" s="66">
        <f t="shared" si="6"/>
        <v>10</v>
      </c>
      <c r="R16" s="65">
        <f>VLOOKUP($A16,'Return Data'!$B$7:$R$2292,12,0)</f>
        <v>4.1889000000000003</v>
      </c>
      <c r="S16" s="66">
        <f t="shared" si="7"/>
        <v>14</v>
      </c>
      <c r="T16" s="65">
        <f>VLOOKUP($A16,'Return Data'!$B$7:$R$2292,13,0)</f>
        <v>4.5632999999999999</v>
      </c>
      <c r="U16" s="66">
        <f t="shared" si="8"/>
        <v>16</v>
      </c>
      <c r="V16" s="65">
        <f>VLOOKUP($A16,'Return Data'!$B$7:$R$2292,17,0)</f>
        <v>4.5597000000000003</v>
      </c>
      <c r="W16" s="66">
        <f t="shared" si="9"/>
        <v>22</v>
      </c>
      <c r="X16" s="65">
        <f>VLOOKUP($A16,'Return Data'!$B$7:$R$2292,14,0)</f>
        <v>2.5501999999999998</v>
      </c>
      <c r="Y16" s="66">
        <f t="shared" si="10"/>
        <v>22</v>
      </c>
      <c r="Z16" s="65">
        <f>VLOOKUP($A16,'Return Data'!$B$7:$R$2292,16,0)</f>
        <v>6.3929</v>
      </c>
      <c r="AA16" s="67">
        <f t="shared" si="11"/>
        <v>22</v>
      </c>
    </row>
    <row r="17" spans="1:27" x14ac:dyDescent="0.3">
      <c r="A17" s="63" t="s">
        <v>1035</v>
      </c>
      <c r="B17" s="64">
        <f>VLOOKUP($A17,'Return Data'!$B$7:$R$2292,3,0)</f>
        <v>44467</v>
      </c>
      <c r="C17" s="65">
        <f>VLOOKUP($A17,'Return Data'!$B$7:$R$2292,4,0)</f>
        <v>431.94189999999998</v>
      </c>
      <c r="D17" s="65">
        <f>VLOOKUP($A17,'Return Data'!$B$7:$R$2292,5,0)</f>
        <v>18.058599999999998</v>
      </c>
      <c r="E17" s="66">
        <f t="shared" si="0"/>
        <v>1</v>
      </c>
      <c r="F17" s="65">
        <f>VLOOKUP($A17,'Return Data'!$B$7:$R$2292,6,0)</f>
        <v>8.1616999999999997</v>
      </c>
      <c r="G17" s="66">
        <f t="shared" si="1"/>
        <v>2</v>
      </c>
      <c r="H17" s="65">
        <f>VLOOKUP($A17,'Return Data'!$B$7:$R$2292,7,0)</f>
        <v>5.1839000000000004</v>
      </c>
      <c r="I17" s="66">
        <f t="shared" si="2"/>
        <v>4</v>
      </c>
      <c r="J17" s="65">
        <f>VLOOKUP($A17,'Return Data'!$B$7:$R$2292,8,0)</f>
        <v>5.0145999999999997</v>
      </c>
      <c r="K17" s="66">
        <f t="shared" si="3"/>
        <v>4</v>
      </c>
      <c r="L17" s="65">
        <f>VLOOKUP($A17,'Return Data'!$B$7:$R$2292,9,0)</f>
        <v>4.6609999999999996</v>
      </c>
      <c r="M17" s="66">
        <f t="shared" si="4"/>
        <v>4</v>
      </c>
      <c r="N17" s="65">
        <f>VLOOKUP($A17,'Return Data'!$B$7:$R$2292,10,0)</f>
        <v>5.9047000000000001</v>
      </c>
      <c r="O17" s="66">
        <f t="shared" si="5"/>
        <v>4</v>
      </c>
      <c r="P17" s="65">
        <f>VLOOKUP($A17,'Return Data'!$B$7:$R$2292,11,0)</f>
        <v>5.7057000000000002</v>
      </c>
      <c r="Q17" s="66">
        <f t="shared" si="6"/>
        <v>4</v>
      </c>
      <c r="R17" s="65">
        <f>VLOOKUP($A17,'Return Data'!$B$7:$R$2292,12,0)</f>
        <v>4.5689000000000002</v>
      </c>
      <c r="S17" s="66">
        <f t="shared" si="7"/>
        <v>10</v>
      </c>
      <c r="T17" s="65">
        <f>VLOOKUP($A17,'Return Data'!$B$7:$R$2292,13,0)</f>
        <v>5.6177000000000001</v>
      </c>
      <c r="U17" s="66">
        <f t="shared" si="8"/>
        <v>7</v>
      </c>
      <c r="V17" s="65">
        <f>VLOOKUP($A17,'Return Data'!$B$7:$R$2292,17,0)</f>
        <v>7.1196000000000002</v>
      </c>
      <c r="W17" s="66">
        <f t="shared" si="9"/>
        <v>5</v>
      </c>
      <c r="X17" s="65">
        <f>VLOOKUP($A17,'Return Data'!$B$7:$R$2292,14,0)</f>
        <v>7.7473000000000001</v>
      </c>
      <c r="Y17" s="66">
        <f t="shared" si="10"/>
        <v>3</v>
      </c>
      <c r="Z17" s="65">
        <f>VLOOKUP($A17,'Return Data'!$B$7:$R$2292,16,0)</f>
        <v>8.3340999999999994</v>
      </c>
      <c r="AA17" s="67">
        <f t="shared" si="11"/>
        <v>3</v>
      </c>
    </row>
    <row r="18" spans="1:27" x14ac:dyDescent="0.3">
      <c r="A18" s="63" t="s">
        <v>1036</v>
      </c>
      <c r="B18" s="64">
        <f>VLOOKUP($A18,'Return Data'!$B$7:$R$2292,3,0)</f>
        <v>44467</v>
      </c>
      <c r="C18" s="65">
        <f>VLOOKUP($A18,'Return Data'!$B$7:$R$2292,4,0)</f>
        <v>31.279499999999999</v>
      </c>
      <c r="D18" s="65">
        <f>VLOOKUP($A18,'Return Data'!$B$7:$R$2292,5,0)</f>
        <v>3.5009999999999999</v>
      </c>
      <c r="E18" s="66">
        <f t="shared" si="0"/>
        <v>10</v>
      </c>
      <c r="F18" s="65">
        <f>VLOOKUP($A18,'Return Data'!$B$7:$R$2292,6,0)</f>
        <v>2.0425</v>
      </c>
      <c r="G18" s="66">
        <f t="shared" si="1"/>
        <v>16</v>
      </c>
      <c r="H18" s="65">
        <f>VLOOKUP($A18,'Return Data'!$B$7:$R$2292,7,0)</f>
        <v>0.4335</v>
      </c>
      <c r="I18" s="66">
        <f t="shared" si="2"/>
        <v>15</v>
      </c>
      <c r="J18" s="65">
        <f>VLOOKUP($A18,'Return Data'!$B$7:$R$2292,8,0)</f>
        <v>1.7432000000000001</v>
      </c>
      <c r="K18" s="66">
        <f t="shared" si="3"/>
        <v>18</v>
      </c>
      <c r="L18" s="65">
        <f>VLOOKUP($A18,'Return Data'!$B$7:$R$2292,9,0)</f>
        <v>3.0089999999999999</v>
      </c>
      <c r="M18" s="66">
        <f t="shared" si="4"/>
        <v>16</v>
      </c>
      <c r="N18" s="65">
        <f>VLOOKUP($A18,'Return Data'!$B$7:$R$2292,10,0)</f>
        <v>4.1603000000000003</v>
      </c>
      <c r="O18" s="66">
        <f t="shared" si="5"/>
        <v>21</v>
      </c>
      <c r="P18" s="65">
        <f>VLOOKUP($A18,'Return Data'!$B$7:$R$2292,11,0)</f>
        <v>4.2213000000000003</v>
      </c>
      <c r="Q18" s="66">
        <f t="shared" si="6"/>
        <v>20</v>
      </c>
      <c r="R18" s="65">
        <f>VLOOKUP($A18,'Return Data'!$B$7:$R$2292,12,0)</f>
        <v>3.8643000000000001</v>
      </c>
      <c r="S18" s="66">
        <f t="shared" si="7"/>
        <v>23</v>
      </c>
      <c r="T18" s="65">
        <f>VLOOKUP($A18,'Return Data'!$B$7:$R$2292,13,0)</f>
        <v>4.2382</v>
      </c>
      <c r="U18" s="66">
        <f t="shared" si="8"/>
        <v>22</v>
      </c>
      <c r="V18" s="65">
        <f>VLOOKUP($A18,'Return Data'!$B$7:$R$2292,17,0)</f>
        <v>5.9664999999999999</v>
      </c>
      <c r="W18" s="66">
        <f t="shared" si="9"/>
        <v>17</v>
      </c>
      <c r="X18" s="65">
        <f>VLOOKUP($A18,'Return Data'!$B$7:$R$2292,14,0)</f>
        <v>6.9927000000000001</v>
      </c>
      <c r="Y18" s="66">
        <f t="shared" si="10"/>
        <v>12</v>
      </c>
      <c r="Z18" s="65">
        <f>VLOOKUP($A18,'Return Data'!$B$7:$R$2292,16,0)</f>
        <v>7.9973000000000001</v>
      </c>
      <c r="AA18" s="67">
        <f t="shared" si="11"/>
        <v>10</v>
      </c>
    </row>
    <row r="19" spans="1:27" x14ac:dyDescent="0.3">
      <c r="A19" s="63" t="s">
        <v>1039</v>
      </c>
      <c r="B19" s="64">
        <f>VLOOKUP($A19,'Return Data'!$B$7:$R$2292,3,0)</f>
        <v>44467</v>
      </c>
      <c r="C19" s="65">
        <f>VLOOKUP($A19,'Return Data'!$B$7:$R$2292,4,0)</f>
        <v>3115.4014999999999</v>
      </c>
      <c r="D19" s="65">
        <f>VLOOKUP($A19,'Return Data'!$B$7:$R$2292,5,0)</f>
        <v>2.0316999999999998</v>
      </c>
      <c r="E19" s="66">
        <f t="shared" si="0"/>
        <v>15</v>
      </c>
      <c r="F19" s="65">
        <f>VLOOKUP($A19,'Return Data'!$B$7:$R$2292,6,0)</f>
        <v>1.9157</v>
      </c>
      <c r="G19" s="66">
        <f t="shared" si="1"/>
        <v>17</v>
      </c>
      <c r="H19" s="65">
        <f>VLOOKUP($A19,'Return Data'!$B$7:$R$2292,7,0)</f>
        <v>-1.129</v>
      </c>
      <c r="I19" s="66">
        <f t="shared" si="2"/>
        <v>26</v>
      </c>
      <c r="J19" s="65">
        <f>VLOOKUP($A19,'Return Data'!$B$7:$R$2292,8,0)</f>
        <v>1.1938</v>
      </c>
      <c r="K19" s="66">
        <f t="shared" si="3"/>
        <v>23</v>
      </c>
      <c r="L19" s="65">
        <f>VLOOKUP($A19,'Return Data'!$B$7:$R$2292,9,0)</f>
        <v>2.6273</v>
      </c>
      <c r="M19" s="66">
        <f t="shared" si="4"/>
        <v>23</v>
      </c>
      <c r="N19" s="65">
        <f>VLOOKUP($A19,'Return Data'!$B$7:$R$2292,10,0)</f>
        <v>4.1836000000000002</v>
      </c>
      <c r="O19" s="66">
        <f t="shared" si="5"/>
        <v>19</v>
      </c>
      <c r="P19" s="65">
        <f>VLOOKUP($A19,'Return Data'!$B$7:$R$2292,11,0)</f>
        <v>4.3189000000000002</v>
      </c>
      <c r="Q19" s="66">
        <f t="shared" si="6"/>
        <v>16</v>
      </c>
      <c r="R19" s="65">
        <f>VLOOKUP($A19,'Return Data'!$B$7:$R$2292,12,0)</f>
        <v>4.0057</v>
      </c>
      <c r="S19" s="66">
        <f t="shared" si="7"/>
        <v>18</v>
      </c>
      <c r="T19" s="65">
        <f>VLOOKUP($A19,'Return Data'!$B$7:$R$2292,13,0)</f>
        <v>4.4066000000000001</v>
      </c>
      <c r="U19" s="66">
        <f t="shared" si="8"/>
        <v>18</v>
      </c>
      <c r="V19" s="65">
        <f>VLOOKUP($A19,'Return Data'!$B$7:$R$2292,17,0)</f>
        <v>6.2740999999999998</v>
      </c>
      <c r="W19" s="66">
        <f t="shared" si="9"/>
        <v>13</v>
      </c>
      <c r="X19" s="65">
        <f>VLOOKUP($A19,'Return Data'!$B$7:$R$2292,14,0)</f>
        <v>7.3673999999999999</v>
      </c>
      <c r="Y19" s="66">
        <f t="shared" si="10"/>
        <v>6</v>
      </c>
      <c r="Z19" s="65">
        <f>VLOOKUP($A19,'Return Data'!$B$7:$R$2292,16,0)</f>
        <v>8.0010999999999992</v>
      </c>
      <c r="AA19" s="67">
        <f t="shared" si="11"/>
        <v>9</v>
      </c>
    </row>
    <row r="20" spans="1:27" x14ac:dyDescent="0.3">
      <c r="A20" s="63" t="s">
        <v>1041</v>
      </c>
      <c r="B20" s="64">
        <f>VLOOKUP($A20,'Return Data'!$B$7:$R$2292,3,0)</f>
        <v>44467</v>
      </c>
      <c r="C20" s="65">
        <f>VLOOKUP($A20,'Return Data'!$B$7:$R$2292,4,0)</f>
        <v>30.0273</v>
      </c>
      <c r="D20" s="65">
        <f>VLOOKUP($A20,'Return Data'!$B$7:$R$2292,5,0)</f>
        <v>-0.48620000000000002</v>
      </c>
      <c r="E20" s="66">
        <f t="shared" si="0"/>
        <v>23</v>
      </c>
      <c r="F20" s="65">
        <f>VLOOKUP($A20,'Return Data'!$B$7:$R$2292,6,0)</f>
        <v>1.1245000000000001</v>
      </c>
      <c r="G20" s="66">
        <f t="shared" si="1"/>
        <v>22</v>
      </c>
      <c r="H20" s="65">
        <f>VLOOKUP($A20,'Return Data'!$B$7:$R$2292,7,0)</f>
        <v>-0.98960000000000004</v>
      </c>
      <c r="I20" s="66">
        <f t="shared" si="2"/>
        <v>25</v>
      </c>
      <c r="J20" s="65">
        <f>VLOOKUP($A20,'Return Data'!$B$7:$R$2292,8,0)</f>
        <v>1.3117000000000001</v>
      </c>
      <c r="K20" s="66">
        <f t="shared" si="3"/>
        <v>22</v>
      </c>
      <c r="L20" s="65">
        <f>VLOOKUP($A20,'Return Data'!$B$7:$R$2292,9,0)</f>
        <v>2.5659999999999998</v>
      </c>
      <c r="M20" s="66">
        <f t="shared" si="4"/>
        <v>25</v>
      </c>
      <c r="N20" s="65">
        <f>VLOOKUP($A20,'Return Data'!$B$7:$R$2292,10,0)</f>
        <v>3.9822000000000002</v>
      </c>
      <c r="O20" s="66">
        <f t="shared" si="5"/>
        <v>22</v>
      </c>
      <c r="P20" s="65">
        <f>VLOOKUP($A20,'Return Data'!$B$7:$R$2292,11,0)</f>
        <v>3.9154</v>
      </c>
      <c r="Q20" s="66">
        <f t="shared" si="6"/>
        <v>24</v>
      </c>
      <c r="R20" s="65">
        <f>VLOOKUP($A20,'Return Data'!$B$7:$R$2292,12,0)</f>
        <v>3.5049999999999999</v>
      </c>
      <c r="S20" s="66">
        <f t="shared" si="7"/>
        <v>25</v>
      </c>
      <c r="T20" s="65">
        <f>VLOOKUP($A20,'Return Data'!$B$7:$R$2292,13,0)</f>
        <v>3.8166000000000002</v>
      </c>
      <c r="U20" s="66">
        <f t="shared" si="8"/>
        <v>25</v>
      </c>
      <c r="V20" s="65">
        <f>VLOOKUP($A20,'Return Data'!$B$7:$R$2292,17,0)</f>
        <v>12.489699999999999</v>
      </c>
      <c r="W20" s="66">
        <f t="shared" si="9"/>
        <v>1</v>
      </c>
      <c r="X20" s="65">
        <f>VLOOKUP($A20,'Return Data'!$B$7:$R$2292,14,0)</f>
        <v>5.4165999999999999</v>
      </c>
      <c r="Y20" s="66">
        <f t="shared" si="10"/>
        <v>18</v>
      </c>
      <c r="Z20" s="65">
        <f>VLOOKUP($A20,'Return Data'!$B$7:$R$2292,16,0)</f>
        <v>7.2478999999999996</v>
      </c>
      <c r="AA20" s="67">
        <f t="shared" si="11"/>
        <v>18</v>
      </c>
    </row>
    <row r="21" spans="1:27" x14ac:dyDescent="0.3">
      <c r="A21" s="63" t="s">
        <v>1043</v>
      </c>
      <c r="B21" s="64">
        <f>VLOOKUP($A21,'Return Data'!$B$7:$R$2292,3,0)</f>
        <v>44467</v>
      </c>
      <c r="C21" s="65">
        <f>VLOOKUP($A21,'Return Data'!$B$7:$R$2292,4,0)</f>
        <v>2847.2078999999999</v>
      </c>
      <c r="D21" s="65">
        <f>VLOOKUP($A21,'Return Data'!$B$7:$R$2292,5,0)</f>
        <v>15.256500000000001</v>
      </c>
      <c r="E21" s="66">
        <f t="shared" si="0"/>
        <v>2</v>
      </c>
      <c r="F21" s="65">
        <f>VLOOKUP($A21,'Return Data'!$B$7:$R$2292,6,0)</f>
        <v>3.3397999999999999</v>
      </c>
      <c r="G21" s="66">
        <f t="shared" si="1"/>
        <v>6</v>
      </c>
      <c r="H21" s="65">
        <f>VLOOKUP($A21,'Return Data'!$B$7:$R$2292,7,0)</f>
        <v>2.0192999999999999</v>
      </c>
      <c r="I21" s="66">
        <f t="shared" si="2"/>
        <v>7</v>
      </c>
      <c r="J21" s="65">
        <f>VLOOKUP($A21,'Return Data'!$B$7:$R$2292,8,0)</f>
        <v>3.0331999999999999</v>
      </c>
      <c r="K21" s="66">
        <f t="shared" si="3"/>
        <v>6</v>
      </c>
      <c r="L21" s="65">
        <f>VLOOKUP($A21,'Return Data'!$B$7:$R$2292,9,0)</f>
        <v>4.4920999999999998</v>
      </c>
      <c r="M21" s="66">
        <f t="shared" si="4"/>
        <v>5</v>
      </c>
      <c r="N21" s="65">
        <f>VLOOKUP($A21,'Return Data'!$B$7:$R$2292,10,0)</f>
        <v>5.4160000000000004</v>
      </c>
      <c r="O21" s="66">
        <f t="shared" si="5"/>
        <v>5</v>
      </c>
      <c r="P21" s="65">
        <f>VLOOKUP($A21,'Return Data'!$B$7:$R$2292,11,0)</f>
        <v>5.4310999999999998</v>
      </c>
      <c r="Q21" s="66">
        <f t="shared" si="6"/>
        <v>6</v>
      </c>
      <c r="R21" s="65">
        <f>VLOOKUP($A21,'Return Data'!$B$7:$R$2292,12,0)</f>
        <v>4.6005000000000003</v>
      </c>
      <c r="S21" s="66">
        <f t="shared" si="7"/>
        <v>9</v>
      </c>
      <c r="T21" s="65">
        <f>VLOOKUP($A21,'Return Data'!$B$7:$R$2292,13,0)</f>
        <v>5.2389999999999999</v>
      </c>
      <c r="U21" s="66">
        <f t="shared" si="8"/>
        <v>8</v>
      </c>
      <c r="V21" s="65">
        <f>VLOOKUP($A21,'Return Data'!$B$7:$R$2292,17,0)</f>
        <v>7.2721999999999998</v>
      </c>
      <c r="W21" s="66">
        <f t="shared" si="9"/>
        <v>4</v>
      </c>
      <c r="X21" s="65">
        <f>VLOOKUP($A21,'Return Data'!$B$7:$R$2292,14,0)</f>
        <v>7.9177</v>
      </c>
      <c r="Y21" s="66">
        <f t="shared" si="10"/>
        <v>1</v>
      </c>
      <c r="Z21" s="65">
        <f>VLOOKUP($A21,'Return Data'!$B$7:$R$2292,16,0)</f>
        <v>8.4987999999999992</v>
      </c>
      <c r="AA21" s="67">
        <f t="shared" si="11"/>
        <v>1</v>
      </c>
    </row>
    <row r="22" spans="1:27" x14ac:dyDescent="0.3">
      <c r="A22" s="63" t="s">
        <v>1044</v>
      </c>
      <c r="B22" s="64">
        <f>VLOOKUP($A22,'Return Data'!$B$7:$R$2292,3,0)</f>
        <v>44467</v>
      </c>
      <c r="C22" s="65">
        <f>VLOOKUP($A22,'Return Data'!$B$7:$R$2292,4,0)</f>
        <v>23.3965</v>
      </c>
      <c r="D22" s="65">
        <f>VLOOKUP($A22,'Return Data'!$B$7:$R$2292,5,0)</f>
        <v>5.3049999999999997</v>
      </c>
      <c r="E22" s="66">
        <f t="shared" si="0"/>
        <v>7</v>
      </c>
      <c r="F22" s="65">
        <f>VLOOKUP($A22,'Return Data'!$B$7:$R$2292,6,0)</f>
        <v>2.9260999999999999</v>
      </c>
      <c r="G22" s="66">
        <f t="shared" si="1"/>
        <v>8</v>
      </c>
      <c r="H22" s="65">
        <f>VLOOKUP($A22,'Return Data'!$B$7:$R$2292,7,0)</f>
        <v>0.6018</v>
      </c>
      <c r="I22" s="66">
        <f t="shared" si="2"/>
        <v>14</v>
      </c>
      <c r="J22" s="65">
        <f>VLOOKUP($A22,'Return Data'!$B$7:$R$2292,8,0)</f>
        <v>1.7952999999999999</v>
      </c>
      <c r="K22" s="66">
        <f t="shared" si="3"/>
        <v>16</v>
      </c>
      <c r="L22" s="65">
        <f>VLOOKUP($A22,'Return Data'!$B$7:$R$2292,9,0)</f>
        <v>3.0257999999999998</v>
      </c>
      <c r="M22" s="66">
        <f t="shared" si="4"/>
        <v>14</v>
      </c>
      <c r="N22" s="65">
        <f>VLOOKUP($A22,'Return Data'!$B$7:$R$2292,10,0)</f>
        <v>4.6840000000000002</v>
      </c>
      <c r="O22" s="66">
        <f t="shared" si="5"/>
        <v>9</v>
      </c>
      <c r="P22" s="65">
        <f>VLOOKUP($A22,'Return Data'!$B$7:$R$2292,11,0)</f>
        <v>4.5843999999999996</v>
      </c>
      <c r="Q22" s="66">
        <f t="shared" si="6"/>
        <v>13</v>
      </c>
      <c r="R22" s="65">
        <f>VLOOKUP($A22,'Return Data'!$B$7:$R$2292,12,0)</f>
        <v>4.3266</v>
      </c>
      <c r="S22" s="66">
        <f t="shared" si="7"/>
        <v>12</v>
      </c>
      <c r="T22" s="65">
        <f>VLOOKUP($A22,'Return Data'!$B$7:$R$2292,13,0)</f>
        <v>4.8643999999999998</v>
      </c>
      <c r="U22" s="66">
        <f t="shared" si="8"/>
        <v>12</v>
      </c>
      <c r="V22" s="65">
        <f>VLOOKUP($A22,'Return Data'!$B$7:$R$2292,17,0)</f>
        <v>6.4112999999999998</v>
      </c>
      <c r="W22" s="66">
        <f t="shared" si="9"/>
        <v>12</v>
      </c>
      <c r="X22" s="65">
        <f>VLOOKUP($A22,'Return Data'!$B$7:$R$2292,14,0)</f>
        <v>6.2797000000000001</v>
      </c>
      <c r="Y22" s="66">
        <f t="shared" si="10"/>
        <v>15</v>
      </c>
      <c r="Z22" s="65">
        <f>VLOOKUP($A22,'Return Data'!$B$7:$R$2292,16,0)</f>
        <v>7.9672999999999998</v>
      </c>
      <c r="AA22" s="67">
        <f t="shared" si="11"/>
        <v>11</v>
      </c>
    </row>
    <row r="23" spans="1:27" x14ac:dyDescent="0.3">
      <c r="A23" s="63" t="s">
        <v>1047</v>
      </c>
      <c r="B23" s="64">
        <f>VLOOKUP($A23,'Return Data'!$B$7:$R$2292,3,0)</f>
        <v>44467</v>
      </c>
      <c r="C23" s="65">
        <f>VLOOKUP($A23,'Return Data'!$B$7:$R$2292,4,0)</f>
        <v>33.800800000000002</v>
      </c>
      <c r="D23" s="65">
        <f>VLOOKUP($A23,'Return Data'!$B$7:$R$2292,5,0)</f>
        <v>1.0799000000000001</v>
      </c>
      <c r="E23" s="66">
        <f t="shared" si="0"/>
        <v>20</v>
      </c>
      <c r="F23" s="65">
        <f>VLOOKUP($A23,'Return Data'!$B$7:$R$2292,6,0)</f>
        <v>1.8631</v>
      </c>
      <c r="G23" s="66">
        <f t="shared" si="1"/>
        <v>18</v>
      </c>
      <c r="H23" s="65">
        <f>VLOOKUP($A23,'Return Data'!$B$7:$R$2292,7,0)</f>
        <v>1.4041999999999999</v>
      </c>
      <c r="I23" s="66">
        <f t="shared" si="2"/>
        <v>10</v>
      </c>
      <c r="J23" s="65">
        <f>VLOOKUP($A23,'Return Data'!$B$7:$R$2292,8,0)</f>
        <v>2.0920000000000001</v>
      </c>
      <c r="K23" s="66">
        <f t="shared" si="3"/>
        <v>12</v>
      </c>
      <c r="L23" s="65">
        <f>VLOOKUP($A23,'Return Data'!$B$7:$R$2292,9,0)</f>
        <v>3.0181</v>
      </c>
      <c r="M23" s="66">
        <f t="shared" si="4"/>
        <v>15</v>
      </c>
      <c r="N23" s="65">
        <f>VLOOKUP($A23,'Return Data'!$B$7:$R$2292,10,0)</f>
        <v>4.2171000000000003</v>
      </c>
      <c r="O23" s="66">
        <f t="shared" si="5"/>
        <v>18</v>
      </c>
      <c r="P23" s="65">
        <f>VLOOKUP($A23,'Return Data'!$B$7:$R$2292,11,0)</f>
        <v>4.1638000000000002</v>
      </c>
      <c r="Q23" s="66">
        <f t="shared" si="6"/>
        <v>22</v>
      </c>
      <c r="R23" s="65">
        <f>VLOOKUP($A23,'Return Data'!$B$7:$R$2292,12,0)</f>
        <v>4.6463000000000001</v>
      </c>
      <c r="S23" s="66">
        <f t="shared" si="7"/>
        <v>6</v>
      </c>
      <c r="T23" s="65">
        <f>VLOOKUP($A23,'Return Data'!$B$7:$R$2292,13,0)</f>
        <v>4.8739999999999997</v>
      </c>
      <c r="U23" s="66">
        <f t="shared" si="8"/>
        <v>11</v>
      </c>
      <c r="V23" s="65">
        <f>VLOOKUP($A23,'Return Data'!$B$7:$R$2292,17,0)</f>
        <v>6.5023</v>
      </c>
      <c r="W23" s="66">
        <f t="shared" si="9"/>
        <v>10</v>
      </c>
      <c r="X23" s="65">
        <f>VLOOKUP($A23,'Return Data'!$B$7:$R$2292,14,0)</f>
        <v>5.8014000000000001</v>
      </c>
      <c r="Y23" s="66">
        <f t="shared" si="10"/>
        <v>16</v>
      </c>
      <c r="Z23" s="65">
        <f>VLOOKUP($A23,'Return Data'!$B$7:$R$2292,16,0)</f>
        <v>7.5498000000000003</v>
      </c>
      <c r="AA23" s="67">
        <f t="shared" si="11"/>
        <v>15</v>
      </c>
    </row>
    <row r="24" spans="1:27" x14ac:dyDescent="0.3">
      <c r="A24" s="63" t="s">
        <v>1048</v>
      </c>
      <c r="B24" s="64">
        <f>VLOOKUP($A24,'Return Data'!$B$7:$R$2292,3,0)</f>
        <v>44467</v>
      </c>
      <c r="C24" s="65">
        <f>VLOOKUP($A24,'Return Data'!$B$7:$R$2292,4,0)</f>
        <v>1373.5263</v>
      </c>
      <c r="D24" s="65">
        <f>VLOOKUP($A24,'Return Data'!$B$7:$R$2292,5,0)</f>
        <v>3.1465999999999998</v>
      </c>
      <c r="E24" s="66">
        <f t="shared" si="0"/>
        <v>12</v>
      </c>
      <c r="F24" s="65">
        <f>VLOOKUP($A24,'Return Data'!$B$7:$R$2292,6,0)</f>
        <v>1.4512</v>
      </c>
      <c r="G24" s="66">
        <f t="shared" si="1"/>
        <v>21</v>
      </c>
      <c r="H24" s="65">
        <f>VLOOKUP($A24,'Return Data'!$B$7:$R$2292,7,0)</f>
        <v>-0.2828</v>
      </c>
      <c r="I24" s="66">
        <f t="shared" si="2"/>
        <v>20</v>
      </c>
      <c r="J24" s="65">
        <f>VLOOKUP($A24,'Return Data'!$B$7:$R$2292,8,0)</f>
        <v>1.9420999999999999</v>
      </c>
      <c r="K24" s="66">
        <f t="shared" si="3"/>
        <v>14</v>
      </c>
      <c r="L24" s="65">
        <f>VLOOKUP($A24,'Return Data'!$B$7:$R$2292,9,0)</f>
        <v>3.2199</v>
      </c>
      <c r="M24" s="66">
        <f t="shared" si="4"/>
        <v>11</v>
      </c>
      <c r="N24" s="65">
        <f>VLOOKUP($A24,'Return Data'!$B$7:$R$2292,10,0)</f>
        <v>4.5065</v>
      </c>
      <c r="O24" s="66">
        <f t="shared" si="5"/>
        <v>13</v>
      </c>
      <c r="P24" s="65">
        <f>VLOOKUP($A24,'Return Data'!$B$7:$R$2292,11,0)</f>
        <v>4.5542999999999996</v>
      </c>
      <c r="Q24" s="66">
        <f t="shared" si="6"/>
        <v>14</v>
      </c>
      <c r="R24" s="65">
        <f>VLOOKUP($A24,'Return Data'!$B$7:$R$2292,12,0)</f>
        <v>4.1749999999999998</v>
      </c>
      <c r="S24" s="66">
        <f t="shared" si="7"/>
        <v>15</v>
      </c>
      <c r="T24" s="65">
        <f>VLOOKUP($A24,'Return Data'!$B$7:$R$2292,13,0)</f>
        <v>4.5736999999999997</v>
      </c>
      <c r="U24" s="66">
        <f t="shared" si="8"/>
        <v>15</v>
      </c>
      <c r="V24" s="65">
        <f>VLOOKUP($A24,'Return Data'!$B$7:$R$2292,17,0)</f>
        <v>6.1794000000000002</v>
      </c>
      <c r="W24" s="66">
        <f t="shared" si="9"/>
        <v>15</v>
      </c>
      <c r="X24" s="65">
        <f>VLOOKUP($A24,'Return Data'!$B$7:$R$2292,14,0)</f>
        <v>7.1486000000000001</v>
      </c>
      <c r="Y24" s="66">
        <f t="shared" si="10"/>
        <v>9</v>
      </c>
      <c r="Z24" s="65">
        <f>VLOOKUP($A24,'Return Data'!$B$7:$R$2292,16,0)</f>
        <v>7.1124999999999998</v>
      </c>
      <c r="AA24" s="67">
        <f t="shared" si="11"/>
        <v>20</v>
      </c>
    </row>
    <row r="25" spans="1:27" x14ac:dyDescent="0.3">
      <c r="A25" s="63" t="s">
        <v>1050</v>
      </c>
      <c r="B25" s="64">
        <f>VLOOKUP($A25,'Return Data'!$B$7:$R$2292,3,0)</f>
        <v>44467</v>
      </c>
      <c r="C25" s="65">
        <f>VLOOKUP($A25,'Return Data'!$B$7:$R$2292,4,0)</f>
        <v>1929.9069999999999</v>
      </c>
      <c r="D25" s="65">
        <f>VLOOKUP($A25,'Return Data'!$B$7:$R$2292,5,0)</f>
        <v>-0.82650000000000001</v>
      </c>
      <c r="E25" s="66">
        <f t="shared" si="0"/>
        <v>24</v>
      </c>
      <c r="F25" s="65">
        <f>VLOOKUP($A25,'Return Data'!$B$7:$R$2292,6,0)</f>
        <v>1.1188</v>
      </c>
      <c r="G25" s="66">
        <f t="shared" si="1"/>
        <v>23</v>
      </c>
      <c r="H25" s="65">
        <f>VLOOKUP($A25,'Return Data'!$B$7:$R$2292,7,0)</f>
        <v>-0.74480000000000002</v>
      </c>
      <c r="I25" s="66">
        <f t="shared" si="2"/>
        <v>23</v>
      </c>
      <c r="J25" s="65">
        <f>VLOOKUP($A25,'Return Data'!$B$7:$R$2292,8,0)</f>
        <v>1.1243000000000001</v>
      </c>
      <c r="K25" s="66">
        <f t="shared" si="3"/>
        <v>24</v>
      </c>
      <c r="L25" s="65">
        <f>VLOOKUP($A25,'Return Data'!$B$7:$R$2292,9,0)</f>
        <v>2.5666000000000002</v>
      </c>
      <c r="M25" s="66">
        <f t="shared" si="4"/>
        <v>24</v>
      </c>
      <c r="N25" s="65">
        <f>VLOOKUP($A25,'Return Data'!$B$7:$R$2292,10,0)</f>
        <v>4.2709999999999999</v>
      </c>
      <c r="O25" s="66">
        <f t="shared" si="5"/>
        <v>17</v>
      </c>
      <c r="P25" s="65">
        <f>VLOOKUP($A25,'Return Data'!$B$7:$R$2292,11,0)</f>
        <v>4.2885999999999997</v>
      </c>
      <c r="Q25" s="66">
        <f t="shared" si="6"/>
        <v>18</v>
      </c>
      <c r="R25" s="65">
        <f>VLOOKUP($A25,'Return Data'!$B$7:$R$2292,12,0)</f>
        <v>3.8868999999999998</v>
      </c>
      <c r="S25" s="66">
        <f t="shared" si="7"/>
        <v>21</v>
      </c>
      <c r="T25" s="65">
        <f>VLOOKUP($A25,'Return Data'!$B$7:$R$2292,13,0)</f>
        <v>4.3766999999999996</v>
      </c>
      <c r="U25" s="66">
        <f t="shared" si="8"/>
        <v>20</v>
      </c>
      <c r="V25" s="65">
        <f>VLOOKUP($A25,'Return Data'!$B$7:$R$2292,17,0)</f>
        <v>5.7756999999999996</v>
      </c>
      <c r="W25" s="66">
        <f t="shared" si="9"/>
        <v>19</v>
      </c>
      <c r="X25" s="65">
        <f>VLOOKUP($A25,'Return Data'!$B$7:$R$2292,14,0)</f>
        <v>6.3566000000000003</v>
      </c>
      <c r="Y25" s="66">
        <f t="shared" si="10"/>
        <v>14</v>
      </c>
      <c r="Z25" s="65">
        <f>VLOOKUP($A25,'Return Data'!$B$7:$R$2292,16,0)</f>
        <v>7.2697000000000003</v>
      </c>
      <c r="AA25" s="67">
        <f t="shared" si="11"/>
        <v>17</v>
      </c>
    </row>
    <row r="26" spans="1:27" x14ac:dyDescent="0.3">
      <c r="A26" s="63" t="s">
        <v>1053</v>
      </c>
      <c r="B26" s="64">
        <f>VLOOKUP($A26,'Return Data'!$B$7:$R$2292,3,0)</f>
        <v>44467</v>
      </c>
      <c r="C26" s="65">
        <f>VLOOKUP($A26,'Return Data'!$B$7:$R$2292,4,0)</f>
        <v>3101.3791999999999</v>
      </c>
      <c r="D26" s="65">
        <f>VLOOKUP($A26,'Return Data'!$B$7:$R$2292,5,0)</f>
        <v>4.0784000000000002</v>
      </c>
      <c r="E26" s="66">
        <f t="shared" si="0"/>
        <v>9</v>
      </c>
      <c r="F26" s="65">
        <f>VLOOKUP($A26,'Return Data'!$B$7:$R$2292,6,0)</f>
        <v>3.0985999999999998</v>
      </c>
      <c r="G26" s="66">
        <f t="shared" si="1"/>
        <v>7</v>
      </c>
      <c r="H26" s="65">
        <f>VLOOKUP($A26,'Return Data'!$B$7:$R$2292,7,0)</f>
        <v>4.0670000000000002</v>
      </c>
      <c r="I26" s="66">
        <f t="shared" si="2"/>
        <v>5</v>
      </c>
      <c r="J26" s="65">
        <f>VLOOKUP($A26,'Return Data'!$B$7:$R$2292,8,0)</f>
        <v>3.4401999999999999</v>
      </c>
      <c r="K26" s="66">
        <f t="shared" si="3"/>
        <v>5</v>
      </c>
      <c r="L26" s="65">
        <f>VLOOKUP($A26,'Return Data'!$B$7:$R$2292,9,0)</f>
        <v>4.2274000000000003</v>
      </c>
      <c r="M26" s="66">
        <f t="shared" si="4"/>
        <v>6</v>
      </c>
      <c r="N26" s="65">
        <f>VLOOKUP($A26,'Return Data'!$B$7:$R$2292,10,0)</f>
        <v>5.27</v>
      </c>
      <c r="O26" s="66">
        <f t="shared" si="5"/>
        <v>6</v>
      </c>
      <c r="P26" s="65">
        <f>VLOOKUP($A26,'Return Data'!$B$7:$R$2292,11,0)</f>
        <v>5.5903999999999998</v>
      </c>
      <c r="Q26" s="66">
        <f t="shared" si="6"/>
        <v>5</v>
      </c>
      <c r="R26" s="65">
        <f>VLOOKUP($A26,'Return Data'!$B$7:$R$2292,12,0)</f>
        <v>5.1452999999999998</v>
      </c>
      <c r="S26" s="66">
        <f t="shared" si="7"/>
        <v>4</v>
      </c>
      <c r="T26" s="65">
        <f>VLOOKUP($A26,'Return Data'!$B$7:$R$2292,13,0)</f>
        <v>5.6550000000000002</v>
      </c>
      <c r="U26" s="66">
        <f t="shared" si="8"/>
        <v>5</v>
      </c>
      <c r="V26" s="65">
        <f>VLOOKUP($A26,'Return Data'!$B$7:$R$2292,17,0)</f>
        <v>7.0837000000000003</v>
      </c>
      <c r="W26" s="66">
        <f t="shared" si="9"/>
        <v>6</v>
      </c>
      <c r="X26" s="65">
        <f>VLOOKUP($A26,'Return Data'!$B$7:$R$2292,14,0)</f>
        <v>7.2328000000000001</v>
      </c>
      <c r="Y26" s="66">
        <f t="shared" si="10"/>
        <v>8</v>
      </c>
      <c r="Z26" s="65">
        <f>VLOOKUP($A26,'Return Data'!$B$7:$R$2292,16,0)</f>
        <v>8.0924999999999994</v>
      </c>
      <c r="AA26" s="67">
        <f t="shared" si="11"/>
        <v>7</v>
      </c>
    </row>
    <row r="27" spans="1:27" x14ac:dyDescent="0.3">
      <c r="A27" s="63" t="s">
        <v>1055</v>
      </c>
      <c r="B27" s="64">
        <f>VLOOKUP($A27,'Return Data'!$B$7:$R$2292,3,0)</f>
        <v>44467</v>
      </c>
      <c r="C27" s="65">
        <f>VLOOKUP($A27,'Return Data'!$B$7:$R$2292,4,0)</f>
        <v>25.046600000000002</v>
      </c>
      <c r="D27" s="65">
        <f>VLOOKUP($A27,'Return Data'!$B$7:$R$2292,5,0)</f>
        <v>2.9148000000000001</v>
      </c>
      <c r="E27" s="66">
        <f t="shared" si="0"/>
        <v>13</v>
      </c>
      <c r="F27" s="65">
        <f>VLOOKUP($A27,'Return Data'!$B$7:$R$2292,6,0)</f>
        <v>2.6602999999999999</v>
      </c>
      <c r="G27" s="66">
        <f t="shared" si="1"/>
        <v>10</v>
      </c>
      <c r="H27" s="65">
        <f>VLOOKUP($A27,'Return Data'!$B$7:$R$2292,7,0)</f>
        <v>-6.25E-2</v>
      </c>
      <c r="I27" s="66">
        <f t="shared" si="2"/>
        <v>19</v>
      </c>
      <c r="J27" s="65">
        <f>VLOOKUP($A27,'Return Data'!$B$7:$R$2292,8,0)</f>
        <v>1.4373</v>
      </c>
      <c r="K27" s="66">
        <f t="shared" si="3"/>
        <v>21</v>
      </c>
      <c r="L27" s="65">
        <f>VLOOKUP($A27,'Return Data'!$B$7:$R$2292,9,0)</f>
        <v>2.7709999999999999</v>
      </c>
      <c r="M27" s="66">
        <f t="shared" si="4"/>
        <v>20</v>
      </c>
      <c r="N27" s="65">
        <f>VLOOKUP($A27,'Return Data'!$B$7:$R$2292,10,0)</f>
        <v>3.9304999999999999</v>
      </c>
      <c r="O27" s="66">
        <f t="shared" si="5"/>
        <v>23</v>
      </c>
      <c r="P27" s="65">
        <f>VLOOKUP($A27,'Return Data'!$B$7:$R$2292,11,0)</f>
        <v>4.1375999999999999</v>
      </c>
      <c r="Q27" s="66">
        <f t="shared" si="6"/>
        <v>23</v>
      </c>
      <c r="R27" s="65">
        <f>VLOOKUP($A27,'Return Data'!$B$7:$R$2292,12,0)</f>
        <v>4.1154000000000002</v>
      </c>
      <c r="S27" s="66">
        <f t="shared" si="7"/>
        <v>16</v>
      </c>
      <c r="T27" s="65">
        <f>VLOOKUP($A27,'Return Data'!$B$7:$R$2292,13,0)</f>
        <v>4.6355000000000004</v>
      </c>
      <c r="U27" s="66">
        <f t="shared" si="8"/>
        <v>14</v>
      </c>
      <c r="V27" s="65">
        <f>VLOOKUP($A27,'Return Data'!$B$7:$R$2292,17,0)</f>
        <v>4.1783000000000001</v>
      </c>
      <c r="W27" s="66">
        <f t="shared" si="9"/>
        <v>24</v>
      </c>
      <c r="X27" s="65">
        <f>VLOOKUP($A27,'Return Data'!$B$7:$R$2292,14,0)</f>
        <v>-0.2412</v>
      </c>
      <c r="Y27" s="66">
        <f t="shared" si="10"/>
        <v>23</v>
      </c>
      <c r="Z27" s="65">
        <f>VLOOKUP($A27,'Return Data'!$B$7:$R$2292,16,0)</f>
        <v>5.7873000000000001</v>
      </c>
      <c r="AA27" s="67">
        <f t="shared" si="11"/>
        <v>23</v>
      </c>
    </row>
    <row r="28" spans="1:27" x14ac:dyDescent="0.3">
      <c r="A28" s="63" t="s">
        <v>1057</v>
      </c>
      <c r="B28" s="64">
        <f>VLOOKUP($A28,'Return Data'!$B$7:$R$2292,3,0)</f>
        <v>44467</v>
      </c>
      <c r="C28" s="65">
        <f>VLOOKUP($A28,'Return Data'!$B$7:$R$2292,4,0)</f>
        <v>2904.7179000000001</v>
      </c>
      <c r="D28" s="65">
        <f>VLOOKUP($A28,'Return Data'!$B$7:$R$2292,5,0)</f>
        <v>1.6047</v>
      </c>
      <c r="E28" s="66">
        <f t="shared" si="0"/>
        <v>18</v>
      </c>
      <c r="F28" s="65">
        <f>VLOOKUP($A28,'Return Data'!$B$7:$R$2292,6,0)</f>
        <v>2.121</v>
      </c>
      <c r="G28" s="66">
        <f t="shared" si="1"/>
        <v>15</v>
      </c>
      <c r="H28" s="65">
        <f>VLOOKUP($A28,'Return Data'!$B$7:$R$2292,7,0)</f>
        <v>0.92369999999999997</v>
      </c>
      <c r="I28" s="66">
        <f t="shared" si="2"/>
        <v>12</v>
      </c>
      <c r="J28" s="65">
        <f>VLOOKUP($A28,'Return Data'!$B$7:$R$2292,8,0)</f>
        <v>2.1566000000000001</v>
      </c>
      <c r="K28" s="66">
        <f t="shared" si="3"/>
        <v>11</v>
      </c>
      <c r="L28" s="65">
        <f>VLOOKUP($A28,'Return Data'!$B$7:$R$2292,9,0)</f>
        <v>2.9428000000000001</v>
      </c>
      <c r="M28" s="66">
        <f t="shared" si="4"/>
        <v>17</v>
      </c>
      <c r="N28" s="65">
        <f>VLOOKUP($A28,'Return Data'!$B$7:$R$2292,10,0)</f>
        <v>4.1635999999999997</v>
      </c>
      <c r="O28" s="66">
        <f t="shared" si="5"/>
        <v>20</v>
      </c>
      <c r="P28" s="65">
        <f>VLOOKUP($A28,'Return Data'!$B$7:$R$2292,11,0)</f>
        <v>4.1795</v>
      </c>
      <c r="Q28" s="66">
        <f t="shared" si="6"/>
        <v>21</v>
      </c>
      <c r="R28" s="65">
        <f>VLOOKUP($A28,'Return Data'!$B$7:$R$2292,12,0)</f>
        <v>3.9447000000000001</v>
      </c>
      <c r="S28" s="66">
        <f t="shared" si="7"/>
        <v>20</v>
      </c>
      <c r="T28" s="65">
        <f>VLOOKUP($A28,'Return Data'!$B$7:$R$2292,13,0)</f>
        <v>4.1531000000000002</v>
      </c>
      <c r="U28" s="66">
        <f t="shared" si="8"/>
        <v>23</v>
      </c>
      <c r="V28" s="65">
        <f>VLOOKUP($A28,'Return Data'!$B$7:$R$2292,17,0)</f>
        <v>4.9581</v>
      </c>
      <c r="W28" s="66">
        <f t="shared" si="9"/>
        <v>21</v>
      </c>
      <c r="X28" s="65">
        <f>VLOOKUP($A28,'Return Data'!$B$7:$R$2292,14,0)</f>
        <v>-0.2631</v>
      </c>
      <c r="Y28" s="66">
        <f t="shared" si="10"/>
        <v>24</v>
      </c>
      <c r="Z28" s="65">
        <f>VLOOKUP($A28,'Return Data'!$B$7:$R$2292,16,0)</f>
        <v>5.4606000000000003</v>
      </c>
      <c r="AA28" s="67">
        <f t="shared" si="11"/>
        <v>24</v>
      </c>
    </row>
    <row r="29" spans="1:27" x14ac:dyDescent="0.3">
      <c r="A29" s="63" t="s">
        <v>1059</v>
      </c>
      <c r="B29" s="64">
        <f>VLOOKUP($A29,'Return Data'!$B$7:$R$2292,3,0)</f>
        <v>44467</v>
      </c>
      <c r="C29" s="65">
        <f>VLOOKUP($A29,'Return Data'!$B$7:$R$2292,4,0)</f>
        <v>2855.0511999999999</v>
      </c>
      <c r="D29" s="65">
        <f>VLOOKUP($A29,'Return Data'!$B$7:$R$2292,5,0)</f>
        <v>2.02</v>
      </c>
      <c r="E29" s="66">
        <f t="shared" si="0"/>
        <v>16</v>
      </c>
      <c r="F29" s="65">
        <f>VLOOKUP($A29,'Return Data'!$B$7:$R$2292,6,0)</f>
        <v>2.5787</v>
      </c>
      <c r="G29" s="66">
        <f t="shared" si="1"/>
        <v>11</v>
      </c>
      <c r="H29" s="65">
        <f>VLOOKUP($A29,'Return Data'!$B$7:$R$2292,7,0)</f>
        <v>1.3958999999999999</v>
      </c>
      <c r="I29" s="66">
        <f t="shared" si="2"/>
        <v>11</v>
      </c>
      <c r="J29" s="65">
        <f>VLOOKUP($A29,'Return Data'!$B$7:$R$2292,8,0)</f>
        <v>2.2000000000000002</v>
      </c>
      <c r="K29" s="66">
        <f t="shared" si="3"/>
        <v>10</v>
      </c>
      <c r="L29" s="65">
        <f>VLOOKUP($A29,'Return Data'!$B$7:$R$2292,9,0)</f>
        <v>3.0973000000000002</v>
      </c>
      <c r="M29" s="66">
        <f t="shared" si="4"/>
        <v>13</v>
      </c>
      <c r="N29" s="65">
        <f>VLOOKUP($A29,'Return Data'!$B$7:$R$2292,10,0)</f>
        <v>4.3517999999999999</v>
      </c>
      <c r="O29" s="66">
        <f t="shared" si="5"/>
        <v>15</v>
      </c>
      <c r="P29" s="65">
        <f>VLOOKUP($A29,'Return Data'!$B$7:$R$2292,11,0)</f>
        <v>4.3140999999999998</v>
      </c>
      <c r="Q29" s="66">
        <f t="shared" si="6"/>
        <v>17</v>
      </c>
      <c r="R29" s="65">
        <f>VLOOKUP($A29,'Return Data'!$B$7:$R$2292,12,0)</f>
        <v>3.8668</v>
      </c>
      <c r="S29" s="66">
        <f t="shared" si="7"/>
        <v>22</v>
      </c>
      <c r="T29" s="65">
        <f>VLOOKUP($A29,'Return Data'!$B$7:$R$2292,13,0)</f>
        <v>4.4036</v>
      </c>
      <c r="U29" s="66">
        <f t="shared" si="8"/>
        <v>19</v>
      </c>
      <c r="V29" s="65">
        <f>VLOOKUP($A29,'Return Data'!$B$7:$R$2292,17,0)</f>
        <v>6.1681999999999997</v>
      </c>
      <c r="W29" s="66">
        <f t="shared" si="9"/>
        <v>16</v>
      </c>
      <c r="X29" s="65">
        <f>VLOOKUP($A29,'Return Data'!$B$7:$R$2292,14,0)</f>
        <v>7.0838999999999999</v>
      </c>
      <c r="Y29" s="66">
        <f t="shared" si="10"/>
        <v>11</v>
      </c>
      <c r="Z29" s="65">
        <f>VLOOKUP($A29,'Return Data'!$B$7:$R$2292,16,0)</f>
        <v>7.8423999999999996</v>
      </c>
      <c r="AA29" s="67">
        <f t="shared" si="11"/>
        <v>12</v>
      </c>
    </row>
    <row r="30" spans="1:27" x14ac:dyDescent="0.3">
      <c r="A30" s="63" t="s">
        <v>1060</v>
      </c>
      <c r="B30" s="64">
        <f>VLOOKUP($A30,'Return Data'!$B$7:$R$2292,3,0)</f>
        <v>44467</v>
      </c>
      <c r="C30" s="65">
        <f>VLOOKUP($A30,'Return Data'!$B$7:$R$2292,4,0)</f>
        <v>28.819199999999999</v>
      </c>
      <c r="D30" s="65">
        <f>VLOOKUP($A30,'Return Data'!$B$7:$R$2292,5,0)</f>
        <v>2.2799</v>
      </c>
      <c r="E30" s="66">
        <f t="shared" si="0"/>
        <v>14</v>
      </c>
      <c r="F30" s="65">
        <f>VLOOKUP($A30,'Return Data'!$B$7:$R$2292,6,0)</f>
        <v>2.2168999999999999</v>
      </c>
      <c r="G30" s="66">
        <f t="shared" si="1"/>
        <v>14</v>
      </c>
      <c r="H30" s="65">
        <f>VLOOKUP($A30,'Return Data'!$B$7:$R$2292,7,0)</f>
        <v>222.04300000000001</v>
      </c>
      <c r="I30" s="66">
        <f t="shared" si="2"/>
        <v>1</v>
      </c>
      <c r="J30" s="65">
        <f>VLOOKUP($A30,'Return Data'!$B$7:$R$2292,8,0)</f>
        <v>112.4973</v>
      </c>
      <c r="K30" s="66">
        <f t="shared" si="3"/>
        <v>1</v>
      </c>
      <c r="L30" s="65">
        <f>VLOOKUP($A30,'Return Data'!$B$7:$R$2292,9,0)</f>
        <v>51.413800000000002</v>
      </c>
      <c r="M30" s="66">
        <f t="shared" si="4"/>
        <v>1</v>
      </c>
      <c r="N30" s="65">
        <f>VLOOKUP($A30,'Return Data'!$B$7:$R$2292,10,0)</f>
        <v>21.089200000000002</v>
      </c>
      <c r="O30" s="66">
        <f t="shared" si="5"/>
        <v>1</v>
      </c>
      <c r="P30" s="65">
        <f>VLOOKUP($A30,'Return Data'!$B$7:$R$2292,11,0)</f>
        <v>12.603199999999999</v>
      </c>
      <c r="Q30" s="66">
        <f t="shared" si="6"/>
        <v>1</v>
      </c>
      <c r="R30" s="65">
        <f>VLOOKUP($A30,'Return Data'!$B$7:$R$2292,12,0)</f>
        <v>9.6761999999999997</v>
      </c>
      <c r="S30" s="66">
        <f t="shared" si="7"/>
        <v>1</v>
      </c>
      <c r="T30" s="65">
        <f>VLOOKUP($A30,'Return Data'!$B$7:$R$2292,13,0)</f>
        <v>8.5183</v>
      </c>
      <c r="U30" s="66">
        <f t="shared" si="8"/>
        <v>2</v>
      </c>
      <c r="V30" s="65">
        <f>VLOOKUP($A30,'Return Data'!$B$7:$R$2292,17,0)</f>
        <v>7.9330999999999996</v>
      </c>
      <c r="W30" s="66">
        <f t="shared" si="9"/>
        <v>2</v>
      </c>
      <c r="X30" s="65">
        <f>VLOOKUP($A30,'Return Data'!$B$7:$R$2292,14,0)</f>
        <v>4.6557000000000004</v>
      </c>
      <c r="Y30" s="66">
        <f t="shared" si="10"/>
        <v>20</v>
      </c>
      <c r="Z30" s="65">
        <f>VLOOKUP($A30,'Return Data'!$B$7:$R$2292,16,0)</f>
        <v>7.2354000000000003</v>
      </c>
      <c r="AA30" s="67">
        <f t="shared" si="11"/>
        <v>19</v>
      </c>
    </row>
    <row r="31" spans="1:27" x14ac:dyDescent="0.3">
      <c r="A31" s="63" t="s">
        <v>1064</v>
      </c>
      <c r="B31" s="64">
        <f>VLOOKUP($A31,'Return Data'!$B$7:$R$2292,3,0)</f>
        <v>44467</v>
      </c>
      <c r="C31" s="65">
        <f>VLOOKUP($A31,'Return Data'!$B$7:$R$2292,4,0)</f>
        <v>3187.5210000000002</v>
      </c>
      <c r="D31" s="65">
        <f>VLOOKUP($A31,'Return Data'!$B$7:$R$2292,5,0)</f>
        <v>1.6112</v>
      </c>
      <c r="E31" s="66">
        <f t="shared" si="0"/>
        <v>17</v>
      </c>
      <c r="F31" s="65">
        <f>VLOOKUP($A31,'Return Data'!$B$7:$R$2292,6,0)</f>
        <v>2.4470999999999998</v>
      </c>
      <c r="G31" s="66">
        <f t="shared" si="1"/>
        <v>12</v>
      </c>
      <c r="H31" s="65">
        <f>VLOOKUP($A31,'Return Data'!$B$7:$R$2292,7,0)</f>
        <v>0.80200000000000005</v>
      </c>
      <c r="I31" s="66">
        <f t="shared" si="2"/>
        <v>13</v>
      </c>
      <c r="J31" s="65">
        <f>VLOOKUP($A31,'Return Data'!$B$7:$R$2292,8,0)</f>
        <v>1.9963</v>
      </c>
      <c r="K31" s="66">
        <f t="shared" si="3"/>
        <v>13</v>
      </c>
      <c r="L31" s="65">
        <f>VLOOKUP($A31,'Return Data'!$B$7:$R$2292,9,0)</f>
        <v>3.1172</v>
      </c>
      <c r="M31" s="66">
        <f t="shared" si="4"/>
        <v>12</v>
      </c>
      <c r="N31" s="65">
        <f>VLOOKUP($A31,'Return Data'!$B$7:$R$2292,10,0)</f>
        <v>4.5425000000000004</v>
      </c>
      <c r="O31" s="66">
        <f t="shared" si="5"/>
        <v>12</v>
      </c>
      <c r="P31" s="65">
        <f>VLOOKUP($A31,'Return Data'!$B$7:$R$2292,11,0)</f>
        <v>4.5414000000000003</v>
      </c>
      <c r="Q31" s="66">
        <f t="shared" si="6"/>
        <v>15</v>
      </c>
      <c r="R31" s="65">
        <f>VLOOKUP($A31,'Return Data'!$B$7:$R$2292,12,0)</f>
        <v>4.0152000000000001</v>
      </c>
      <c r="S31" s="66">
        <f t="shared" si="7"/>
        <v>17</v>
      </c>
      <c r="T31" s="65">
        <f>VLOOKUP($A31,'Return Data'!$B$7:$R$2292,13,0)</f>
        <v>4.5585000000000004</v>
      </c>
      <c r="U31" s="66">
        <f t="shared" si="8"/>
        <v>17</v>
      </c>
      <c r="V31" s="65">
        <f>VLOOKUP($A31,'Return Data'!$B$7:$R$2292,17,0)</f>
        <v>6.2679999999999998</v>
      </c>
      <c r="W31" s="66">
        <f t="shared" si="9"/>
        <v>14</v>
      </c>
      <c r="X31" s="65">
        <f>VLOOKUP($A31,'Return Data'!$B$7:$R$2292,14,0)</f>
        <v>5.1238999999999999</v>
      </c>
      <c r="Y31" s="66">
        <f t="shared" si="10"/>
        <v>19</v>
      </c>
      <c r="Z31" s="65">
        <f>VLOOKUP($A31,'Return Data'!$B$7:$R$2292,16,0)</f>
        <v>7.3022</v>
      </c>
      <c r="AA31" s="67">
        <f t="shared" si="11"/>
        <v>16</v>
      </c>
    </row>
    <row r="32" spans="1:27" x14ac:dyDescent="0.3">
      <c r="A32" s="63" t="s">
        <v>1065</v>
      </c>
      <c r="B32" s="64">
        <f>VLOOKUP($A32,'Return Data'!$B$7:$R$2292,3,0)</f>
        <v>44467</v>
      </c>
      <c r="C32" s="65">
        <f>VLOOKUP($A32,'Return Data'!$B$7:$R$2292,4,0)</f>
        <v>31.465800000000002</v>
      </c>
      <c r="D32" s="65">
        <f>VLOOKUP($A32,'Return Data'!$B$7:$R$2292,5,0)</f>
        <v>0</v>
      </c>
      <c r="E32" s="66">
        <f t="shared" si="0"/>
        <v>22</v>
      </c>
      <c r="F32" s="65">
        <f>VLOOKUP($A32,'Return Data'!$B$7:$R$2292,6,0)</f>
        <v>0</v>
      </c>
      <c r="G32" s="66">
        <f t="shared" si="1"/>
        <v>25</v>
      </c>
      <c r="H32" s="65">
        <f>VLOOKUP($A32,'Return Data'!$B$7:$R$2292,7,0)</f>
        <v>0</v>
      </c>
      <c r="I32" s="66">
        <f t="shared" si="2"/>
        <v>18</v>
      </c>
      <c r="J32" s="65">
        <f>VLOOKUP($A32,'Return Data'!$B$7:$R$2292,8,0)</f>
        <v>0</v>
      </c>
      <c r="K32" s="66">
        <f t="shared" si="3"/>
        <v>26</v>
      </c>
      <c r="L32" s="65">
        <f>VLOOKUP($A32,'Return Data'!$B$7:$R$2292,9,0)</f>
        <v>0</v>
      </c>
      <c r="M32" s="66">
        <f t="shared" si="4"/>
        <v>26</v>
      </c>
      <c r="N32" s="65">
        <f>VLOOKUP($A32,'Return Data'!$B$7:$R$2292,10,0)</f>
        <v>0</v>
      </c>
      <c r="O32" s="66">
        <f t="shared" si="5"/>
        <v>26</v>
      </c>
      <c r="P32" s="65">
        <f>VLOOKUP($A32,'Return Data'!$B$7:$R$2292,11,0)</f>
        <v>-7.4999999999999997E-3</v>
      </c>
      <c r="Q32" s="66">
        <f t="shared" si="6"/>
        <v>26</v>
      </c>
      <c r="R32" s="65">
        <f>VLOOKUP($A32,'Return Data'!$B$7:$R$2292,12,0)</f>
        <v>-5.1000000000000004E-3</v>
      </c>
      <c r="S32" s="66">
        <f t="shared" si="7"/>
        <v>26</v>
      </c>
      <c r="T32" s="65">
        <f>VLOOKUP($A32,'Return Data'!$B$7:$R$2292,13,0)</f>
        <v>-3.8E-3</v>
      </c>
      <c r="U32" s="66">
        <f t="shared" si="8"/>
        <v>26</v>
      </c>
      <c r="V32" s="65"/>
      <c r="W32" s="66"/>
      <c r="X32" s="65"/>
      <c r="Y32" s="66"/>
      <c r="Z32" s="65">
        <f>VLOOKUP($A32,'Return Data'!$B$7:$R$2292,16,0)</f>
        <v>-15.8323</v>
      </c>
      <c r="AA32" s="67">
        <f t="shared" si="11"/>
        <v>26</v>
      </c>
    </row>
    <row r="33" spans="1:27" x14ac:dyDescent="0.3">
      <c r="A33" s="63" t="s">
        <v>1066</v>
      </c>
      <c r="B33" s="64">
        <f>VLOOKUP($A33,'Return Data'!$B$7:$R$2292,3,0)</f>
        <v>44467</v>
      </c>
      <c r="C33" s="65">
        <f>VLOOKUP($A33,'Return Data'!$B$7:$R$2292,4,0)</f>
        <v>2772.4922999999999</v>
      </c>
      <c r="D33" s="65">
        <f>VLOOKUP($A33,'Return Data'!$B$7:$R$2292,5,0)</f>
        <v>10.5535</v>
      </c>
      <c r="E33" s="66">
        <f t="shared" si="0"/>
        <v>5</v>
      </c>
      <c r="F33" s="65">
        <f>VLOOKUP($A33,'Return Data'!$B$7:$R$2292,6,0)</f>
        <v>5.3033000000000001</v>
      </c>
      <c r="G33" s="66">
        <f t="shared" si="1"/>
        <v>3</v>
      </c>
      <c r="H33" s="65">
        <f>VLOOKUP($A33,'Return Data'!$B$7:$R$2292,7,0)</f>
        <v>125.8492</v>
      </c>
      <c r="I33" s="66">
        <f t="shared" si="2"/>
        <v>2</v>
      </c>
      <c r="J33" s="65">
        <f>VLOOKUP($A33,'Return Data'!$B$7:$R$2292,8,0)</f>
        <v>65.161699999999996</v>
      </c>
      <c r="K33" s="66">
        <f t="shared" si="3"/>
        <v>2</v>
      </c>
      <c r="L33" s="65">
        <f>VLOOKUP($A33,'Return Data'!$B$7:$R$2292,9,0)</f>
        <v>30.604099999999999</v>
      </c>
      <c r="M33" s="66">
        <f t="shared" si="4"/>
        <v>2</v>
      </c>
      <c r="N33" s="65">
        <f>VLOOKUP($A33,'Return Data'!$B$7:$R$2292,10,0)</f>
        <v>14.7157</v>
      </c>
      <c r="O33" s="66">
        <f t="shared" si="5"/>
        <v>2</v>
      </c>
      <c r="P33" s="65">
        <f>VLOOKUP($A33,'Return Data'!$B$7:$R$2292,11,0)</f>
        <v>9.6509999999999998</v>
      </c>
      <c r="Q33" s="66">
        <f t="shared" si="6"/>
        <v>2</v>
      </c>
      <c r="R33" s="65">
        <f>VLOOKUP($A33,'Return Data'!$B$7:$R$2292,12,0)</f>
        <v>7.6402999999999999</v>
      </c>
      <c r="S33" s="66">
        <f t="shared" si="7"/>
        <v>3</v>
      </c>
      <c r="T33" s="65">
        <f>VLOOKUP($A33,'Return Data'!$B$7:$R$2292,13,0)</f>
        <v>7.1192000000000002</v>
      </c>
      <c r="U33" s="66">
        <f t="shared" si="8"/>
        <v>4</v>
      </c>
      <c r="V33" s="65">
        <f>VLOOKUP($A33,'Return Data'!$B$7:$R$2292,17,0)</f>
        <v>7.5419</v>
      </c>
      <c r="W33" s="66">
        <f>RANK(V33,V$8:V$33,0)</f>
        <v>3</v>
      </c>
      <c r="X33" s="65">
        <f>VLOOKUP($A33,'Return Data'!$B$7:$R$2292,14,0)</f>
        <v>3.6364000000000001</v>
      </c>
      <c r="Y33" s="66">
        <f>RANK(X33,X$8:X$33,0)</f>
        <v>21</v>
      </c>
      <c r="Z33" s="65">
        <f>VLOOKUP($A33,'Return Data'!$B$7:$R$2292,16,0)</f>
        <v>6.8669000000000002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3.7588499999999998</v>
      </c>
      <c r="E35" s="74"/>
      <c r="F35" s="75">
        <f>AVERAGE(F8:F33)</f>
        <v>2.8536653846153848</v>
      </c>
      <c r="G35" s="74"/>
      <c r="H35" s="75">
        <f>AVERAGE(H8:H33)</f>
        <v>14.540934615384616</v>
      </c>
      <c r="I35" s="74"/>
      <c r="J35" s="75">
        <f>AVERAGE(J8:J33)</f>
        <v>9.0055961538461524</v>
      </c>
      <c r="K35" s="74"/>
      <c r="L35" s="75">
        <f>AVERAGE(L8:L33)</f>
        <v>6.4885192307692297</v>
      </c>
      <c r="M35" s="74"/>
      <c r="N35" s="75">
        <f>AVERAGE(N8:N33)</f>
        <v>5.4868076923076927</v>
      </c>
      <c r="O35" s="74"/>
      <c r="P35" s="75">
        <f>AVERAGE(P8:P33)</f>
        <v>5.093353846153847</v>
      </c>
      <c r="Q35" s="74"/>
      <c r="R35" s="75">
        <f>AVERAGE(R8:R33)</f>
        <v>4.6051076923076915</v>
      </c>
      <c r="S35" s="74"/>
      <c r="T35" s="75">
        <f>AVERAGE(T8:T33)</f>
        <v>5.144338461538462</v>
      </c>
      <c r="U35" s="74"/>
      <c r="V35" s="75">
        <f>AVERAGE(V8:V33)</f>
        <v>6.0452560000000002</v>
      </c>
      <c r="W35" s="74"/>
      <c r="X35" s="75">
        <f>AVERAGE(X8:X33)</f>
        <v>5.283976</v>
      </c>
      <c r="Y35" s="74"/>
      <c r="Z35" s="75">
        <f>AVERAGE(Z8:Z33)</f>
        <v>6.4636538461538446</v>
      </c>
      <c r="AA35" s="76"/>
    </row>
    <row r="36" spans="1:27" x14ac:dyDescent="0.3">
      <c r="A36" s="73" t="s">
        <v>28</v>
      </c>
      <c r="B36" s="74"/>
      <c r="C36" s="74"/>
      <c r="D36" s="75">
        <f>MIN(D8:D33)</f>
        <v>-8.7279999999999998</v>
      </c>
      <c r="E36" s="74"/>
      <c r="F36" s="75">
        <f>MIN(F8:F33)</f>
        <v>-1.0391999999999999</v>
      </c>
      <c r="G36" s="74"/>
      <c r="H36" s="75">
        <f>MIN(H8:H33)</f>
        <v>-1.129</v>
      </c>
      <c r="I36" s="74"/>
      <c r="J36" s="75">
        <f>MIN(J8:J33)</f>
        <v>0</v>
      </c>
      <c r="K36" s="74"/>
      <c r="L36" s="75">
        <f>MIN(L8:L33)</f>
        <v>0</v>
      </c>
      <c r="M36" s="74"/>
      <c r="N36" s="75">
        <f>MIN(N8:N33)</f>
        <v>0</v>
      </c>
      <c r="O36" s="74"/>
      <c r="P36" s="75">
        <f>MIN(P8:P33)</f>
        <v>-7.4999999999999997E-3</v>
      </c>
      <c r="Q36" s="74"/>
      <c r="R36" s="75">
        <f>MIN(R8:R33)</f>
        <v>-5.1000000000000004E-3</v>
      </c>
      <c r="S36" s="74"/>
      <c r="T36" s="75">
        <f>MIN(T8:T33)</f>
        <v>-3.8E-3</v>
      </c>
      <c r="U36" s="74"/>
      <c r="V36" s="75">
        <f>MIN(V8:V33)</f>
        <v>-4.5210999999999997</v>
      </c>
      <c r="W36" s="74"/>
      <c r="X36" s="75">
        <f>MIN(X8:X33)</f>
        <v>-8.6157000000000004</v>
      </c>
      <c r="Y36" s="74"/>
      <c r="Z36" s="75">
        <f>MIN(Z8:Z33)</f>
        <v>-15.8323</v>
      </c>
      <c r="AA36" s="76"/>
    </row>
    <row r="37" spans="1:27" ht="15" thickBot="1" x14ac:dyDescent="0.35">
      <c r="A37" s="77" t="s">
        <v>29</v>
      </c>
      <c r="B37" s="78"/>
      <c r="C37" s="78"/>
      <c r="D37" s="79">
        <f>MAX(D8:D33)</f>
        <v>18.058599999999998</v>
      </c>
      <c r="E37" s="78"/>
      <c r="F37" s="79">
        <f>MAX(F8:F33)</f>
        <v>12.7872</v>
      </c>
      <c r="G37" s="78"/>
      <c r="H37" s="79">
        <f>MAX(H8:H33)</f>
        <v>222.04300000000001</v>
      </c>
      <c r="I37" s="78"/>
      <c r="J37" s="79">
        <f>MAX(J8:J33)</f>
        <v>112.4973</v>
      </c>
      <c r="K37" s="78"/>
      <c r="L37" s="79">
        <f>MAX(L8:L33)</f>
        <v>51.413800000000002</v>
      </c>
      <c r="M37" s="78"/>
      <c r="N37" s="79">
        <f>MAX(N8:N33)</f>
        <v>21.089200000000002</v>
      </c>
      <c r="O37" s="78"/>
      <c r="P37" s="79">
        <f>MAX(P8:P33)</f>
        <v>12.603199999999999</v>
      </c>
      <c r="Q37" s="78"/>
      <c r="R37" s="79">
        <f>MAX(R8:R33)</f>
        <v>9.6761999999999997</v>
      </c>
      <c r="S37" s="78"/>
      <c r="T37" s="79">
        <f>MAX(T8:T33)</f>
        <v>11.8375</v>
      </c>
      <c r="U37" s="78"/>
      <c r="V37" s="79">
        <f>MAX(V8:V33)</f>
        <v>12.489699999999999</v>
      </c>
      <c r="W37" s="78"/>
      <c r="X37" s="79">
        <f>MAX(X8:X33)</f>
        <v>7.9177</v>
      </c>
      <c r="Y37" s="78"/>
      <c r="Z37" s="79">
        <f>MAX(Z8:Z33)</f>
        <v>8.4987999999999992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44467</v>
      </c>
      <c r="C8" s="65">
        <f>VLOOKUP($A8,'Return Data'!$B$7:$R$2292,4,0)</f>
        <v>526.7921</v>
      </c>
      <c r="D8" s="65">
        <f>VLOOKUP($A8,'Return Data'!$B$7:$R$2292,5,0)</f>
        <v>4.6359000000000004</v>
      </c>
      <c r="E8" s="66">
        <f t="shared" ref="E8:E33" si="0">RANK(D8,D$8:D$33,0)</f>
        <v>6</v>
      </c>
      <c r="F8" s="65">
        <f>VLOOKUP($A8,'Return Data'!$B$7:$R$2292,6,0)</f>
        <v>3.0878000000000001</v>
      </c>
      <c r="G8" s="66">
        <f t="shared" ref="G8:G33" si="1">RANK(F8,F$8:F$33,0)</f>
        <v>5</v>
      </c>
      <c r="H8" s="65">
        <f>VLOOKUP($A8,'Return Data'!$B$7:$R$2292,7,0)</f>
        <v>1.1366000000000001</v>
      </c>
      <c r="I8" s="66">
        <f t="shared" ref="I8:I33" si="2">RANK(H8,H$8:H$33,0)</f>
        <v>9</v>
      </c>
      <c r="J8" s="65">
        <f>VLOOKUP($A8,'Return Data'!$B$7:$R$2292,8,0)</f>
        <v>1.8686</v>
      </c>
      <c r="K8" s="66">
        <f t="shared" ref="K8:K33" si="3">RANK(J8,J$8:J$33,0)</f>
        <v>8</v>
      </c>
      <c r="L8" s="65">
        <f>VLOOKUP($A8,'Return Data'!$B$7:$R$2292,9,0)</f>
        <v>2.7473000000000001</v>
      </c>
      <c r="M8" s="66">
        <f t="shared" ref="M8:M33" si="4">RANK(L8,L$8:L$33,0)</f>
        <v>12</v>
      </c>
      <c r="N8" s="65">
        <f>VLOOKUP($A8,'Return Data'!$B$7:$R$2292,10,0)</f>
        <v>4.1749999999999998</v>
      </c>
      <c r="O8" s="66">
        <f t="shared" ref="O8:O33" si="5">RANK(N8,N$8:N$33,0)</f>
        <v>10</v>
      </c>
      <c r="P8" s="65">
        <f>VLOOKUP($A8,'Return Data'!$B$7:$R$2292,11,0)</f>
        <v>4.4318999999999997</v>
      </c>
      <c r="Q8" s="66">
        <f t="shared" ref="Q8:Q33" si="6">RANK(P8,P$8:P$33,0)</f>
        <v>8</v>
      </c>
      <c r="R8" s="65">
        <f>VLOOKUP($A8,'Return Data'!$B$7:$R$2292,12,0)</f>
        <v>3.7972999999999999</v>
      </c>
      <c r="S8" s="66">
        <f t="shared" ref="S8:S33" si="7">RANK(R8,R$8:R$33,0)</f>
        <v>10</v>
      </c>
      <c r="T8" s="65">
        <f>VLOOKUP($A8,'Return Data'!$B$7:$R$2292,13,0)</f>
        <v>4.3859000000000004</v>
      </c>
      <c r="U8" s="66">
        <f t="shared" ref="U8:U33" si="8">RANK(T8,T$8:T$33,0)</f>
        <v>10</v>
      </c>
      <c r="V8" s="65">
        <f>VLOOKUP($A8,'Return Data'!$B$7:$R$2292,17,0)</f>
        <v>6.1848000000000001</v>
      </c>
      <c r="W8" s="66">
        <f t="shared" ref="W8:W31" si="9">RANK(V8,V$8:V$33,0)</f>
        <v>8</v>
      </c>
      <c r="X8" s="65">
        <f>VLOOKUP($A8,'Return Data'!$B$7:$R$2292,14,0)</f>
        <v>6.9969000000000001</v>
      </c>
      <c r="Y8" s="66">
        <f t="shared" ref="Y8:Y31" si="10">RANK(X8,X$8:X$33,0)</f>
        <v>6</v>
      </c>
      <c r="Z8" s="65">
        <f>VLOOKUP($A8,'Return Data'!$B$7:$R$2292,16,0)</f>
        <v>7.3619000000000003</v>
      </c>
      <c r="AA8" s="67">
        <f t="shared" ref="AA8:AA33" si="11">RANK(Z8,Z$8:Z$33,0)</f>
        <v>14</v>
      </c>
    </row>
    <row r="9" spans="1:27" x14ac:dyDescent="0.3">
      <c r="A9" s="63" t="s">
        <v>1015</v>
      </c>
      <c r="B9" s="64">
        <f>VLOOKUP($A9,'Return Data'!$B$7:$R$2292,3,0)</f>
        <v>44467</v>
      </c>
      <c r="C9" s="65">
        <f>VLOOKUP($A9,'Return Data'!$B$7:$R$2292,4,0)</f>
        <v>2451.4497000000001</v>
      </c>
      <c r="D9" s="65">
        <f>VLOOKUP($A9,'Return Data'!$B$7:$R$2292,5,0)</f>
        <v>4.0949999999999998</v>
      </c>
      <c r="E9" s="66">
        <f t="shared" si="0"/>
        <v>8</v>
      </c>
      <c r="F9" s="65">
        <f>VLOOKUP($A9,'Return Data'!$B$7:$R$2292,6,0)</f>
        <v>2.5009000000000001</v>
      </c>
      <c r="G9" s="66">
        <f t="shared" si="1"/>
        <v>7</v>
      </c>
      <c r="H9" s="65">
        <f>VLOOKUP($A9,'Return Data'!$B$7:$R$2292,7,0)</f>
        <v>1.2907999999999999</v>
      </c>
      <c r="I9" s="66">
        <f t="shared" si="2"/>
        <v>7</v>
      </c>
      <c r="J9" s="65">
        <f>VLOOKUP($A9,'Return Data'!$B$7:$R$2292,8,0)</f>
        <v>1.9077</v>
      </c>
      <c r="K9" s="66">
        <f t="shared" si="3"/>
        <v>7</v>
      </c>
      <c r="L9" s="65">
        <f>VLOOKUP($A9,'Return Data'!$B$7:$R$2292,9,0)</f>
        <v>3.1132</v>
      </c>
      <c r="M9" s="66">
        <f t="shared" si="4"/>
        <v>9</v>
      </c>
      <c r="N9" s="65">
        <f>VLOOKUP($A9,'Return Data'!$B$7:$R$2292,10,0)</f>
        <v>4.3376000000000001</v>
      </c>
      <c r="O9" s="66">
        <f t="shared" si="5"/>
        <v>8</v>
      </c>
      <c r="P9" s="65">
        <f>VLOOKUP($A9,'Return Data'!$B$7:$R$2292,11,0)</f>
        <v>4.3365999999999998</v>
      </c>
      <c r="Q9" s="66">
        <f t="shared" si="6"/>
        <v>10</v>
      </c>
      <c r="R9" s="65">
        <f>VLOOKUP($A9,'Return Data'!$B$7:$R$2292,12,0)</f>
        <v>3.9483000000000001</v>
      </c>
      <c r="S9" s="66">
        <f t="shared" si="7"/>
        <v>9</v>
      </c>
      <c r="T9" s="65">
        <f>VLOOKUP($A9,'Return Data'!$B$7:$R$2292,13,0)</f>
        <v>4.3971999999999998</v>
      </c>
      <c r="U9" s="66">
        <f t="shared" si="8"/>
        <v>9</v>
      </c>
      <c r="V9" s="65">
        <f>VLOOKUP($A9,'Return Data'!$B$7:$R$2292,17,0)</f>
        <v>6.1040000000000001</v>
      </c>
      <c r="W9" s="66">
        <f t="shared" si="9"/>
        <v>9</v>
      </c>
      <c r="X9" s="65">
        <f>VLOOKUP($A9,'Return Data'!$B$7:$R$2292,14,0)</f>
        <v>7.1151999999999997</v>
      </c>
      <c r="Y9" s="66">
        <f t="shared" si="10"/>
        <v>2</v>
      </c>
      <c r="Z9" s="65">
        <f>VLOOKUP($A9,'Return Data'!$B$7:$R$2292,16,0)</f>
        <v>7.7732999999999999</v>
      </c>
      <c r="AA9" s="67">
        <f t="shared" si="11"/>
        <v>6</v>
      </c>
    </row>
    <row r="10" spans="1:27" x14ac:dyDescent="0.3">
      <c r="A10" s="63" t="s">
        <v>1016</v>
      </c>
      <c r="B10" s="64">
        <f>VLOOKUP($A10,'Return Data'!$B$7:$R$2292,3,0)</f>
        <v>44467</v>
      </c>
      <c r="C10" s="65">
        <f>VLOOKUP($A10,'Return Data'!$B$7:$R$2292,4,0)</f>
        <v>1582.2652</v>
      </c>
      <c r="D10" s="65">
        <f>VLOOKUP($A10,'Return Data'!$B$7:$R$2292,5,0)</f>
        <v>-8.9413</v>
      </c>
      <c r="E10" s="66">
        <f t="shared" si="0"/>
        <v>26</v>
      </c>
      <c r="F10" s="65">
        <f>VLOOKUP($A10,'Return Data'!$B$7:$R$2292,6,0)</f>
        <v>-1.2495000000000001</v>
      </c>
      <c r="G10" s="66">
        <f t="shared" si="1"/>
        <v>26</v>
      </c>
      <c r="H10" s="65">
        <f>VLOOKUP($A10,'Return Data'!$B$7:$R$2292,7,0)</f>
        <v>-1.0708</v>
      </c>
      <c r="I10" s="66">
        <f t="shared" si="2"/>
        <v>20</v>
      </c>
      <c r="J10" s="65">
        <f>VLOOKUP($A10,'Return Data'!$B$7:$R$2292,8,0)</f>
        <v>1.7128000000000001</v>
      </c>
      <c r="K10" s="66">
        <f t="shared" si="3"/>
        <v>10</v>
      </c>
      <c r="L10" s="65">
        <f>VLOOKUP($A10,'Return Data'!$B$7:$R$2292,9,0)</f>
        <v>3.6897000000000002</v>
      </c>
      <c r="M10" s="66">
        <f t="shared" si="4"/>
        <v>6</v>
      </c>
      <c r="N10" s="65">
        <f>VLOOKUP($A10,'Return Data'!$B$7:$R$2292,10,0)</f>
        <v>3.7004999999999999</v>
      </c>
      <c r="O10" s="66">
        <f t="shared" si="5"/>
        <v>18</v>
      </c>
      <c r="P10" s="65">
        <f>VLOOKUP($A10,'Return Data'!$B$7:$R$2292,11,0)</f>
        <v>4.3968999999999996</v>
      </c>
      <c r="Q10" s="66">
        <f t="shared" si="6"/>
        <v>9</v>
      </c>
      <c r="R10" s="65">
        <f>VLOOKUP($A10,'Return Data'!$B$7:$R$2292,12,0)</f>
        <v>4.5427</v>
      </c>
      <c r="S10" s="66">
        <f t="shared" si="7"/>
        <v>4</v>
      </c>
      <c r="T10" s="65">
        <f>VLOOKUP($A10,'Return Data'!$B$7:$R$2292,13,0)</f>
        <v>7.2198000000000002</v>
      </c>
      <c r="U10" s="66">
        <f t="shared" si="8"/>
        <v>3</v>
      </c>
      <c r="V10" s="65">
        <f>VLOOKUP($A10,'Return Data'!$B$7:$R$2292,17,0)</f>
        <v>-4.7538999999999998</v>
      </c>
      <c r="W10" s="66">
        <f t="shared" si="9"/>
        <v>25</v>
      </c>
      <c r="X10" s="65">
        <f>VLOOKUP($A10,'Return Data'!$B$7:$R$2292,14,0)</f>
        <v>-8.8553999999999995</v>
      </c>
      <c r="Y10" s="66">
        <f t="shared" si="10"/>
        <v>25</v>
      </c>
      <c r="Z10" s="65">
        <f>VLOOKUP($A10,'Return Data'!$B$7:$R$2292,16,0)</f>
        <v>3.8100999999999998</v>
      </c>
      <c r="AA10" s="67">
        <f t="shared" si="11"/>
        <v>24</v>
      </c>
    </row>
    <row r="11" spans="1:27" x14ac:dyDescent="0.3">
      <c r="A11" s="63" t="s">
        <v>1020</v>
      </c>
      <c r="B11" s="64">
        <f>VLOOKUP($A11,'Return Data'!$B$7:$R$2292,3,0)</f>
        <v>44467</v>
      </c>
      <c r="C11" s="65">
        <f>VLOOKUP($A11,'Return Data'!$B$7:$R$2292,4,0)</f>
        <v>32.371499999999997</v>
      </c>
      <c r="D11" s="65">
        <f>VLOOKUP($A11,'Return Data'!$B$7:$R$2292,5,0)</f>
        <v>-7.3274999999999997</v>
      </c>
      <c r="E11" s="66">
        <f t="shared" si="0"/>
        <v>25</v>
      </c>
      <c r="F11" s="65">
        <f>VLOOKUP($A11,'Return Data'!$B$7:$R$2292,6,0)</f>
        <v>-0.28189999999999998</v>
      </c>
      <c r="G11" s="66">
        <f t="shared" si="1"/>
        <v>25</v>
      </c>
      <c r="H11" s="65">
        <f>VLOOKUP($A11,'Return Data'!$B$7:$R$2292,7,0)</f>
        <v>-1.2883</v>
      </c>
      <c r="I11" s="66">
        <f t="shared" si="2"/>
        <v>22</v>
      </c>
      <c r="J11" s="65">
        <f>VLOOKUP($A11,'Return Data'!$B$7:$R$2292,8,0)</f>
        <v>4.8300000000000003E-2</v>
      </c>
      <c r="K11" s="66">
        <f t="shared" si="3"/>
        <v>25</v>
      </c>
      <c r="L11" s="65">
        <f>VLOOKUP($A11,'Return Data'!$B$7:$R$2292,9,0)</f>
        <v>1.9765999999999999</v>
      </c>
      <c r="M11" s="66">
        <f t="shared" si="4"/>
        <v>24</v>
      </c>
      <c r="N11" s="65">
        <f>VLOOKUP($A11,'Return Data'!$B$7:$R$2292,10,0)</f>
        <v>3.6924000000000001</v>
      </c>
      <c r="O11" s="66">
        <f t="shared" si="5"/>
        <v>20</v>
      </c>
      <c r="P11" s="65">
        <f>VLOOKUP($A11,'Return Data'!$B$7:$R$2292,11,0)</f>
        <v>3.9195000000000002</v>
      </c>
      <c r="Q11" s="66">
        <f t="shared" si="6"/>
        <v>16</v>
      </c>
      <c r="R11" s="65">
        <f>VLOOKUP($A11,'Return Data'!$B$7:$R$2292,12,0)</f>
        <v>3.6242999999999999</v>
      </c>
      <c r="S11" s="66">
        <f t="shared" si="7"/>
        <v>17</v>
      </c>
      <c r="T11" s="65">
        <f>VLOOKUP($A11,'Return Data'!$B$7:$R$2292,13,0)</f>
        <v>4.1950000000000003</v>
      </c>
      <c r="U11" s="66">
        <f t="shared" si="8"/>
        <v>13</v>
      </c>
      <c r="V11" s="65">
        <f>VLOOKUP($A11,'Return Data'!$B$7:$R$2292,17,0)</f>
        <v>5.9394999999999998</v>
      </c>
      <c r="W11" s="66">
        <f t="shared" si="9"/>
        <v>12</v>
      </c>
      <c r="X11" s="65">
        <f>VLOOKUP($A11,'Return Data'!$B$7:$R$2292,14,0)</f>
        <v>6.4545000000000003</v>
      </c>
      <c r="Y11" s="66">
        <f t="shared" si="10"/>
        <v>11</v>
      </c>
      <c r="Z11" s="65">
        <f>VLOOKUP($A11,'Return Data'!$B$7:$R$2292,16,0)</f>
        <v>7.6439000000000004</v>
      </c>
      <c r="AA11" s="67">
        <f t="shared" si="11"/>
        <v>7</v>
      </c>
    </row>
    <row r="12" spans="1:27" x14ac:dyDescent="0.3">
      <c r="A12" s="63" t="s">
        <v>1023</v>
      </c>
      <c r="B12" s="64">
        <f>VLOOKUP($A12,'Return Data'!$B$7:$R$2292,3,0)</f>
        <v>44467</v>
      </c>
      <c r="C12" s="65">
        <f>VLOOKUP($A12,'Return Data'!$B$7:$R$2292,4,0)</f>
        <v>33.664499999999997</v>
      </c>
      <c r="D12" s="65">
        <f>VLOOKUP($A12,'Return Data'!$B$7:$R$2292,5,0)</f>
        <v>0.32529999999999998</v>
      </c>
      <c r="E12" s="66">
        <f t="shared" si="0"/>
        <v>21</v>
      </c>
      <c r="F12" s="65">
        <f>VLOOKUP($A12,'Return Data'!$B$7:$R$2292,6,0)</f>
        <v>1.4097</v>
      </c>
      <c r="G12" s="66">
        <f t="shared" si="1"/>
        <v>18</v>
      </c>
      <c r="H12" s="65">
        <f>VLOOKUP($A12,'Return Data'!$B$7:$R$2292,7,0)</f>
        <v>-0.15490000000000001</v>
      </c>
      <c r="I12" s="66">
        <f t="shared" si="2"/>
        <v>18</v>
      </c>
      <c r="J12" s="65">
        <f>VLOOKUP($A12,'Return Data'!$B$7:$R$2292,8,0)</f>
        <v>1.2475000000000001</v>
      </c>
      <c r="K12" s="66">
        <f t="shared" si="3"/>
        <v>16</v>
      </c>
      <c r="L12" s="65">
        <f>VLOOKUP($A12,'Return Data'!$B$7:$R$2292,9,0)</f>
        <v>2.4855999999999998</v>
      </c>
      <c r="M12" s="66">
        <f t="shared" si="4"/>
        <v>16</v>
      </c>
      <c r="N12" s="65">
        <f>VLOOKUP($A12,'Return Data'!$B$7:$R$2292,10,0)</f>
        <v>3.6465000000000001</v>
      </c>
      <c r="O12" s="66">
        <f t="shared" si="5"/>
        <v>23</v>
      </c>
      <c r="P12" s="65">
        <f>VLOOKUP($A12,'Return Data'!$B$7:$R$2292,11,0)</f>
        <v>3.5163000000000002</v>
      </c>
      <c r="Q12" s="66">
        <f t="shared" si="6"/>
        <v>24</v>
      </c>
      <c r="R12" s="65">
        <f>VLOOKUP($A12,'Return Data'!$B$7:$R$2292,12,0)</f>
        <v>3.2402000000000002</v>
      </c>
      <c r="S12" s="66">
        <f t="shared" si="7"/>
        <v>23</v>
      </c>
      <c r="T12" s="65">
        <f>VLOOKUP($A12,'Return Data'!$B$7:$R$2292,13,0)</f>
        <v>3.6408</v>
      </c>
      <c r="U12" s="66">
        <f t="shared" si="8"/>
        <v>24</v>
      </c>
      <c r="V12" s="65">
        <f>VLOOKUP($A12,'Return Data'!$B$7:$R$2292,17,0)</f>
        <v>5.2248000000000001</v>
      </c>
      <c r="W12" s="66">
        <f t="shared" si="9"/>
        <v>19</v>
      </c>
      <c r="X12" s="65">
        <f>VLOOKUP($A12,'Return Data'!$B$7:$R$2292,14,0)</f>
        <v>6.3425000000000002</v>
      </c>
      <c r="Y12" s="66">
        <f t="shared" si="10"/>
        <v>12</v>
      </c>
      <c r="Z12" s="65">
        <f>VLOOKUP($A12,'Return Data'!$B$7:$R$2292,16,0)</f>
        <v>7.5955000000000004</v>
      </c>
      <c r="AA12" s="67">
        <f t="shared" si="11"/>
        <v>8</v>
      </c>
    </row>
    <row r="13" spans="1:27" x14ac:dyDescent="0.3">
      <c r="A13" s="63" t="s">
        <v>1025</v>
      </c>
      <c r="B13" s="64">
        <f>VLOOKUP($A13,'Return Data'!$B$7:$R$2292,3,0)</f>
        <v>44467</v>
      </c>
      <c r="C13" s="65">
        <f>VLOOKUP($A13,'Return Data'!$B$7:$R$2292,4,0)</f>
        <v>15.824199999999999</v>
      </c>
      <c r="D13" s="65">
        <f>VLOOKUP($A13,'Return Data'!$B$7:$R$2292,5,0)</f>
        <v>1.1533</v>
      </c>
      <c r="E13" s="66">
        <f t="shared" si="0"/>
        <v>18</v>
      </c>
      <c r="F13" s="65">
        <f>VLOOKUP($A13,'Return Data'!$B$7:$R$2292,6,0)</f>
        <v>1.2687999999999999</v>
      </c>
      <c r="G13" s="66">
        <f t="shared" si="1"/>
        <v>20</v>
      </c>
      <c r="H13" s="65">
        <f>VLOOKUP($A13,'Return Data'!$B$7:$R$2292,7,0)</f>
        <v>-0.1318</v>
      </c>
      <c r="I13" s="66">
        <f t="shared" si="2"/>
        <v>17</v>
      </c>
      <c r="J13" s="65">
        <f>VLOOKUP($A13,'Return Data'!$B$7:$R$2292,8,0)</f>
        <v>1.2198</v>
      </c>
      <c r="K13" s="66">
        <f t="shared" si="3"/>
        <v>17</v>
      </c>
      <c r="L13" s="65">
        <f>VLOOKUP($A13,'Return Data'!$B$7:$R$2292,9,0)</f>
        <v>2.5066999999999999</v>
      </c>
      <c r="M13" s="66">
        <f t="shared" si="4"/>
        <v>15</v>
      </c>
      <c r="N13" s="65">
        <f>VLOOKUP($A13,'Return Data'!$B$7:$R$2292,10,0)</f>
        <v>4.0293999999999999</v>
      </c>
      <c r="O13" s="66">
        <f t="shared" si="5"/>
        <v>11</v>
      </c>
      <c r="P13" s="65">
        <f>VLOOKUP($A13,'Return Data'!$B$7:$R$2292,11,0)</f>
        <v>3.9895</v>
      </c>
      <c r="Q13" s="66">
        <f t="shared" si="6"/>
        <v>13</v>
      </c>
      <c r="R13" s="65">
        <f>VLOOKUP($A13,'Return Data'!$B$7:$R$2292,12,0)</f>
        <v>3.6587000000000001</v>
      </c>
      <c r="S13" s="66">
        <f t="shared" si="7"/>
        <v>14</v>
      </c>
      <c r="T13" s="65">
        <f>VLOOKUP($A13,'Return Data'!$B$7:$R$2292,13,0)</f>
        <v>4.0702999999999996</v>
      </c>
      <c r="U13" s="66">
        <f t="shared" si="8"/>
        <v>15</v>
      </c>
      <c r="V13" s="65">
        <f>VLOOKUP($A13,'Return Data'!$B$7:$R$2292,17,0)</f>
        <v>5.6483999999999996</v>
      </c>
      <c r="W13" s="66">
        <f t="shared" si="9"/>
        <v>16</v>
      </c>
      <c r="X13" s="65">
        <f>VLOOKUP($A13,'Return Data'!$B$7:$R$2292,14,0)</f>
        <v>6.8108000000000004</v>
      </c>
      <c r="Y13" s="66">
        <f t="shared" si="10"/>
        <v>7</v>
      </c>
      <c r="Z13" s="65">
        <f>VLOOKUP($A13,'Return Data'!$B$7:$R$2292,16,0)</f>
        <v>7.2481</v>
      </c>
      <c r="AA13" s="67">
        <f t="shared" si="11"/>
        <v>16</v>
      </c>
    </row>
    <row r="14" spans="1:27" x14ac:dyDescent="0.3">
      <c r="A14" s="63" t="s">
        <v>1930</v>
      </c>
      <c r="B14" s="64">
        <f>VLOOKUP($A14,'Return Data'!$B$7:$R$2292,3,0)</f>
        <v>44467</v>
      </c>
      <c r="C14" s="65">
        <f>VLOOKUP($A14,'Return Data'!$B$7:$R$2292,4,0)</f>
        <v>24.2136</v>
      </c>
      <c r="D14" s="65">
        <f>VLOOKUP($A14,'Return Data'!$B$7:$R$2292,5,0)</f>
        <v>12.666700000000001</v>
      </c>
      <c r="E14" s="66">
        <f t="shared" si="0"/>
        <v>3</v>
      </c>
      <c r="F14" s="65">
        <f>VLOOKUP($A14,'Return Data'!$B$7:$R$2292,6,0)</f>
        <v>12.7933</v>
      </c>
      <c r="G14" s="66">
        <f t="shared" si="1"/>
        <v>1</v>
      </c>
      <c r="H14" s="65">
        <f>VLOOKUP($A14,'Return Data'!$B$7:$R$2292,7,0)</f>
        <v>12.130599999999999</v>
      </c>
      <c r="I14" s="66">
        <f t="shared" si="2"/>
        <v>3</v>
      </c>
      <c r="J14" s="65">
        <f>VLOOKUP($A14,'Return Data'!$B$7:$R$2292,8,0)</f>
        <v>11.268000000000001</v>
      </c>
      <c r="K14" s="66">
        <f t="shared" si="3"/>
        <v>3</v>
      </c>
      <c r="L14" s="65">
        <f>VLOOKUP($A14,'Return Data'!$B$7:$R$2292,9,0)</f>
        <v>15.527699999999999</v>
      </c>
      <c r="M14" s="66">
        <f t="shared" si="4"/>
        <v>3</v>
      </c>
      <c r="N14" s="65">
        <f>VLOOKUP($A14,'Return Data'!$B$7:$R$2292,10,0)</f>
        <v>7.3445</v>
      </c>
      <c r="O14" s="66">
        <f t="shared" si="5"/>
        <v>3</v>
      </c>
      <c r="P14" s="65">
        <f>VLOOKUP($A14,'Return Data'!$B$7:$R$2292,11,0)</f>
        <v>8.9298999999999999</v>
      </c>
      <c r="Q14" s="66">
        <f t="shared" si="6"/>
        <v>3</v>
      </c>
      <c r="R14" s="65">
        <f>VLOOKUP($A14,'Return Data'!$B$7:$R$2292,12,0)</f>
        <v>9.2752999999999997</v>
      </c>
      <c r="S14" s="66">
        <f t="shared" si="7"/>
        <v>1</v>
      </c>
      <c r="T14" s="65">
        <f>VLOOKUP($A14,'Return Data'!$B$7:$R$2292,13,0)</f>
        <v>11.6549</v>
      </c>
      <c r="U14" s="66">
        <f t="shared" si="8"/>
        <v>1</v>
      </c>
      <c r="V14" s="65">
        <f>VLOOKUP($A14,'Return Data'!$B$7:$R$2292,17,0)</f>
        <v>3.9091</v>
      </c>
      <c r="W14" s="66">
        <f t="shared" si="9"/>
        <v>22</v>
      </c>
      <c r="X14" s="65">
        <f>VLOOKUP($A14,'Return Data'!$B$7:$R$2292,14,0)</f>
        <v>5.4801000000000002</v>
      </c>
      <c r="Y14" s="66">
        <f t="shared" si="10"/>
        <v>16</v>
      </c>
      <c r="Z14" s="65">
        <f>VLOOKUP($A14,'Return Data'!$B$7:$R$2292,16,0)</f>
        <v>8.2284000000000006</v>
      </c>
      <c r="AA14" s="67">
        <f t="shared" si="11"/>
        <v>1</v>
      </c>
    </row>
    <row r="15" spans="1:27" x14ac:dyDescent="0.3">
      <c r="A15" s="63" t="s">
        <v>1030</v>
      </c>
      <c r="B15" s="64">
        <f>VLOOKUP($A15,'Return Data'!$B$7:$R$2292,3,0)</f>
        <v>44467</v>
      </c>
      <c r="C15" s="65">
        <f>VLOOKUP($A15,'Return Data'!$B$7:$R$2292,4,0)</f>
        <v>46.061700000000002</v>
      </c>
      <c r="D15" s="65">
        <f>VLOOKUP($A15,'Return Data'!$B$7:$R$2292,5,0)</f>
        <v>12.4452</v>
      </c>
      <c r="E15" s="66">
        <f t="shared" si="0"/>
        <v>4</v>
      </c>
      <c r="F15" s="65">
        <f>VLOOKUP($A15,'Return Data'!$B$7:$R$2292,6,0)</f>
        <v>4.6577999999999999</v>
      </c>
      <c r="G15" s="66">
        <f t="shared" si="1"/>
        <v>4</v>
      </c>
      <c r="H15" s="65">
        <f>VLOOKUP($A15,'Return Data'!$B$7:$R$2292,7,0)</f>
        <v>1.8912</v>
      </c>
      <c r="I15" s="66">
        <f t="shared" si="2"/>
        <v>6</v>
      </c>
      <c r="J15" s="65">
        <f>VLOOKUP($A15,'Return Data'!$B$7:$R$2292,8,0)</f>
        <v>1.7104999999999999</v>
      </c>
      <c r="K15" s="66">
        <f t="shared" si="3"/>
        <v>11</v>
      </c>
      <c r="L15" s="65">
        <f>VLOOKUP($A15,'Return Data'!$B$7:$R$2292,9,0)</f>
        <v>3.1410999999999998</v>
      </c>
      <c r="M15" s="66">
        <f t="shared" si="4"/>
        <v>8</v>
      </c>
      <c r="N15" s="65">
        <f>VLOOKUP($A15,'Return Data'!$B$7:$R$2292,10,0)</f>
        <v>4.4428000000000001</v>
      </c>
      <c r="O15" s="66">
        <f t="shared" si="5"/>
        <v>7</v>
      </c>
      <c r="P15" s="65">
        <f>VLOOKUP($A15,'Return Data'!$B$7:$R$2292,11,0)</f>
        <v>4.6634000000000002</v>
      </c>
      <c r="Q15" s="66">
        <f t="shared" si="6"/>
        <v>6</v>
      </c>
      <c r="R15" s="65">
        <f>VLOOKUP($A15,'Return Data'!$B$7:$R$2292,12,0)</f>
        <v>4.0202999999999998</v>
      </c>
      <c r="S15" s="66">
        <f t="shared" si="7"/>
        <v>8</v>
      </c>
      <c r="T15" s="65">
        <f>VLOOKUP($A15,'Return Data'!$B$7:$R$2292,13,0)</f>
        <v>4.9973000000000001</v>
      </c>
      <c r="U15" s="66">
        <f t="shared" si="8"/>
        <v>6</v>
      </c>
      <c r="V15" s="65">
        <f>VLOOKUP($A15,'Return Data'!$B$7:$R$2292,17,0)</f>
        <v>6.4326999999999996</v>
      </c>
      <c r="W15" s="66">
        <f t="shared" si="9"/>
        <v>6</v>
      </c>
      <c r="X15" s="65">
        <f>VLOOKUP($A15,'Return Data'!$B$7:$R$2292,14,0)</f>
        <v>7.0810000000000004</v>
      </c>
      <c r="Y15" s="66">
        <f t="shared" si="10"/>
        <v>4</v>
      </c>
      <c r="Z15" s="65">
        <f>VLOOKUP($A15,'Return Data'!$B$7:$R$2292,16,0)</f>
        <v>7.2313000000000001</v>
      </c>
      <c r="AA15" s="67">
        <f t="shared" si="11"/>
        <v>17</v>
      </c>
    </row>
    <row r="16" spans="1:27" x14ac:dyDescent="0.3">
      <c r="A16" s="63" t="s">
        <v>1032</v>
      </c>
      <c r="B16" s="64">
        <f>VLOOKUP($A16,'Return Data'!$B$7:$R$2292,3,0)</f>
        <v>44467</v>
      </c>
      <c r="C16" s="65">
        <f>VLOOKUP($A16,'Return Data'!$B$7:$R$2292,4,0)</f>
        <v>16.486000000000001</v>
      </c>
      <c r="D16" s="65">
        <f>VLOOKUP($A16,'Return Data'!$B$7:$R$2292,5,0)</f>
        <v>2.4356</v>
      </c>
      <c r="E16" s="66">
        <f t="shared" si="0"/>
        <v>11</v>
      </c>
      <c r="F16" s="65">
        <f>VLOOKUP($A16,'Return Data'!$B$7:$R$2292,6,0)</f>
        <v>1.5501</v>
      </c>
      <c r="G16" s="66">
        <f t="shared" si="1"/>
        <v>16</v>
      </c>
      <c r="H16" s="65">
        <f>VLOOKUP($A16,'Return Data'!$B$7:$R$2292,7,0)</f>
        <v>-1.3281000000000001</v>
      </c>
      <c r="I16" s="66">
        <f t="shared" si="2"/>
        <v>24</v>
      </c>
      <c r="J16" s="65">
        <f>VLOOKUP($A16,'Return Data'!$B$7:$R$2292,8,0)</f>
        <v>0.98089999999999999</v>
      </c>
      <c r="K16" s="66">
        <f t="shared" si="3"/>
        <v>21</v>
      </c>
      <c r="L16" s="65">
        <f>VLOOKUP($A16,'Return Data'!$B$7:$R$2292,9,0)</f>
        <v>2.0863999999999998</v>
      </c>
      <c r="M16" s="66">
        <f t="shared" si="4"/>
        <v>23</v>
      </c>
      <c r="N16" s="65">
        <f>VLOOKUP($A16,'Return Data'!$B$7:$R$2292,10,0)</f>
        <v>3.7827000000000002</v>
      </c>
      <c r="O16" s="66">
        <f t="shared" si="5"/>
        <v>17</v>
      </c>
      <c r="P16" s="65">
        <f>VLOOKUP($A16,'Return Data'!$B$7:$R$2292,11,0)</f>
        <v>3.8658999999999999</v>
      </c>
      <c r="Q16" s="66">
        <f t="shared" si="6"/>
        <v>17</v>
      </c>
      <c r="R16" s="65">
        <f>VLOOKUP($A16,'Return Data'!$B$7:$R$2292,12,0)</f>
        <v>3.3498000000000001</v>
      </c>
      <c r="S16" s="66">
        <f t="shared" si="7"/>
        <v>20</v>
      </c>
      <c r="T16" s="65">
        <f>VLOOKUP($A16,'Return Data'!$B$7:$R$2292,13,0)</f>
        <v>3.7136</v>
      </c>
      <c r="U16" s="66">
        <f t="shared" si="8"/>
        <v>22</v>
      </c>
      <c r="V16" s="65">
        <f>VLOOKUP($A16,'Return Data'!$B$7:$R$2292,17,0)</f>
        <v>3.7115</v>
      </c>
      <c r="W16" s="66">
        <f t="shared" si="9"/>
        <v>23</v>
      </c>
      <c r="X16" s="65">
        <f>VLOOKUP($A16,'Return Data'!$B$7:$R$2292,14,0)</f>
        <v>1.7231000000000001</v>
      </c>
      <c r="Y16" s="66">
        <f t="shared" si="10"/>
        <v>22</v>
      </c>
      <c r="Z16" s="65">
        <f>VLOOKUP($A16,'Return Data'!$B$7:$R$2292,16,0)</f>
        <v>3.3984999999999999</v>
      </c>
      <c r="AA16" s="67">
        <f t="shared" si="11"/>
        <v>25</v>
      </c>
    </row>
    <row r="17" spans="1:27" x14ac:dyDescent="0.3">
      <c r="A17" s="63" t="s">
        <v>1034</v>
      </c>
      <c r="B17" s="64">
        <f>VLOOKUP($A17,'Return Data'!$B$7:$R$2292,3,0)</f>
        <v>44467</v>
      </c>
      <c r="C17" s="65">
        <f>VLOOKUP($A17,'Return Data'!$B$7:$R$2292,4,0)</f>
        <v>427.90870000000001</v>
      </c>
      <c r="D17" s="65">
        <f>VLOOKUP($A17,'Return Data'!$B$7:$R$2292,5,0)</f>
        <v>17.93</v>
      </c>
      <c r="E17" s="66">
        <f t="shared" si="0"/>
        <v>1</v>
      </c>
      <c r="F17" s="65">
        <f>VLOOKUP($A17,'Return Data'!$B$7:$R$2292,6,0)</f>
        <v>8.0401000000000007</v>
      </c>
      <c r="G17" s="66">
        <f t="shared" si="1"/>
        <v>2</v>
      </c>
      <c r="H17" s="65">
        <f>VLOOKUP($A17,'Return Data'!$B$7:$R$2292,7,0)</f>
        <v>5.0631000000000004</v>
      </c>
      <c r="I17" s="66">
        <f t="shared" si="2"/>
        <v>4</v>
      </c>
      <c r="J17" s="65">
        <f>VLOOKUP($A17,'Return Data'!$B$7:$R$2292,8,0)</f>
        <v>4.8936999999999999</v>
      </c>
      <c r="K17" s="66">
        <f t="shared" si="3"/>
        <v>4</v>
      </c>
      <c r="L17" s="65">
        <f>VLOOKUP($A17,'Return Data'!$B$7:$R$2292,9,0)</f>
        <v>4.5404</v>
      </c>
      <c r="M17" s="66">
        <f t="shared" si="4"/>
        <v>4</v>
      </c>
      <c r="N17" s="65">
        <f>VLOOKUP($A17,'Return Data'!$B$7:$R$2292,10,0)</f>
        <v>5.7873999999999999</v>
      </c>
      <c r="O17" s="66">
        <f t="shared" si="5"/>
        <v>4</v>
      </c>
      <c r="P17" s="65">
        <f>VLOOKUP($A17,'Return Data'!$B$7:$R$2292,11,0)</f>
        <v>5.5896999999999997</v>
      </c>
      <c r="Q17" s="66">
        <f t="shared" si="6"/>
        <v>4</v>
      </c>
      <c r="R17" s="65">
        <f>VLOOKUP($A17,'Return Data'!$B$7:$R$2292,12,0)</f>
        <v>4.4531999999999998</v>
      </c>
      <c r="S17" s="66">
        <f t="shared" si="7"/>
        <v>5</v>
      </c>
      <c r="T17" s="65">
        <f>VLOOKUP($A17,'Return Data'!$B$7:$R$2292,13,0)</f>
        <v>5.5</v>
      </c>
      <c r="U17" s="66">
        <f t="shared" si="8"/>
        <v>5</v>
      </c>
      <c r="V17" s="65">
        <f>VLOOKUP($A17,'Return Data'!$B$7:$R$2292,17,0)</f>
        <v>7.0092999999999996</v>
      </c>
      <c r="W17" s="66">
        <f t="shared" si="9"/>
        <v>4</v>
      </c>
      <c r="X17" s="65">
        <f>VLOOKUP($A17,'Return Data'!$B$7:$R$2292,14,0)</f>
        <v>7.6268000000000002</v>
      </c>
      <c r="Y17" s="66">
        <f t="shared" si="10"/>
        <v>1</v>
      </c>
      <c r="Z17" s="65">
        <f>VLOOKUP($A17,'Return Data'!$B$7:$R$2292,16,0)</f>
        <v>7.9443999999999999</v>
      </c>
      <c r="AA17" s="67">
        <f t="shared" si="11"/>
        <v>2</v>
      </c>
    </row>
    <row r="18" spans="1:27" x14ac:dyDescent="0.3">
      <c r="A18" s="63" t="s">
        <v>1037</v>
      </c>
      <c r="B18" s="64">
        <f>VLOOKUP($A18,'Return Data'!$B$7:$R$2292,3,0)</f>
        <v>44467</v>
      </c>
      <c r="C18" s="65">
        <f>VLOOKUP($A18,'Return Data'!$B$7:$R$2292,4,0)</f>
        <v>30.8248</v>
      </c>
      <c r="D18" s="65">
        <f>VLOOKUP($A18,'Return Data'!$B$7:$R$2292,5,0)</f>
        <v>3.1974</v>
      </c>
      <c r="E18" s="66">
        <f t="shared" si="0"/>
        <v>10</v>
      </c>
      <c r="F18" s="65">
        <f>VLOOKUP($A18,'Return Data'!$B$7:$R$2292,6,0)</f>
        <v>1.8357000000000001</v>
      </c>
      <c r="G18" s="66">
        <f t="shared" si="1"/>
        <v>13</v>
      </c>
      <c r="H18" s="65">
        <f>VLOOKUP($A18,'Return Data'!$B$7:$R$2292,7,0)</f>
        <v>0.21990000000000001</v>
      </c>
      <c r="I18" s="66">
        <f t="shared" si="2"/>
        <v>14</v>
      </c>
      <c r="J18" s="65">
        <f>VLOOKUP($A18,'Return Data'!$B$7:$R$2292,8,0)</f>
        <v>1.5233000000000001</v>
      </c>
      <c r="K18" s="66">
        <f t="shared" si="3"/>
        <v>15</v>
      </c>
      <c r="L18" s="65">
        <f>VLOOKUP($A18,'Return Data'!$B$7:$R$2292,9,0)</f>
        <v>2.7894999999999999</v>
      </c>
      <c r="M18" s="66">
        <f t="shared" si="4"/>
        <v>11</v>
      </c>
      <c r="N18" s="65">
        <f>VLOOKUP($A18,'Return Data'!$B$7:$R$2292,10,0)</f>
        <v>3.9371999999999998</v>
      </c>
      <c r="O18" s="66">
        <f t="shared" si="5"/>
        <v>13</v>
      </c>
      <c r="P18" s="65">
        <f>VLOOKUP($A18,'Return Data'!$B$7:$R$2292,11,0)</f>
        <v>4.0022000000000002</v>
      </c>
      <c r="Q18" s="66">
        <f t="shared" si="6"/>
        <v>12</v>
      </c>
      <c r="R18" s="65">
        <f>VLOOKUP($A18,'Return Data'!$B$7:$R$2292,12,0)</f>
        <v>3.6459999999999999</v>
      </c>
      <c r="S18" s="66">
        <f t="shared" si="7"/>
        <v>16</v>
      </c>
      <c r="T18" s="65">
        <f>VLOOKUP($A18,'Return Data'!$B$7:$R$2292,13,0)</f>
        <v>4.0141</v>
      </c>
      <c r="U18" s="66">
        <f t="shared" si="8"/>
        <v>17</v>
      </c>
      <c r="V18" s="65">
        <f>VLOOKUP($A18,'Return Data'!$B$7:$R$2292,17,0)</f>
        <v>5.7354000000000003</v>
      </c>
      <c r="W18" s="66">
        <f t="shared" si="9"/>
        <v>15</v>
      </c>
      <c r="X18" s="65">
        <f>VLOOKUP($A18,'Return Data'!$B$7:$R$2292,14,0)</f>
        <v>6.7647000000000004</v>
      </c>
      <c r="Y18" s="66">
        <f t="shared" si="10"/>
        <v>8</v>
      </c>
      <c r="Z18" s="65">
        <f>VLOOKUP($A18,'Return Data'!$B$7:$R$2292,16,0)</f>
        <v>7.4302000000000001</v>
      </c>
      <c r="AA18" s="67">
        <f t="shared" si="11"/>
        <v>12</v>
      </c>
    </row>
    <row r="19" spans="1:27" x14ac:dyDescent="0.3">
      <c r="A19" s="63" t="s">
        <v>1038</v>
      </c>
      <c r="B19" s="64">
        <f>VLOOKUP($A19,'Return Data'!$B$7:$R$2292,3,0)</f>
        <v>44467</v>
      </c>
      <c r="C19" s="65">
        <f>VLOOKUP($A19,'Return Data'!$B$7:$R$2292,4,0)</f>
        <v>3022.2566999999999</v>
      </c>
      <c r="D19" s="65">
        <f>VLOOKUP($A19,'Return Data'!$B$7:$R$2292,5,0)</f>
        <v>1.7017</v>
      </c>
      <c r="E19" s="66">
        <f t="shared" si="0"/>
        <v>14</v>
      </c>
      <c r="F19" s="65">
        <f>VLOOKUP($A19,'Return Data'!$B$7:$R$2292,6,0)</f>
        <v>1.5857000000000001</v>
      </c>
      <c r="G19" s="66">
        <f t="shared" si="1"/>
        <v>15</v>
      </c>
      <c r="H19" s="65">
        <f>VLOOKUP($A19,'Return Data'!$B$7:$R$2292,7,0)</f>
        <v>-1.4590000000000001</v>
      </c>
      <c r="I19" s="66">
        <f t="shared" si="2"/>
        <v>26</v>
      </c>
      <c r="J19" s="65">
        <f>VLOOKUP($A19,'Return Data'!$B$7:$R$2292,8,0)</f>
        <v>0.86370000000000002</v>
      </c>
      <c r="K19" s="66">
        <f t="shared" si="3"/>
        <v>22</v>
      </c>
      <c r="L19" s="65">
        <f>VLOOKUP($A19,'Return Data'!$B$7:$R$2292,9,0)</f>
        <v>2.2966000000000002</v>
      </c>
      <c r="M19" s="66">
        <f t="shared" si="4"/>
        <v>20</v>
      </c>
      <c r="N19" s="65">
        <f>VLOOKUP($A19,'Return Data'!$B$7:$R$2292,10,0)</f>
        <v>3.8502000000000001</v>
      </c>
      <c r="O19" s="66">
        <f t="shared" si="5"/>
        <v>14</v>
      </c>
      <c r="P19" s="65">
        <f>VLOOKUP($A19,'Return Data'!$B$7:$R$2292,11,0)</f>
        <v>3.9817999999999998</v>
      </c>
      <c r="Q19" s="66">
        <f t="shared" si="6"/>
        <v>14</v>
      </c>
      <c r="R19" s="65">
        <f>VLOOKUP($A19,'Return Data'!$B$7:$R$2292,12,0)</f>
        <v>3.6661999999999999</v>
      </c>
      <c r="S19" s="66">
        <f t="shared" si="7"/>
        <v>13</v>
      </c>
      <c r="T19" s="65">
        <f>VLOOKUP($A19,'Return Data'!$B$7:$R$2292,13,0)</f>
        <v>4.0621999999999998</v>
      </c>
      <c r="U19" s="66">
        <f t="shared" si="8"/>
        <v>16</v>
      </c>
      <c r="V19" s="65">
        <f>VLOOKUP($A19,'Return Data'!$B$7:$R$2292,17,0)</f>
        <v>5.9374000000000002</v>
      </c>
      <c r="W19" s="66">
        <f t="shared" si="9"/>
        <v>13</v>
      </c>
      <c r="X19" s="65">
        <f>VLOOKUP($A19,'Return Data'!$B$7:$R$2292,14,0)</f>
        <v>7.0339</v>
      </c>
      <c r="Y19" s="66">
        <f t="shared" si="10"/>
        <v>5</v>
      </c>
      <c r="Z19" s="65">
        <f>VLOOKUP($A19,'Return Data'!$B$7:$R$2292,16,0)</f>
        <v>7.8103999999999996</v>
      </c>
      <c r="AA19" s="67">
        <f t="shared" si="11"/>
        <v>5</v>
      </c>
    </row>
    <row r="20" spans="1:27" x14ac:dyDescent="0.3">
      <c r="A20" s="63" t="s">
        <v>1040</v>
      </c>
      <c r="B20" s="64">
        <f>VLOOKUP($A20,'Return Data'!$B$7:$R$2292,3,0)</f>
        <v>44467</v>
      </c>
      <c r="C20" s="65">
        <f>VLOOKUP($A20,'Return Data'!$B$7:$R$2292,4,0)</f>
        <v>29.706299999999999</v>
      </c>
      <c r="D20" s="65">
        <f>VLOOKUP($A20,'Return Data'!$B$7:$R$2292,5,0)</f>
        <v>-0.86009999999999998</v>
      </c>
      <c r="E20" s="66">
        <f t="shared" si="0"/>
        <v>23</v>
      </c>
      <c r="F20" s="65">
        <f>VLOOKUP($A20,'Return Data'!$B$7:$R$2292,6,0)</f>
        <v>0.79869999999999997</v>
      </c>
      <c r="G20" s="66">
        <f t="shared" si="1"/>
        <v>21</v>
      </c>
      <c r="H20" s="65">
        <f>VLOOKUP($A20,'Return Data'!$B$7:$R$2292,7,0)</f>
        <v>-1.2986</v>
      </c>
      <c r="I20" s="66">
        <f t="shared" si="2"/>
        <v>23</v>
      </c>
      <c r="J20" s="65">
        <f>VLOOKUP($A20,'Return Data'!$B$7:$R$2292,8,0)</f>
        <v>1.0097</v>
      </c>
      <c r="K20" s="66">
        <f t="shared" si="3"/>
        <v>20</v>
      </c>
      <c r="L20" s="65">
        <f>VLOOKUP($A20,'Return Data'!$B$7:$R$2292,9,0)</f>
        <v>2.2622</v>
      </c>
      <c r="M20" s="66">
        <f t="shared" si="4"/>
        <v>21</v>
      </c>
      <c r="N20" s="65">
        <f>VLOOKUP($A20,'Return Data'!$B$7:$R$2292,10,0)</f>
        <v>3.6785000000000001</v>
      </c>
      <c r="O20" s="66">
        <f t="shared" si="5"/>
        <v>21</v>
      </c>
      <c r="P20" s="65">
        <f>VLOOKUP($A20,'Return Data'!$B$7:$R$2292,11,0)</f>
        <v>3.6092</v>
      </c>
      <c r="Q20" s="66">
        <f t="shared" si="6"/>
        <v>23</v>
      </c>
      <c r="R20" s="65">
        <f>VLOOKUP($A20,'Return Data'!$B$7:$R$2292,12,0)</f>
        <v>3.1987999999999999</v>
      </c>
      <c r="S20" s="66">
        <f t="shared" si="7"/>
        <v>25</v>
      </c>
      <c r="T20" s="65">
        <f>VLOOKUP($A20,'Return Data'!$B$7:$R$2292,13,0)</f>
        <v>3.5579000000000001</v>
      </c>
      <c r="U20" s="66">
        <f t="shared" si="8"/>
        <v>25</v>
      </c>
      <c r="V20" s="65">
        <f>VLOOKUP($A20,'Return Data'!$B$7:$R$2292,17,0)</f>
        <v>12.293699999999999</v>
      </c>
      <c r="W20" s="66">
        <f t="shared" si="9"/>
        <v>1</v>
      </c>
      <c r="X20" s="65">
        <f>VLOOKUP($A20,'Return Data'!$B$7:$R$2292,14,0)</f>
        <v>5.2580999999999998</v>
      </c>
      <c r="Y20" s="66">
        <f t="shared" si="10"/>
        <v>17</v>
      </c>
      <c r="Z20" s="65">
        <f>VLOOKUP($A20,'Return Data'!$B$7:$R$2292,16,0)</f>
        <v>7.5213000000000001</v>
      </c>
      <c r="AA20" s="67">
        <f t="shared" si="11"/>
        <v>11</v>
      </c>
    </row>
    <row r="21" spans="1:27" x14ac:dyDescent="0.3">
      <c r="A21" s="63" t="s">
        <v>1042</v>
      </c>
      <c r="B21" s="64">
        <f>VLOOKUP($A21,'Return Data'!$B$7:$R$2292,3,0)</f>
        <v>44467</v>
      </c>
      <c r="C21" s="65">
        <f>VLOOKUP($A21,'Return Data'!$B$7:$R$2292,4,0)</f>
        <v>2687.3006</v>
      </c>
      <c r="D21" s="65">
        <f>VLOOKUP($A21,'Return Data'!$B$7:$R$2292,5,0)</f>
        <v>14.4955</v>
      </c>
      <c r="E21" s="66">
        <f t="shared" si="0"/>
        <v>2</v>
      </c>
      <c r="F21" s="65">
        <f>VLOOKUP($A21,'Return Data'!$B$7:$R$2292,6,0)</f>
        <v>2.5697999999999999</v>
      </c>
      <c r="G21" s="66">
        <f t="shared" si="1"/>
        <v>6</v>
      </c>
      <c r="H21" s="65">
        <f>VLOOKUP($A21,'Return Data'!$B$7:$R$2292,7,0)</f>
        <v>1.2493000000000001</v>
      </c>
      <c r="I21" s="66">
        <f t="shared" si="2"/>
        <v>8</v>
      </c>
      <c r="J21" s="65">
        <f>VLOOKUP($A21,'Return Data'!$B$7:$R$2292,8,0)</f>
        <v>2.2627999999999999</v>
      </c>
      <c r="K21" s="66">
        <f t="shared" si="3"/>
        <v>6</v>
      </c>
      <c r="L21" s="65">
        <f>VLOOKUP($A21,'Return Data'!$B$7:$R$2292,9,0)</f>
        <v>3.7174</v>
      </c>
      <c r="M21" s="66">
        <f t="shared" si="4"/>
        <v>5</v>
      </c>
      <c r="N21" s="65">
        <f>VLOOKUP($A21,'Return Data'!$B$7:$R$2292,10,0)</f>
        <v>4.6360000000000001</v>
      </c>
      <c r="O21" s="66">
        <f t="shared" si="5"/>
        <v>5</v>
      </c>
      <c r="P21" s="65">
        <f>VLOOKUP($A21,'Return Data'!$B$7:$R$2292,11,0)</f>
        <v>4.6318999999999999</v>
      </c>
      <c r="Q21" s="66">
        <f t="shared" si="6"/>
        <v>7</v>
      </c>
      <c r="R21" s="65">
        <f>VLOOKUP($A21,'Return Data'!$B$7:$R$2292,12,0)</f>
        <v>3.7970999999999999</v>
      </c>
      <c r="S21" s="66">
        <f t="shared" si="7"/>
        <v>11</v>
      </c>
      <c r="T21" s="65">
        <f>VLOOKUP($A21,'Return Data'!$B$7:$R$2292,13,0)</f>
        <v>4.4253999999999998</v>
      </c>
      <c r="U21" s="66">
        <f t="shared" si="8"/>
        <v>8</v>
      </c>
      <c r="V21" s="65">
        <f>VLOOKUP($A21,'Return Data'!$B$7:$R$2292,17,0)</f>
        <v>6.4562999999999997</v>
      </c>
      <c r="W21" s="66">
        <f t="shared" si="9"/>
        <v>5</v>
      </c>
      <c r="X21" s="65">
        <f>VLOOKUP($A21,'Return Data'!$B$7:$R$2292,14,0)</f>
        <v>7.1043000000000003</v>
      </c>
      <c r="Y21" s="66">
        <f t="shared" si="10"/>
        <v>3</v>
      </c>
      <c r="Z21" s="65">
        <f>VLOOKUP($A21,'Return Data'!$B$7:$R$2292,16,0)</f>
        <v>7.5551000000000004</v>
      </c>
      <c r="AA21" s="67">
        <f t="shared" si="11"/>
        <v>9</v>
      </c>
    </row>
    <row r="22" spans="1:27" x14ac:dyDescent="0.3">
      <c r="A22" s="63" t="s">
        <v>1045</v>
      </c>
      <c r="B22" s="64">
        <f>VLOOKUP($A22,'Return Data'!$B$7:$R$2292,3,0)</f>
        <v>44467</v>
      </c>
      <c r="C22" s="65">
        <f>VLOOKUP($A22,'Return Data'!$B$7:$R$2292,4,0)</f>
        <v>22.5989</v>
      </c>
      <c r="D22" s="65">
        <f>VLOOKUP($A22,'Return Data'!$B$7:$R$2292,5,0)</f>
        <v>4.5228999999999999</v>
      </c>
      <c r="E22" s="66">
        <f t="shared" si="0"/>
        <v>7</v>
      </c>
      <c r="F22" s="65">
        <f>VLOOKUP($A22,'Return Data'!$B$7:$R$2292,6,0)</f>
        <v>2.2616999999999998</v>
      </c>
      <c r="G22" s="66">
        <f t="shared" si="1"/>
        <v>9</v>
      </c>
      <c r="H22" s="65">
        <f>VLOOKUP($A22,'Return Data'!$B$7:$R$2292,7,0)</f>
        <v>-6.9199999999999998E-2</v>
      </c>
      <c r="I22" s="66">
        <f t="shared" si="2"/>
        <v>16</v>
      </c>
      <c r="J22" s="65">
        <f>VLOOKUP($A22,'Return Data'!$B$7:$R$2292,8,0)</f>
        <v>1.1311</v>
      </c>
      <c r="K22" s="66">
        <f t="shared" si="3"/>
        <v>19</v>
      </c>
      <c r="L22" s="65">
        <f>VLOOKUP($A22,'Return Data'!$B$7:$R$2292,9,0)</f>
        <v>2.3721000000000001</v>
      </c>
      <c r="M22" s="66">
        <f t="shared" si="4"/>
        <v>19</v>
      </c>
      <c r="N22" s="65">
        <f>VLOOKUP($A22,'Return Data'!$B$7:$R$2292,10,0)</f>
        <v>4.0255999999999998</v>
      </c>
      <c r="O22" s="66">
        <f t="shared" si="5"/>
        <v>12</v>
      </c>
      <c r="P22" s="65">
        <f>VLOOKUP($A22,'Return Data'!$B$7:$R$2292,11,0)</f>
        <v>3.9201000000000001</v>
      </c>
      <c r="Q22" s="66">
        <f t="shared" si="6"/>
        <v>15</v>
      </c>
      <c r="R22" s="65">
        <f>VLOOKUP($A22,'Return Data'!$B$7:$R$2292,12,0)</f>
        <v>3.6568999999999998</v>
      </c>
      <c r="S22" s="66">
        <f t="shared" si="7"/>
        <v>15</v>
      </c>
      <c r="T22" s="65">
        <f>VLOOKUP($A22,'Return Data'!$B$7:$R$2292,13,0)</f>
        <v>4.1845999999999997</v>
      </c>
      <c r="U22" s="66">
        <f t="shared" si="8"/>
        <v>14</v>
      </c>
      <c r="V22" s="65">
        <f>VLOOKUP($A22,'Return Data'!$B$7:$R$2292,17,0)</f>
        <v>5.7823000000000002</v>
      </c>
      <c r="W22" s="66">
        <f t="shared" si="9"/>
        <v>14</v>
      </c>
      <c r="X22" s="65">
        <f>VLOOKUP($A22,'Return Data'!$B$7:$R$2292,14,0)</f>
        <v>5.6897000000000002</v>
      </c>
      <c r="Y22" s="66">
        <f t="shared" si="10"/>
        <v>14</v>
      </c>
      <c r="Z22" s="65">
        <f>VLOOKUP($A22,'Return Data'!$B$7:$R$2292,16,0)</f>
        <v>7.8228999999999997</v>
      </c>
      <c r="AA22" s="67">
        <f t="shared" si="11"/>
        <v>4</v>
      </c>
    </row>
    <row r="23" spans="1:27" x14ac:dyDescent="0.3">
      <c r="A23" s="63" t="s">
        <v>1046</v>
      </c>
      <c r="B23" s="64">
        <f>VLOOKUP($A23,'Return Data'!$B$7:$R$2292,3,0)</f>
        <v>44467</v>
      </c>
      <c r="C23" s="65">
        <f>VLOOKUP($A23,'Return Data'!$B$7:$R$2292,4,0)</f>
        <v>31.912700000000001</v>
      </c>
      <c r="D23" s="65">
        <f>VLOOKUP($A23,'Return Data'!$B$7:$R$2292,5,0)</f>
        <v>0.57189999999999996</v>
      </c>
      <c r="E23" s="66">
        <f t="shared" si="0"/>
        <v>20</v>
      </c>
      <c r="F23" s="65">
        <f>VLOOKUP($A23,'Return Data'!$B$7:$R$2292,6,0)</f>
        <v>1.3154999999999999</v>
      </c>
      <c r="G23" s="66">
        <f t="shared" si="1"/>
        <v>19</v>
      </c>
      <c r="H23" s="65">
        <f>VLOOKUP($A23,'Return Data'!$B$7:$R$2292,7,0)</f>
        <v>0.8498</v>
      </c>
      <c r="I23" s="66">
        <f t="shared" si="2"/>
        <v>10</v>
      </c>
      <c r="J23" s="65">
        <f>VLOOKUP($A23,'Return Data'!$B$7:$R$2292,8,0)</f>
        <v>1.5367999999999999</v>
      </c>
      <c r="K23" s="66">
        <f t="shared" si="3"/>
        <v>14</v>
      </c>
      <c r="L23" s="65">
        <f>VLOOKUP($A23,'Return Data'!$B$7:$R$2292,9,0)</f>
        <v>2.4714999999999998</v>
      </c>
      <c r="M23" s="66">
        <f t="shared" si="4"/>
        <v>17</v>
      </c>
      <c r="N23" s="65">
        <f>VLOOKUP($A23,'Return Data'!$B$7:$R$2292,10,0)</f>
        <v>3.6713</v>
      </c>
      <c r="O23" s="66">
        <f t="shared" si="5"/>
        <v>22</v>
      </c>
      <c r="P23" s="65">
        <f>VLOOKUP($A23,'Return Data'!$B$7:$R$2292,11,0)</f>
        <v>3.6128</v>
      </c>
      <c r="Q23" s="66">
        <f t="shared" si="6"/>
        <v>22</v>
      </c>
      <c r="R23" s="65">
        <f>VLOOKUP($A23,'Return Data'!$B$7:$R$2292,12,0)</f>
        <v>4.0899000000000001</v>
      </c>
      <c r="S23" s="66">
        <f t="shared" si="7"/>
        <v>7</v>
      </c>
      <c r="T23" s="65">
        <f>VLOOKUP($A23,'Return Data'!$B$7:$R$2292,13,0)</f>
        <v>4.3106999999999998</v>
      </c>
      <c r="U23" s="66">
        <f t="shared" si="8"/>
        <v>12</v>
      </c>
      <c r="V23" s="65">
        <f>VLOOKUP($A23,'Return Data'!$B$7:$R$2292,17,0)</f>
        <v>5.9421999999999997</v>
      </c>
      <c r="W23" s="66">
        <f t="shared" si="9"/>
        <v>11</v>
      </c>
      <c r="X23" s="65">
        <f>VLOOKUP($A23,'Return Data'!$B$7:$R$2292,14,0)</f>
        <v>5.2504999999999997</v>
      </c>
      <c r="Y23" s="66">
        <f t="shared" si="10"/>
        <v>18</v>
      </c>
      <c r="Z23" s="65">
        <f>VLOOKUP($A23,'Return Data'!$B$7:$R$2292,16,0)</f>
        <v>6.5347999999999997</v>
      </c>
      <c r="AA23" s="67">
        <f t="shared" si="11"/>
        <v>19</v>
      </c>
    </row>
    <row r="24" spans="1:27" x14ac:dyDescent="0.3">
      <c r="A24" s="63" t="s">
        <v>1049</v>
      </c>
      <c r="B24" s="64">
        <f>VLOOKUP($A24,'Return Data'!$B$7:$R$2292,3,0)</f>
        <v>44467</v>
      </c>
      <c r="C24" s="65">
        <f>VLOOKUP($A24,'Return Data'!$B$7:$R$2292,4,0)</f>
        <v>1319.0196000000001</v>
      </c>
      <c r="D24" s="65">
        <f>VLOOKUP($A24,'Return Data'!$B$7:$R$2292,5,0)</f>
        <v>2.3439999999999999</v>
      </c>
      <c r="E24" s="66">
        <f t="shared" si="0"/>
        <v>12</v>
      </c>
      <c r="F24" s="65">
        <f>VLOOKUP($A24,'Return Data'!$B$7:$R$2292,6,0)</f>
        <v>0.65380000000000005</v>
      </c>
      <c r="G24" s="66">
        <f t="shared" si="1"/>
        <v>22</v>
      </c>
      <c r="H24" s="65">
        <f>VLOOKUP($A24,'Return Data'!$B$7:$R$2292,7,0)</f>
        <v>-1.0818000000000001</v>
      </c>
      <c r="I24" s="66">
        <f t="shared" si="2"/>
        <v>21</v>
      </c>
      <c r="J24" s="65">
        <f>VLOOKUP($A24,'Return Data'!$B$7:$R$2292,8,0)</f>
        <v>1.1419999999999999</v>
      </c>
      <c r="K24" s="66">
        <f t="shared" si="3"/>
        <v>18</v>
      </c>
      <c r="L24" s="65">
        <f>VLOOKUP($A24,'Return Data'!$B$7:$R$2292,9,0)</f>
        <v>2.4180999999999999</v>
      </c>
      <c r="M24" s="66">
        <f t="shared" si="4"/>
        <v>18</v>
      </c>
      <c r="N24" s="65">
        <f>VLOOKUP($A24,'Return Data'!$B$7:$R$2292,10,0)</f>
        <v>3.6983000000000001</v>
      </c>
      <c r="O24" s="66">
        <f t="shared" si="5"/>
        <v>19</v>
      </c>
      <c r="P24" s="65">
        <f>VLOOKUP($A24,'Return Data'!$B$7:$R$2292,11,0)</f>
        <v>3.7313999999999998</v>
      </c>
      <c r="Q24" s="66">
        <f t="shared" si="6"/>
        <v>20</v>
      </c>
      <c r="R24" s="65">
        <f>VLOOKUP($A24,'Return Data'!$B$7:$R$2292,12,0)</f>
        <v>3.3416000000000001</v>
      </c>
      <c r="S24" s="66">
        <f t="shared" si="7"/>
        <v>22</v>
      </c>
      <c r="T24" s="65">
        <f>VLOOKUP($A24,'Return Data'!$B$7:$R$2292,13,0)</f>
        <v>3.7271999999999998</v>
      </c>
      <c r="U24" s="66">
        <f t="shared" si="8"/>
        <v>21</v>
      </c>
      <c r="V24" s="65">
        <f>VLOOKUP($A24,'Return Data'!$B$7:$R$2292,17,0)</f>
        <v>5.3174999999999999</v>
      </c>
      <c r="W24" s="66">
        <f t="shared" si="9"/>
        <v>18</v>
      </c>
      <c r="X24" s="65">
        <f>VLOOKUP($A24,'Return Data'!$B$7:$R$2292,14,0)</f>
        <v>6.2796000000000003</v>
      </c>
      <c r="Y24" s="66">
        <f t="shared" si="10"/>
        <v>13</v>
      </c>
      <c r="Z24" s="65">
        <f>VLOOKUP($A24,'Return Data'!$B$7:$R$2292,16,0)</f>
        <v>6.1776</v>
      </c>
      <c r="AA24" s="67">
        <f t="shared" si="11"/>
        <v>22</v>
      </c>
    </row>
    <row r="25" spans="1:27" x14ac:dyDescent="0.3">
      <c r="A25" s="63" t="s">
        <v>1051</v>
      </c>
      <c r="B25" s="64">
        <f>VLOOKUP($A25,'Return Data'!$B$7:$R$2292,3,0)</f>
        <v>44467</v>
      </c>
      <c r="C25" s="65">
        <f>VLOOKUP($A25,'Return Data'!$B$7:$R$2292,4,0)</f>
        <v>1814.1632</v>
      </c>
      <c r="D25" s="65">
        <f>VLOOKUP($A25,'Return Data'!$B$7:$R$2292,5,0)</f>
        <v>-1.4726999999999999</v>
      </c>
      <c r="E25" s="66">
        <f t="shared" si="0"/>
        <v>24</v>
      </c>
      <c r="F25" s="65">
        <f>VLOOKUP($A25,'Return Data'!$B$7:$R$2292,6,0)</f>
        <v>0.4738</v>
      </c>
      <c r="G25" s="66">
        <f t="shared" si="1"/>
        <v>23</v>
      </c>
      <c r="H25" s="65">
        <f>VLOOKUP($A25,'Return Data'!$B$7:$R$2292,7,0)</f>
        <v>-1.3878999999999999</v>
      </c>
      <c r="I25" s="66">
        <f t="shared" si="2"/>
        <v>25</v>
      </c>
      <c r="J25" s="65">
        <f>VLOOKUP($A25,'Return Data'!$B$7:$R$2292,8,0)</f>
        <v>0.48139999999999999</v>
      </c>
      <c r="K25" s="66">
        <f t="shared" si="3"/>
        <v>24</v>
      </c>
      <c r="L25" s="65">
        <f>VLOOKUP($A25,'Return Data'!$B$7:$R$2292,9,0)</f>
        <v>1.9240999999999999</v>
      </c>
      <c r="M25" s="66">
        <f t="shared" si="4"/>
        <v>25</v>
      </c>
      <c r="N25" s="65">
        <f>VLOOKUP($A25,'Return Data'!$B$7:$R$2292,10,0)</f>
        <v>3.6219000000000001</v>
      </c>
      <c r="O25" s="66">
        <f t="shared" si="5"/>
        <v>24</v>
      </c>
      <c r="P25" s="65">
        <f>VLOOKUP($A25,'Return Data'!$B$7:$R$2292,11,0)</f>
        <v>3.6291000000000002</v>
      </c>
      <c r="Q25" s="66">
        <f t="shared" si="6"/>
        <v>21</v>
      </c>
      <c r="R25" s="65">
        <f>VLOOKUP($A25,'Return Data'!$B$7:$R$2292,12,0)</f>
        <v>3.2233000000000001</v>
      </c>
      <c r="S25" s="66">
        <f t="shared" si="7"/>
        <v>24</v>
      </c>
      <c r="T25" s="65">
        <f>VLOOKUP($A25,'Return Data'!$B$7:$R$2292,13,0)</f>
        <v>3.7073999999999998</v>
      </c>
      <c r="U25" s="66">
        <f t="shared" si="8"/>
        <v>23</v>
      </c>
      <c r="V25" s="65">
        <f>VLOOKUP($A25,'Return Data'!$B$7:$R$2292,17,0)</f>
        <v>5.1228999999999996</v>
      </c>
      <c r="W25" s="66">
        <f t="shared" si="9"/>
        <v>20</v>
      </c>
      <c r="X25" s="65">
        <f>VLOOKUP($A25,'Return Data'!$B$7:$R$2292,14,0)</f>
        <v>5.6757</v>
      </c>
      <c r="Y25" s="66">
        <f t="shared" si="10"/>
        <v>15</v>
      </c>
      <c r="Z25" s="65">
        <f>VLOOKUP($A25,'Return Data'!$B$7:$R$2292,16,0)</f>
        <v>4.4851999999999999</v>
      </c>
      <c r="AA25" s="67">
        <f t="shared" si="11"/>
        <v>23</v>
      </c>
    </row>
    <row r="26" spans="1:27" x14ac:dyDescent="0.3">
      <c r="A26" s="63" t="s">
        <v>1052</v>
      </c>
      <c r="B26" s="64">
        <f>VLOOKUP($A26,'Return Data'!$B$7:$R$2292,3,0)</f>
        <v>44467</v>
      </c>
      <c r="C26" s="65">
        <f>VLOOKUP($A26,'Return Data'!$B$7:$R$2292,4,0)</f>
        <v>2992.0180999999998</v>
      </c>
      <c r="D26" s="65">
        <f>VLOOKUP($A26,'Return Data'!$B$7:$R$2292,5,0)</f>
        <v>3.3879999999999999</v>
      </c>
      <c r="E26" s="66">
        <f t="shared" si="0"/>
        <v>9</v>
      </c>
      <c r="F26" s="65">
        <f>VLOOKUP($A26,'Return Data'!$B$7:$R$2292,6,0)</f>
        <v>2.4083999999999999</v>
      </c>
      <c r="G26" s="66">
        <f t="shared" si="1"/>
        <v>8</v>
      </c>
      <c r="H26" s="65">
        <f>VLOOKUP($A26,'Return Data'!$B$7:$R$2292,7,0)</f>
        <v>3.3754</v>
      </c>
      <c r="I26" s="66">
        <f t="shared" si="2"/>
        <v>5</v>
      </c>
      <c r="J26" s="65">
        <f>VLOOKUP($A26,'Return Data'!$B$7:$R$2292,8,0)</f>
        <v>2.7490999999999999</v>
      </c>
      <c r="K26" s="66">
        <f t="shared" si="3"/>
        <v>5</v>
      </c>
      <c r="L26" s="65">
        <f>VLOOKUP($A26,'Return Data'!$B$7:$R$2292,9,0)</f>
        <v>3.5348000000000002</v>
      </c>
      <c r="M26" s="66">
        <f t="shared" si="4"/>
        <v>7</v>
      </c>
      <c r="N26" s="65">
        <f>VLOOKUP($A26,'Return Data'!$B$7:$R$2292,10,0)</f>
        <v>4.5712000000000002</v>
      </c>
      <c r="O26" s="66">
        <f t="shared" si="5"/>
        <v>6</v>
      </c>
      <c r="P26" s="65">
        <f>VLOOKUP($A26,'Return Data'!$B$7:$R$2292,11,0)</f>
        <v>4.8818000000000001</v>
      </c>
      <c r="Q26" s="66">
        <f t="shared" si="6"/>
        <v>5</v>
      </c>
      <c r="R26" s="65">
        <f>VLOOKUP($A26,'Return Data'!$B$7:$R$2292,12,0)</f>
        <v>4.4302000000000001</v>
      </c>
      <c r="S26" s="66">
        <f t="shared" si="7"/>
        <v>6</v>
      </c>
      <c r="T26" s="65">
        <f>VLOOKUP($A26,'Return Data'!$B$7:$R$2292,13,0)</f>
        <v>4.9283999999999999</v>
      </c>
      <c r="U26" s="66">
        <f t="shared" si="8"/>
        <v>7</v>
      </c>
      <c r="V26" s="65">
        <f>VLOOKUP($A26,'Return Data'!$B$7:$R$2292,17,0)</f>
        <v>6.3916000000000004</v>
      </c>
      <c r="W26" s="66">
        <f t="shared" si="9"/>
        <v>7</v>
      </c>
      <c r="X26" s="65">
        <f>VLOOKUP($A26,'Return Data'!$B$7:$R$2292,14,0)</f>
        <v>6.6595000000000004</v>
      </c>
      <c r="Y26" s="66">
        <f t="shared" si="10"/>
        <v>9</v>
      </c>
      <c r="Z26" s="65">
        <f>VLOOKUP($A26,'Return Data'!$B$7:$R$2292,16,0)</f>
        <v>7.8304999999999998</v>
      </c>
      <c r="AA26" s="67">
        <f t="shared" si="11"/>
        <v>3</v>
      </c>
    </row>
    <row r="27" spans="1:27" x14ac:dyDescent="0.3">
      <c r="A27" s="63" t="s">
        <v>1054</v>
      </c>
      <c r="B27" s="64">
        <f>VLOOKUP($A27,'Return Data'!$B$7:$R$2292,3,0)</f>
        <v>44467</v>
      </c>
      <c r="C27" s="65">
        <f>VLOOKUP($A27,'Return Data'!$B$7:$R$2292,4,0)</f>
        <v>23.732299999999999</v>
      </c>
      <c r="D27" s="65">
        <f>VLOOKUP($A27,'Return Data'!$B$7:$R$2292,5,0)</f>
        <v>2.3071000000000002</v>
      </c>
      <c r="E27" s="66">
        <f t="shared" si="0"/>
        <v>13</v>
      </c>
      <c r="F27" s="65">
        <f>VLOOKUP($A27,'Return Data'!$B$7:$R$2292,6,0)</f>
        <v>1.9998</v>
      </c>
      <c r="G27" s="66">
        <f t="shared" si="1"/>
        <v>12</v>
      </c>
      <c r="H27" s="65">
        <f>VLOOKUP($A27,'Return Data'!$B$7:$R$2292,7,0)</f>
        <v>-0.74690000000000001</v>
      </c>
      <c r="I27" s="66">
        <f t="shared" si="2"/>
        <v>19</v>
      </c>
      <c r="J27" s="65">
        <f>VLOOKUP($A27,'Return Data'!$B$7:$R$2292,8,0)</f>
        <v>0.75819999999999999</v>
      </c>
      <c r="K27" s="66">
        <f t="shared" si="3"/>
        <v>23</v>
      </c>
      <c r="L27" s="65">
        <f>VLOOKUP($A27,'Return Data'!$B$7:$R$2292,9,0)</f>
        <v>2.0897000000000001</v>
      </c>
      <c r="M27" s="66">
        <f t="shared" si="4"/>
        <v>22</v>
      </c>
      <c r="N27" s="65">
        <f>VLOOKUP($A27,'Return Data'!$B$7:$R$2292,10,0)</f>
        <v>3.2410000000000001</v>
      </c>
      <c r="O27" s="66">
        <f t="shared" si="5"/>
        <v>25</v>
      </c>
      <c r="P27" s="65">
        <f>VLOOKUP($A27,'Return Data'!$B$7:$R$2292,11,0)</f>
        <v>3.4386999999999999</v>
      </c>
      <c r="Q27" s="66">
        <f t="shared" si="6"/>
        <v>25</v>
      </c>
      <c r="R27" s="65">
        <f>VLOOKUP($A27,'Return Data'!$B$7:$R$2292,12,0)</f>
        <v>3.4127000000000001</v>
      </c>
      <c r="S27" s="66">
        <f t="shared" si="7"/>
        <v>19</v>
      </c>
      <c r="T27" s="65">
        <f>VLOOKUP($A27,'Return Data'!$B$7:$R$2292,13,0)</f>
        <v>3.9199000000000002</v>
      </c>
      <c r="U27" s="66">
        <f t="shared" si="8"/>
        <v>18</v>
      </c>
      <c r="V27" s="65">
        <f>VLOOKUP($A27,'Return Data'!$B$7:$R$2292,17,0)</f>
        <v>3.4331</v>
      </c>
      <c r="W27" s="66">
        <f t="shared" si="9"/>
        <v>24</v>
      </c>
      <c r="X27" s="65">
        <f>VLOOKUP($A27,'Return Data'!$B$7:$R$2292,14,0)</f>
        <v>-0.96040000000000003</v>
      </c>
      <c r="Y27" s="66">
        <f t="shared" si="10"/>
        <v>24</v>
      </c>
      <c r="Z27" s="65">
        <f>VLOOKUP($A27,'Return Data'!$B$7:$R$2292,16,0)</f>
        <v>6.2393000000000001</v>
      </c>
      <c r="AA27" s="67">
        <f t="shared" si="11"/>
        <v>20</v>
      </c>
    </row>
    <row r="28" spans="1:27" x14ac:dyDescent="0.3">
      <c r="A28" s="63" t="s">
        <v>1056</v>
      </c>
      <c r="B28" s="64">
        <f>VLOOKUP($A28,'Return Data'!$B$7:$R$2292,3,0)</f>
        <v>44467</v>
      </c>
      <c r="C28" s="65">
        <f>VLOOKUP($A28,'Return Data'!$B$7:$R$2292,4,0)</f>
        <v>2782.2937999999999</v>
      </c>
      <c r="D28" s="65">
        <f>VLOOKUP($A28,'Return Data'!$B$7:$R$2292,5,0)</f>
        <v>1.2778</v>
      </c>
      <c r="E28" s="66">
        <f t="shared" si="0"/>
        <v>17</v>
      </c>
      <c r="F28" s="65">
        <f>VLOOKUP($A28,'Return Data'!$B$7:$R$2292,6,0)</f>
        <v>1.7992999999999999</v>
      </c>
      <c r="G28" s="66">
        <f t="shared" si="1"/>
        <v>14</v>
      </c>
      <c r="H28" s="65">
        <f>VLOOKUP($A28,'Return Data'!$B$7:$R$2292,7,0)</f>
        <v>0.60150000000000003</v>
      </c>
      <c r="I28" s="66">
        <f t="shared" si="2"/>
        <v>12</v>
      </c>
      <c r="J28" s="65">
        <f>VLOOKUP($A28,'Return Data'!$B$7:$R$2292,8,0)</f>
        <v>1.835</v>
      </c>
      <c r="K28" s="66">
        <f t="shared" si="3"/>
        <v>9</v>
      </c>
      <c r="L28" s="65">
        <f>VLOOKUP($A28,'Return Data'!$B$7:$R$2292,9,0)</f>
        <v>2.6214</v>
      </c>
      <c r="M28" s="66">
        <f t="shared" si="4"/>
        <v>13</v>
      </c>
      <c r="N28" s="65">
        <f>VLOOKUP($A28,'Return Data'!$B$7:$R$2292,10,0)</f>
        <v>3.8348</v>
      </c>
      <c r="O28" s="66">
        <f t="shared" si="5"/>
        <v>15</v>
      </c>
      <c r="P28" s="65">
        <f>VLOOKUP($A28,'Return Data'!$B$7:$R$2292,11,0)</f>
        <v>3.8477000000000001</v>
      </c>
      <c r="Q28" s="66">
        <f t="shared" si="6"/>
        <v>18</v>
      </c>
      <c r="R28" s="65">
        <f>VLOOKUP($A28,'Return Data'!$B$7:$R$2292,12,0)</f>
        <v>3.5985</v>
      </c>
      <c r="S28" s="66">
        <f t="shared" si="7"/>
        <v>18</v>
      </c>
      <c r="T28" s="65">
        <f>VLOOKUP($A28,'Return Data'!$B$7:$R$2292,13,0)</f>
        <v>3.8047</v>
      </c>
      <c r="U28" s="66">
        <f t="shared" si="8"/>
        <v>20</v>
      </c>
      <c r="V28" s="65">
        <f>VLOOKUP($A28,'Return Data'!$B$7:$R$2292,17,0)</f>
        <v>4.6958000000000002</v>
      </c>
      <c r="W28" s="66">
        <f t="shared" si="9"/>
        <v>21</v>
      </c>
      <c r="X28" s="65">
        <f>VLOOKUP($A28,'Return Data'!$B$7:$R$2292,14,0)</f>
        <v>-0.53900000000000003</v>
      </c>
      <c r="Y28" s="66">
        <f t="shared" si="10"/>
        <v>23</v>
      </c>
      <c r="Z28" s="65">
        <f>VLOOKUP($A28,'Return Data'!$B$7:$R$2292,16,0)</f>
        <v>6.1856</v>
      </c>
      <c r="AA28" s="67">
        <f t="shared" si="11"/>
        <v>21</v>
      </c>
    </row>
    <row r="29" spans="1:27" x14ac:dyDescent="0.3">
      <c r="A29" s="63" t="s">
        <v>1058</v>
      </c>
      <c r="B29" s="64">
        <f>VLOOKUP($A29,'Return Data'!$B$7:$R$2292,3,0)</f>
        <v>44467</v>
      </c>
      <c r="C29" s="65">
        <f>VLOOKUP($A29,'Return Data'!$B$7:$R$2292,4,0)</f>
        <v>2801.1596</v>
      </c>
      <c r="D29" s="65">
        <f>VLOOKUP($A29,'Return Data'!$B$7:$R$2292,5,0)</f>
        <v>1.4712000000000001</v>
      </c>
      <c r="E29" s="66">
        <f t="shared" si="0"/>
        <v>16</v>
      </c>
      <c r="F29" s="65">
        <f>VLOOKUP($A29,'Return Data'!$B$7:$R$2292,6,0)</f>
        <v>2.0295999999999998</v>
      </c>
      <c r="G29" s="66">
        <f t="shared" si="1"/>
        <v>10</v>
      </c>
      <c r="H29" s="65">
        <f>VLOOKUP($A29,'Return Data'!$B$7:$R$2292,7,0)</f>
        <v>0.84750000000000003</v>
      </c>
      <c r="I29" s="66">
        <f t="shared" si="2"/>
        <v>11</v>
      </c>
      <c r="J29" s="65">
        <f>VLOOKUP($A29,'Return Data'!$B$7:$R$2292,8,0)</f>
        <v>1.6515</v>
      </c>
      <c r="K29" s="66">
        <f t="shared" si="3"/>
        <v>12</v>
      </c>
      <c r="L29" s="65">
        <f>VLOOKUP($A29,'Return Data'!$B$7:$R$2292,9,0)</f>
        <v>2.5560999999999998</v>
      </c>
      <c r="M29" s="66">
        <f t="shared" si="4"/>
        <v>14</v>
      </c>
      <c r="N29" s="65">
        <f>VLOOKUP($A29,'Return Data'!$B$7:$R$2292,10,0)</f>
        <v>3.8045</v>
      </c>
      <c r="O29" s="66">
        <f t="shared" si="5"/>
        <v>16</v>
      </c>
      <c r="P29" s="65">
        <f>VLOOKUP($A29,'Return Data'!$B$7:$R$2292,11,0)</f>
        <v>3.7591000000000001</v>
      </c>
      <c r="Q29" s="66">
        <f t="shared" si="6"/>
        <v>19</v>
      </c>
      <c r="R29" s="65">
        <f>VLOOKUP($A29,'Return Data'!$B$7:$R$2292,12,0)</f>
        <v>3.3443000000000001</v>
      </c>
      <c r="S29" s="66">
        <f t="shared" si="7"/>
        <v>21</v>
      </c>
      <c r="T29" s="65">
        <f>VLOOKUP($A29,'Return Data'!$B$7:$R$2292,13,0)</f>
        <v>3.8372000000000002</v>
      </c>
      <c r="U29" s="66">
        <f t="shared" si="8"/>
        <v>19</v>
      </c>
      <c r="V29" s="65">
        <f>VLOOKUP($A29,'Return Data'!$B$7:$R$2292,17,0)</f>
        <v>5.5650000000000004</v>
      </c>
      <c r="W29" s="66">
        <f t="shared" si="9"/>
        <v>17</v>
      </c>
      <c r="X29" s="65">
        <f>VLOOKUP($A29,'Return Data'!$B$7:$R$2292,14,0)</f>
        <v>6.5843999999999996</v>
      </c>
      <c r="Y29" s="66">
        <f t="shared" si="10"/>
        <v>10</v>
      </c>
      <c r="Z29" s="65">
        <f>VLOOKUP($A29,'Return Data'!$B$7:$R$2292,16,0)</f>
        <v>7.5308999999999999</v>
      </c>
      <c r="AA29" s="67">
        <f t="shared" si="11"/>
        <v>10</v>
      </c>
    </row>
    <row r="30" spans="1:27" x14ac:dyDescent="0.3">
      <c r="A30" s="63" t="s">
        <v>1061</v>
      </c>
      <c r="B30" s="64">
        <f>VLOOKUP($A30,'Return Data'!$B$7:$R$2292,3,0)</f>
        <v>44467</v>
      </c>
      <c r="C30" s="65">
        <f>VLOOKUP($A30,'Return Data'!$B$7:$R$2292,4,0)</f>
        <v>27.509799999999998</v>
      </c>
      <c r="D30" s="65">
        <f>VLOOKUP($A30,'Return Data'!$B$7:$R$2292,5,0)</f>
        <v>1.5922000000000001</v>
      </c>
      <c r="E30" s="66">
        <f t="shared" si="0"/>
        <v>15</v>
      </c>
      <c r="F30" s="65">
        <f>VLOOKUP($A30,'Return Data'!$B$7:$R$2292,6,0)</f>
        <v>1.5261</v>
      </c>
      <c r="G30" s="66">
        <f t="shared" si="1"/>
        <v>17</v>
      </c>
      <c r="H30" s="65">
        <f>VLOOKUP($A30,'Return Data'!$B$7:$R$2292,7,0)</f>
        <v>221.33879999999999</v>
      </c>
      <c r="I30" s="66">
        <f t="shared" si="2"/>
        <v>1</v>
      </c>
      <c r="J30" s="65">
        <f>VLOOKUP($A30,'Return Data'!$B$7:$R$2292,8,0)</f>
        <v>111.7821</v>
      </c>
      <c r="K30" s="66">
        <f t="shared" si="3"/>
        <v>1</v>
      </c>
      <c r="L30" s="65">
        <f>VLOOKUP($A30,'Return Data'!$B$7:$R$2292,9,0)</f>
        <v>50.697600000000001</v>
      </c>
      <c r="M30" s="66">
        <f t="shared" si="4"/>
        <v>1</v>
      </c>
      <c r="N30" s="65">
        <f>VLOOKUP($A30,'Return Data'!$B$7:$R$2292,10,0)</f>
        <v>20.3673</v>
      </c>
      <c r="O30" s="66">
        <f t="shared" si="5"/>
        <v>1</v>
      </c>
      <c r="P30" s="65">
        <f>VLOOKUP($A30,'Return Data'!$B$7:$R$2292,11,0)</f>
        <v>11.8026</v>
      </c>
      <c r="Q30" s="66">
        <f t="shared" si="6"/>
        <v>1</v>
      </c>
      <c r="R30" s="65">
        <f>VLOOKUP($A30,'Return Data'!$B$7:$R$2292,12,0)</f>
        <v>8.9036000000000008</v>
      </c>
      <c r="S30" s="66">
        <f t="shared" si="7"/>
        <v>2</v>
      </c>
      <c r="T30" s="65">
        <f>VLOOKUP($A30,'Return Data'!$B$7:$R$2292,13,0)</f>
        <v>7.7969999999999997</v>
      </c>
      <c r="U30" s="66">
        <f t="shared" si="8"/>
        <v>2</v>
      </c>
      <c r="V30" s="65">
        <f>VLOOKUP($A30,'Return Data'!$B$7:$R$2292,17,0)</f>
        <v>7.3314000000000004</v>
      </c>
      <c r="W30" s="66">
        <f t="shared" si="9"/>
        <v>3</v>
      </c>
      <c r="X30" s="65">
        <f>VLOOKUP($A30,'Return Data'!$B$7:$R$2292,14,0)</f>
        <v>4.0820999999999996</v>
      </c>
      <c r="Y30" s="66">
        <f t="shared" si="10"/>
        <v>20</v>
      </c>
      <c r="Z30" s="65">
        <f>VLOOKUP($A30,'Return Data'!$B$7:$R$2292,16,0)</f>
        <v>7.2573999999999996</v>
      </c>
      <c r="AA30" s="67">
        <f t="shared" si="11"/>
        <v>15</v>
      </c>
    </row>
    <row r="31" spans="1:27" x14ac:dyDescent="0.3">
      <c r="A31" s="63" t="s">
        <v>1062</v>
      </c>
      <c r="B31" s="64">
        <f>VLOOKUP($A31,'Return Data'!$B$7:$R$2292,3,0)</f>
        <v>44467</v>
      </c>
      <c r="C31" s="65">
        <f>VLOOKUP($A31,'Return Data'!$B$7:$R$2292,4,0)</f>
        <v>3138.5697</v>
      </c>
      <c r="D31" s="65">
        <f>VLOOKUP($A31,'Return Data'!$B$7:$R$2292,5,0)</f>
        <v>1.0431999999999999</v>
      </c>
      <c r="E31" s="66">
        <f t="shared" si="0"/>
        <v>19</v>
      </c>
      <c r="F31" s="65">
        <f>VLOOKUP($A31,'Return Data'!$B$7:$R$2292,6,0)</f>
        <v>2.0182000000000002</v>
      </c>
      <c r="G31" s="66">
        <f t="shared" si="1"/>
        <v>11</v>
      </c>
      <c r="H31" s="65">
        <f>VLOOKUP($A31,'Return Data'!$B$7:$R$2292,7,0)</f>
        <v>0.39379999999999998</v>
      </c>
      <c r="I31" s="66">
        <f t="shared" si="2"/>
        <v>13</v>
      </c>
      <c r="J31" s="65">
        <f>VLOOKUP($A31,'Return Data'!$B$7:$R$2292,8,0)</f>
        <v>1.6311</v>
      </c>
      <c r="K31" s="66">
        <f t="shared" si="3"/>
        <v>13</v>
      </c>
      <c r="L31" s="65">
        <f>VLOOKUP($A31,'Return Data'!$B$7:$R$2292,9,0)</f>
        <v>2.8245</v>
      </c>
      <c r="M31" s="66">
        <f t="shared" si="4"/>
        <v>10</v>
      </c>
      <c r="N31" s="65">
        <f>VLOOKUP($A31,'Return Data'!$B$7:$R$2292,10,0)</f>
        <v>4.2525000000000004</v>
      </c>
      <c r="O31" s="66">
        <f t="shared" si="5"/>
        <v>9</v>
      </c>
      <c r="P31" s="65">
        <f>VLOOKUP($A31,'Return Data'!$B$7:$R$2292,11,0)</f>
        <v>4.2929000000000004</v>
      </c>
      <c r="Q31" s="66">
        <f t="shared" si="6"/>
        <v>11</v>
      </c>
      <c r="R31" s="65">
        <f>VLOOKUP($A31,'Return Data'!$B$7:$R$2292,12,0)</f>
        <v>3.7774999999999999</v>
      </c>
      <c r="S31" s="66">
        <f t="shared" si="7"/>
        <v>12</v>
      </c>
      <c r="T31" s="65">
        <f>VLOOKUP($A31,'Return Data'!$B$7:$R$2292,13,0)</f>
        <v>4.3234000000000004</v>
      </c>
      <c r="U31" s="66">
        <f t="shared" si="8"/>
        <v>11</v>
      </c>
      <c r="V31" s="65">
        <f>VLOOKUP($A31,'Return Data'!$B$7:$R$2292,17,0)</f>
        <v>6.0659999999999998</v>
      </c>
      <c r="W31" s="66">
        <f t="shared" si="9"/>
        <v>10</v>
      </c>
      <c r="X31" s="65">
        <f>VLOOKUP($A31,'Return Data'!$B$7:$R$2292,14,0)</f>
        <v>4.9244000000000003</v>
      </c>
      <c r="Y31" s="66">
        <f t="shared" si="10"/>
        <v>19</v>
      </c>
      <c r="Z31" s="65">
        <f>VLOOKUP($A31,'Return Data'!$B$7:$R$2292,16,0)</f>
        <v>7.3761999999999999</v>
      </c>
      <c r="AA31" s="67">
        <f t="shared" si="11"/>
        <v>13</v>
      </c>
    </row>
    <row r="32" spans="1:27" x14ac:dyDescent="0.3">
      <c r="A32" s="63" t="s">
        <v>1063</v>
      </c>
      <c r="B32" s="64">
        <f>VLOOKUP($A32,'Return Data'!$B$7:$R$2292,3,0)</f>
        <v>44467</v>
      </c>
      <c r="C32" s="65">
        <f>VLOOKUP($A32,'Return Data'!$B$7:$R$2292,4,0)</f>
        <v>31.121300000000002</v>
      </c>
      <c r="D32" s="65">
        <f>VLOOKUP($A32,'Return Data'!$B$7:$R$2292,5,0)</f>
        <v>0</v>
      </c>
      <c r="E32" s="66">
        <f t="shared" si="0"/>
        <v>22</v>
      </c>
      <c r="F32" s="65">
        <f>VLOOKUP($A32,'Return Data'!$B$7:$R$2292,6,0)</f>
        <v>0</v>
      </c>
      <c r="G32" s="66">
        <f t="shared" si="1"/>
        <v>24</v>
      </c>
      <c r="H32" s="65">
        <f>VLOOKUP($A32,'Return Data'!$B$7:$R$2292,7,0)</f>
        <v>0</v>
      </c>
      <c r="I32" s="66">
        <f t="shared" si="2"/>
        <v>15</v>
      </c>
      <c r="J32" s="65">
        <f>VLOOKUP($A32,'Return Data'!$B$7:$R$2292,8,0)</f>
        <v>0</v>
      </c>
      <c r="K32" s="66">
        <f t="shared" si="3"/>
        <v>26</v>
      </c>
      <c r="L32" s="65">
        <f>VLOOKUP($A32,'Return Data'!$B$7:$R$2292,9,0)</f>
        <v>0</v>
      </c>
      <c r="M32" s="66">
        <f t="shared" si="4"/>
        <v>26</v>
      </c>
      <c r="N32" s="65">
        <f>VLOOKUP($A32,'Return Data'!$B$7:$R$2292,10,0)</f>
        <v>0</v>
      </c>
      <c r="O32" s="66">
        <f t="shared" si="5"/>
        <v>26</v>
      </c>
      <c r="P32" s="65">
        <f>VLOOKUP($A32,'Return Data'!$B$7:$R$2292,11,0)</f>
        <v>-1.9E-3</v>
      </c>
      <c r="Q32" s="66">
        <f t="shared" si="6"/>
        <v>26</v>
      </c>
      <c r="R32" s="65">
        <f>VLOOKUP($A32,'Return Data'!$B$7:$R$2292,12,0)</f>
        <v>-1.2999999999999999E-3</v>
      </c>
      <c r="S32" s="66">
        <f t="shared" si="7"/>
        <v>26</v>
      </c>
      <c r="T32" s="65">
        <f>VLOOKUP($A32,'Return Data'!$B$7:$R$2292,13,0)</f>
        <v>-1E-3</v>
      </c>
      <c r="U32" s="66">
        <f t="shared" si="8"/>
        <v>26</v>
      </c>
      <c r="V32" s="65"/>
      <c r="W32" s="66"/>
      <c r="X32" s="65"/>
      <c r="Y32" s="66"/>
      <c r="Z32" s="65">
        <f>VLOOKUP($A32,'Return Data'!$B$7:$R$2292,16,0)</f>
        <v>-15.829800000000001</v>
      </c>
      <c r="AA32" s="67">
        <f t="shared" si="11"/>
        <v>26</v>
      </c>
    </row>
    <row r="33" spans="1:27" x14ac:dyDescent="0.3">
      <c r="A33" s="63" t="s">
        <v>1067</v>
      </c>
      <c r="B33" s="64">
        <f>VLOOKUP($A33,'Return Data'!$B$7:$R$2292,3,0)</f>
        <v>44467</v>
      </c>
      <c r="C33" s="65">
        <f>VLOOKUP($A33,'Return Data'!$B$7:$R$2292,4,0)</f>
        <v>2740.0520000000001</v>
      </c>
      <c r="D33" s="65">
        <f>VLOOKUP($A33,'Return Data'!$B$7:$R$2292,5,0)</f>
        <v>10.422599999999999</v>
      </c>
      <c r="E33" s="66">
        <f t="shared" si="0"/>
        <v>5</v>
      </c>
      <c r="F33" s="65">
        <f>VLOOKUP($A33,'Return Data'!$B$7:$R$2292,6,0)</f>
        <v>5.1730999999999998</v>
      </c>
      <c r="G33" s="66">
        <f t="shared" si="1"/>
        <v>3</v>
      </c>
      <c r="H33" s="65">
        <f>VLOOKUP($A33,'Return Data'!$B$7:$R$2292,7,0)</f>
        <v>125.7161</v>
      </c>
      <c r="I33" s="66">
        <f t="shared" si="2"/>
        <v>2</v>
      </c>
      <c r="J33" s="65">
        <f>VLOOKUP($A33,'Return Data'!$B$7:$R$2292,8,0)</f>
        <v>65.028099999999995</v>
      </c>
      <c r="K33" s="66">
        <f t="shared" si="3"/>
        <v>2</v>
      </c>
      <c r="L33" s="65">
        <f>VLOOKUP($A33,'Return Data'!$B$7:$R$2292,9,0)</f>
        <v>30.470500000000001</v>
      </c>
      <c r="M33" s="66">
        <f t="shared" si="4"/>
        <v>2</v>
      </c>
      <c r="N33" s="65">
        <f>VLOOKUP($A33,'Return Data'!$B$7:$R$2292,10,0)</f>
        <v>14.564299999999999</v>
      </c>
      <c r="O33" s="66">
        <f t="shared" si="5"/>
        <v>2</v>
      </c>
      <c r="P33" s="65">
        <f>VLOOKUP($A33,'Return Data'!$B$7:$R$2292,11,0)</f>
        <v>9.5286000000000008</v>
      </c>
      <c r="Q33" s="66">
        <f t="shared" si="6"/>
        <v>2</v>
      </c>
      <c r="R33" s="65">
        <f>VLOOKUP($A33,'Return Data'!$B$7:$R$2292,12,0)</f>
        <v>7.5297000000000001</v>
      </c>
      <c r="S33" s="66">
        <f t="shared" si="7"/>
        <v>3</v>
      </c>
      <c r="T33" s="65">
        <f>VLOOKUP($A33,'Return Data'!$B$7:$R$2292,13,0)</f>
        <v>7.0164</v>
      </c>
      <c r="U33" s="66">
        <f t="shared" si="8"/>
        <v>4</v>
      </c>
      <c r="V33" s="65">
        <f>VLOOKUP($A33,'Return Data'!$B$7:$R$2292,17,0)</f>
        <v>7.4409000000000001</v>
      </c>
      <c r="W33" s="66">
        <f>RANK(V33,V$8:V$33,0)</f>
        <v>2</v>
      </c>
      <c r="X33" s="65">
        <f>VLOOKUP($A33,'Return Data'!$B$7:$R$2292,14,0)</f>
        <v>3.5206</v>
      </c>
      <c r="Y33" s="66">
        <f>RANK(X33,X$8:X$33,0)</f>
        <v>21</v>
      </c>
      <c r="Z33" s="65">
        <f>VLOOKUP($A33,'Return Data'!$B$7:$R$2292,16,0)</f>
        <v>7.2279</v>
      </c>
      <c r="AA33" s="67">
        <f t="shared" si="11"/>
        <v>18</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3.2854192307692309</v>
      </c>
      <c r="E35" s="74"/>
      <c r="F35" s="75">
        <f>AVERAGE(F8:F33)</f>
        <v>2.3933192307692308</v>
      </c>
      <c r="G35" s="74"/>
      <c r="H35" s="75">
        <f>AVERAGE(H8:H33)</f>
        <v>14.080273076923076</v>
      </c>
      <c r="I35" s="74"/>
      <c r="J35" s="75">
        <f>AVERAGE(J8:J33)</f>
        <v>8.5478346153846143</v>
      </c>
      <c r="K35" s="74"/>
      <c r="L35" s="75">
        <f>AVERAGE(L8:L33)</f>
        <v>6.0331076923076914</v>
      </c>
      <c r="M35" s="74"/>
      <c r="N35" s="75">
        <f>AVERAGE(N8:N33)</f>
        <v>5.0266692307692304</v>
      </c>
      <c r="O35" s="74"/>
      <c r="P35" s="75">
        <f>AVERAGE(P8:P33)</f>
        <v>4.6272153846153845</v>
      </c>
      <c r="Q35" s="74"/>
      <c r="R35" s="75">
        <f>AVERAGE(R8:R33)</f>
        <v>4.1355807692307698</v>
      </c>
      <c r="S35" s="74"/>
      <c r="T35" s="75">
        <f>AVERAGE(T8:T33)</f>
        <v>4.6688576923076912</v>
      </c>
      <c r="U35" s="74"/>
      <c r="V35" s="75">
        <f>AVERAGE(V8:V33)</f>
        <v>5.5568679999999997</v>
      </c>
      <c r="W35" s="74"/>
      <c r="X35" s="75">
        <f>AVERAGE(X8:X33)</f>
        <v>4.8041440000000009</v>
      </c>
      <c r="Y35" s="74"/>
      <c r="Z35" s="75">
        <f>AVERAGE(Z8:Z33)</f>
        <v>6.0534961538461536</v>
      </c>
      <c r="AA35" s="76"/>
    </row>
    <row r="36" spans="1:27" x14ac:dyDescent="0.3">
      <c r="A36" s="73" t="s">
        <v>28</v>
      </c>
      <c r="B36" s="74"/>
      <c r="C36" s="74"/>
      <c r="D36" s="75">
        <f>MIN(D8:D33)</f>
        <v>-8.9413</v>
      </c>
      <c r="E36" s="74"/>
      <c r="F36" s="75">
        <f>MIN(F8:F33)</f>
        <v>-1.2495000000000001</v>
      </c>
      <c r="G36" s="74"/>
      <c r="H36" s="75">
        <f>MIN(H8:H33)</f>
        <v>-1.4590000000000001</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-4.7538999999999998</v>
      </c>
      <c r="W36" s="74"/>
      <c r="X36" s="75">
        <f>MIN(X8:X33)</f>
        <v>-8.8553999999999995</v>
      </c>
      <c r="Y36" s="74"/>
      <c r="Z36" s="75">
        <f>MIN(Z8:Z33)</f>
        <v>-15.829800000000001</v>
      </c>
      <c r="AA36" s="76"/>
    </row>
    <row r="37" spans="1:27" ht="15" thickBot="1" x14ac:dyDescent="0.35">
      <c r="A37" s="77" t="s">
        <v>29</v>
      </c>
      <c r="B37" s="78"/>
      <c r="C37" s="78"/>
      <c r="D37" s="79">
        <f>MAX(D8:D33)</f>
        <v>17.93</v>
      </c>
      <c r="E37" s="78"/>
      <c r="F37" s="79">
        <f>MAX(F8:F33)</f>
        <v>12.7933</v>
      </c>
      <c r="G37" s="78"/>
      <c r="H37" s="79">
        <f>MAX(H8:H33)</f>
        <v>221.33879999999999</v>
      </c>
      <c r="I37" s="78"/>
      <c r="J37" s="79">
        <f>MAX(J8:J33)</f>
        <v>111.7821</v>
      </c>
      <c r="K37" s="78"/>
      <c r="L37" s="79">
        <f>MAX(L8:L33)</f>
        <v>50.697600000000001</v>
      </c>
      <c r="M37" s="78"/>
      <c r="N37" s="79">
        <f>MAX(N8:N33)</f>
        <v>20.3673</v>
      </c>
      <c r="O37" s="78"/>
      <c r="P37" s="79">
        <f>MAX(P8:P33)</f>
        <v>11.8026</v>
      </c>
      <c r="Q37" s="78"/>
      <c r="R37" s="79">
        <f>MAX(R8:R33)</f>
        <v>9.2752999999999997</v>
      </c>
      <c r="S37" s="78"/>
      <c r="T37" s="79">
        <f>MAX(T8:T33)</f>
        <v>11.6549</v>
      </c>
      <c r="U37" s="78"/>
      <c r="V37" s="79">
        <f>MAX(V8:V33)</f>
        <v>12.293699999999999</v>
      </c>
      <c r="W37" s="78"/>
      <c r="X37" s="79">
        <f>MAX(X8:X33)</f>
        <v>7.6268000000000002</v>
      </c>
      <c r="Y37" s="78"/>
      <c r="Z37" s="79">
        <f>MAX(Z8:Z33)</f>
        <v>8.2284000000000006</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44467</v>
      </c>
      <c r="C8" s="65">
        <f>VLOOKUP($A8,'Return Data'!$B$7:$R$2292,4,0)</f>
        <v>436.25099999999998</v>
      </c>
      <c r="D8" s="65">
        <f>VLOOKUP($A8,'Return Data'!$B$7:$R$2292,5,0)</f>
        <v>3.8239999999999998</v>
      </c>
      <c r="E8" s="66">
        <f t="shared" ref="E8:E34" si="0">RANK(D8,D$8:D$34,0)</f>
        <v>3</v>
      </c>
      <c r="F8" s="65">
        <f>VLOOKUP($A8,'Return Data'!$B$7:$R$2292,6,0)</f>
        <v>2.8037000000000001</v>
      </c>
      <c r="G8" s="66">
        <f t="shared" ref="G8:G34" si="1">RANK(F8,F$8:F$34,0)</f>
        <v>9</v>
      </c>
      <c r="H8" s="65">
        <f>VLOOKUP($A8,'Return Data'!$B$7:$R$2292,7,0)</f>
        <v>1.8401000000000001</v>
      </c>
      <c r="I8" s="66">
        <f t="shared" ref="I8:I34" si="2">RANK(H8,H$8:H$34,0)</f>
        <v>13</v>
      </c>
      <c r="J8" s="65">
        <f>VLOOKUP($A8,'Return Data'!$B$7:$R$2292,8,0)</f>
        <v>2.5244</v>
      </c>
      <c r="K8" s="66">
        <f t="shared" ref="K8:K34" si="3">RANK(J8,J$8:J$34,0)</f>
        <v>10</v>
      </c>
      <c r="L8" s="65">
        <f>VLOOKUP($A8,'Return Data'!$B$7:$R$2292,9,0)</f>
        <v>3.2949999999999999</v>
      </c>
      <c r="M8" s="66">
        <f t="shared" ref="M8:M34" si="4">RANK(L8,L$8:L$34,0)</f>
        <v>8</v>
      </c>
      <c r="N8" s="65">
        <f>VLOOKUP($A8,'Return Data'!$B$7:$R$2292,10,0)</f>
        <v>4.4520999999999997</v>
      </c>
      <c r="O8" s="66">
        <f t="shared" ref="O8:O34" si="5">RANK(N8,N$8:N$34,0)</f>
        <v>6</v>
      </c>
      <c r="P8" s="65">
        <f>VLOOKUP($A8,'Return Data'!$B$7:$R$2292,11,0)</f>
        <v>4.5637999999999996</v>
      </c>
      <c r="Q8" s="66">
        <f t="shared" ref="Q8:Q34" si="6">RANK(P8,P$8:P$34,0)</f>
        <v>5</v>
      </c>
      <c r="R8" s="65">
        <f>VLOOKUP($A8,'Return Data'!$B$7:$R$2292,12,0)</f>
        <v>4.2122000000000002</v>
      </c>
      <c r="S8" s="66">
        <f t="shared" ref="S8:S34" si="7">RANK(R8,R$8:R$34,0)</f>
        <v>6</v>
      </c>
      <c r="T8" s="65">
        <f>VLOOKUP($A8,'Return Data'!$B$7:$R$2292,13,0)</f>
        <v>4.5576999999999996</v>
      </c>
      <c r="U8" s="66">
        <f t="shared" ref="U8:U34" si="8">RANK(T8,T$8:T$34,0)</f>
        <v>6</v>
      </c>
      <c r="V8" s="65">
        <f>VLOOKUP($A8,'Return Data'!$B$7:$R$2292,17,0)</f>
        <v>6.1028000000000002</v>
      </c>
      <c r="W8" s="66">
        <f t="shared" ref="W8:W15" si="9">RANK(V8,V$8:V$34,0)</f>
        <v>4</v>
      </c>
      <c r="X8" s="65">
        <f>VLOOKUP($A8,'Return Data'!$B$7:$R$2292,14,0)</f>
        <v>7.1062000000000003</v>
      </c>
      <c r="Y8" s="66">
        <f>RANK(X8,X$8:X$34,0)</f>
        <v>4</v>
      </c>
      <c r="Z8" s="65">
        <f>VLOOKUP($A8,'Return Data'!$B$7:$R$2292,16,0)</f>
        <v>8.1905000000000001</v>
      </c>
      <c r="AA8" s="67">
        <f t="shared" ref="AA8:AA34" si="10">RANK(Z8,Z$8:Z$34,0)</f>
        <v>4</v>
      </c>
    </row>
    <row r="9" spans="1:27" x14ac:dyDescent="0.3">
      <c r="A9" s="63" t="s">
        <v>1496</v>
      </c>
      <c r="B9" s="64">
        <f>VLOOKUP($A9,'Return Data'!$B$7:$R$2292,3,0)</f>
        <v>44467</v>
      </c>
      <c r="C9" s="65">
        <f>VLOOKUP($A9,'Return Data'!$B$7:$R$2292,4,0)</f>
        <v>12.2133</v>
      </c>
      <c r="D9" s="65">
        <f>VLOOKUP($A9,'Return Data'!$B$7:$R$2292,5,0)</f>
        <v>2.0920999999999998</v>
      </c>
      <c r="E9" s="66">
        <f t="shared" si="0"/>
        <v>10</v>
      </c>
      <c r="F9" s="65">
        <f>VLOOKUP($A9,'Return Data'!$B$7:$R$2292,6,0)</f>
        <v>3.0642999999999998</v>
      </c>
      <c r="G9" s="66">
        <f t="shared" si="1"/>
        <v>5</v>
      </c>
      <c r="H9" s="65">
        <f>VLOOKUP($A9,'Return Data'!$B$7:$R$2292,7,0)</f>
        <v>2.3065000000000002</v>
      </c>
      <c r="I9" s="66">
        <f t="shared" si="2"/>
        <v>8</v>
      </c>
      <c r="J9" s="65">
        <f>VLOOKUP($A9,'Return Data'!$B$7:$R$2292,8,0)</f>
        <v>2.778</v>
      </c>
      <c r="K9" s="66">
        <f t="shared" si="3"/>
        <v>6</v>
      </c>
      <c r="L9" s="65">
        <f>VLOOKUP($A9,'Return Data'!$B$7:$R$2292,9,0)</f>
        <v>3.3344999999999998</v>
      </c>
      <c r="M9" s="66">
        <f t="shared" si="4"/>
        <v>7</v>
      </c>
      <c r="N9" s="65">
        <f>VLOOKUP($A9,'Return Data'!$B$7:$R$2292,10,0)</f>
        <v>4.0991999999999997</v>
      </c>
      <c r="O9" s="66">
        <f t="shared" si="5"/>
        <v>8</v>
      </c>
      <c r="P9" s="65">
        <f>VLOOKUP($A9,'Return Data'!$B$7:$R$2292,11,0)</f>
        <v>4.2733999999999996</v>
      </c>
      <c r="Q9" s="66">
        <f t="shared" si="6"/>
        <v>7</v>
      </c>
      <c r="R9" s="65">
        <f>VLOOKUP($A9,'Return Data'!$B$7:$R$2292,12,0)</f>
        <v>4.2069999999999999</v>
      </c>
      <c r="S9" s="66">
        <f t="shared" si="7"/>
        <v>7</v>
      </c>
      <c r="T9" s="65">
        <f>VLOOKUP($A9,'Return Data'!$B$7:$R$2292,13,0)</f>
        <v>4.4416000000000002</v>
      </c>
      <c r="U9" s="66">
        <f t="shared" si="8"/>
        <v>7</v>
      </c>
      <c r="V9" s="65">
        <f>VLOOKUP($A9,'Return Data'!$B$7:$R$2292,17,0)</f>
        <v>5.6656000000000004</v>
      </c>
      <c r="W9" s="66">
        <f t="shared" si="9"/>
        <v>7</v>
      </c>
      <c r="X9" s="65"/>
      <c r="Y9" s="66"/>
      <c r="Z9" s="65">
        <f>VLOOKUP($A9,'Return Data'!$B$7:$R$2292,16,0)</f>
        <v>6.7704000000000004</v>
      </c>
      <c r="AA9" s="67">
        <f t="shared" si="10"/>
        <v>17</v>
      </c>
    </row>
    <row r="10" spans="1:27" x14ac:dyDescent="0.3">
      <c r="A10" s="63" t="s">
        <v>1499</v>
      </c>
      <c r="B10" s="64">
        <f>VLOOKUP($A10,'Return Data'!$B$7:$R$2292,3,0)</f>
        <v>44467</v>
      </c>
      <c r="C10" s="65">
        <f>VLOOKUP($A10,'Return Data'!$B$7:$R$2292,4,0)</f>
        <v>1225.1400000000001</v>
      </c>
      <c r="D10" s="65">
        <f>VLOOKUP($A10,'Return Data'!$B$7:$R$2292,5,0)</f>
        <v>0.98019999999999996</v>
      </c>
      <c r="E10" s="66">
        <f t="shared" si="0"/>
        <v>17</v>
      </c>
      <c r="F10" s="65">
        <f>VLOOKUP($A10,'Return Data'!$B$7:$R$2292,6,0)</f>
        <v>2.7595999999999998</v>
      </c>
      <c r="G10" s="66">
        <f t="shared" si="1"/>
        <v>13</v>
      </c>
      <c r="H10" s="65">
        <f>VLOOKUP($A10,'Return Data'!$B$7:$R$2292,7,0)</f>
        <v>1.2387999999999999</v>
      </c>
      <c r="I10" s="66">
        <f t="shared" si="2"/>
        <v>22</v>
      </c>
      <c r="J10" s="65">
        <f>VLOOKUP($A10,'Return Data'!$B$7:$R$2292,8,0)</f>
        <v>2.2502</v>
      </c>
      <c r="K10" s="66">
        <f t="shared" si="3"/>
        <v>18</v>
      </c>
      <c r="L10" s="65">
        <f>VLOOKUP($A10,'Return Data'!$B$7:$R$2292,9,0)</f>
        <v>3.0667</v>
      </c>
      <c r="M10" s="66">
        <f t="shared" si="4"/>
        <v>11</v>
      </c>
      <c r="N10" s="65">
        <f>VLOOKUP($A10,'Return Data'!$B$7:$R$2292,10,0)</f>
        <v>3.8469000000000002</v>
      </c>
      <c r="O10" s="66">
        <f t="shared" si="5"/>
        <v>14</v>
      </c>
      <c r="P10" s="65">
        <f>VLOOKUP($A10,'Return Data'!$B$7:$R$2292,11,0)</f>
        <v>3.9868000000000001</v>
      </c>
      <c r="Q10" s="66">
        <f t="shared" si="6"/>
        <v>10</v>
      </c>
      <c r="R10" s="65">
        <f>VLOOKUP($A10,'Return Data'!$B$7:$R$2292,12,0)</f>
        <v>3.8664000000000001</v>
      </c>
      <c r="S10" s="66">
        <f t="shared" si="7"/>
        <v>10</v>
      </c>
      <c r="T10" s="65">
        <f>VLOOKUP($A10,'Return Data'!$B$7:$R$2292,13,0)</f>
        <v>3.9542000000000002</v>
      </c>
      <c r="U10" s="66">
        <f t="shared" si="8"/>
        <v>13</v>
      </c>
      <c r="V10" s="65">
        <f>VLOOKUP($A10,'Return Data'!$B$7:$R$2292,17,0)</f>
        <v>4.9332000000000003</v>
      </c>
      <c r="W10" s="66">
        <f t="shared" si="9"/>
        <v>17</v>
      </c>
      <c r="X10" s="65"/>
      <c r="Y10" s="66"/>
      <c r="Z10" s="65">
        <f>VLOOKUP($A10,'Return Data'!$B$7:$R$2292,16,0)</f>
        <v>6.2899000000000003</v>
      </c>
      <c r="AA10" s="67">
        <f t="shared" si="10"/>
        <v>20</v>
      </c>
    </row>
    <row r="11" spans="1:27" x14ac:dyDescent="0.3">
      <c r="A11" s="63" t="s">
        <v>1500</v>
      </c>
      <c r="B11" s="64">
        <f>VLOOKUP($A11,'Return Data'!$B$7:$R$2292,3,0)</f>
        <v>44467</v>
      </c>
      <c r="C11" s="65">
        <f>VLOOKUP($A11,'Return Data'!$B$7:$R$2292,4,0)</f>
        <v>2612.5998</v>
      </c>
      <c r="D11" s="65">
        <f>VLOOKUP($A11,'Return Data'!$B$7:$R$2292,5,0)</f>
        <v>1.5899000000000001</v>
      </c>
      <c r="E11" s="66">
        <f t="shared" si="0"/>
        <v>15</v>
      </c>
      <c r="F11" s="65">
        <f>VLOOKUP($A11,'Return Data'!$B$7:$R$2292,6,0)</f>
        <v>2.4405999999999999</v>
      </c>
      <c r="G11" s="66">
        <f t="shared" si="1"/>
        <v>19</v>
      </c>
      <c r="H11" s="65">
        <f>VLOOKUP($A11,'Return Data'!$B$7:$R$2292,7,0)</f>
        <v>0.78910000000000002</v>
      </c>
      <c r="I11" s="66">
        <f t="shared" si="2"/>
        <v>27</v>
      </c>
      <c r="J11" s="65">
        <f>VLOOKUP($A11,'Return Data'!$B$7:$R$2292,8,0)</f>
        <v>1.9128000000000001</v>
      </c>
      <c r="K11" s="66">
        <f t="shared" si="3"/>
        <v>27</v>
      </c>
      <c r="L11" s="65">
        <f>VLOOKUP($A11,'Return Data'!$B$7:$R$2292,9,0)</f>
        <v>2.6208</v>
      </c>
      <c r="M11" s="66">
        <f t="shared" si="4"/>
        <v>27</v>
      </c>
      <c r="N11" s="65">
        <f>VLOOKUP($A11,'Return Data'!$B$7:$R$2292,10,0)</f>
        <v>3.4339</v>
      </c>
      <c r="O11" s="66">
        <f t="shared" si="5"/>
        <v>25</v>
      </c>
      <c r="P11" s="65">
        <f>VLOOKUP($A11,'Return Data'!$B$7:$R$2292,11,0)</f>
        <v>3.4129</v>
      </c>
      <c r="Q11" s="66">
        <f t="shared" si="6"/>
        <v>24</v>
      </c>
      <c r="R11" s="65">
        <f>VLOOKUP($A11,'Return Data'!$B$7:$R$2292,12,0)</f>
        <v>3.3525999999999998</v>
      </c>
      <c r="S11" s="66">
        <f t="shared" si="7"/>
        <v>24</v>
      </c>
      <c r="T11" s="65">
        <f>VLOOKUP($A11,'Return Data'!$B$7:$R$2292,13,0)</f>
        <v>3.4828999999999999</v>
      </c>
      <c r="U11" s="66">
        <f t="shared" si="8"/>
        <v>24</v>
      </c>
      <c r="V11" s="65">
        <f>VLOOKUP($A11,'Return Data'!$B$7:$R$2292,17,0)</f>
        <v>4.7018000000000004</v>
      </c>
      <c r="W11" s="66">
        <f t="shared" si="9"/>
        <v>18</v>
      </c>
      <c r="X11" s="65">
        <f>VLOOKUP($A11,'Return Data'!$B$7:$R$2292,14,0)</f>
        <v>5.9062000000000001</v>
      </c>
      <c r="Y11" s="66">
        <f>RANK(X11,X$8:X$34,0)</f>
        <v>10</v>
      </c>
      <c r="Z11" s="65">
        <f>VLOOKUP($A11,'Return Data'!$B$7:$R$2292,16,0)</f>
        <v>7.8517000000000001</v>
      </c>
      <c r="AA11" s="67">
        <f t="shared" si="10"/>
        <v>5</v>
      </c>
    </row>
    <row r="12" spans="1:27" x14ac:dyDescent="0.3">
      <c r="A12" s="63" t="s">
        <v>1502</v>
      </c>
      <c r="B12" s="64">
        <f>VLOOKUP($A12,'Return Data'!$B$7:$R$2292,3,0)</f>
        <v>44467</v>
      </c>
      <c r="C12" s="65">
        <f>VLOOKUP($A12,'Return Data'!$B$7:$R$2292,4,0)</f>
        <v>3216.7019</v>
      </c>
      <c r="D12" s="65">
        <f>VLOOKUP($A12,'Return Data'!$B$7:$R$2292,5,0)</f>
        <v>0.72960000000000003</v>
      </c>
      <c r="E12" s="66">
        <f t="shared" si="0"/>
        <v>19</v>
      </c>
      <c r="F12" s="65">
        <f>VLOOKUP($A12,'Return Data'!$B$7:$R$2292,6,0)</f>
        <v>2.0727000000000002</v>
      </c>
      <c r="G12" s="66">
        <f t="shared" si="1"/>
        <v>26</v>
      </c>
      <c r="H12" s="65">
        <f>VLOOKUP($A12,'Return Data'!$B$7:$R$2292,7,0)</f>
        <v>1.6329</v>
      </c>
      <c r="I12" s="66">
        <f t="shared" si="2"/>
        <v>17</v>
      </c>
      <c r="J12" s="65">
        <f>VLOOKUP($A12,'Return Data'!$B$7:$R$2292,8,0)</f>
        <v>2.1421000000000001</v>
      </c>
      <c r="K12" s="66">
        <f t="shared" si="3"/>
        <v>21</v>
      </c>
      <c r="L12" s="65">
        <f>VLOOKUP($A12,'Return Data'!$B$7:$R$2292,9,0)</f>
        <v>2.7160000000000002</v>
      </c>
      <c r="M12" s="66">
        <f t="shared" si="4"/>
        <v>26</v>
      </c>
      <c r="N12" s="65">
        <f>VLOOKUP($A12,'Return Data'!$B$7:$R$2292,10,0)</f>
        <v>3.3210999999999999</v>
      </c>
      <c r="O12" s="66">
        <f t="shared" si="5"/>
        <v>27</v>
      </c>
      <c r="P12" s="65">
        <f>VLOOKUP($A12,'Return Data'!$B$7:$R$2292,11,0)</f>
        <v>3.2987000000000002</v>
      </c>
      <c r="Q12" s="66">
        <f t="shared" si="6"/>
        <v>25</v>
      </c>
      <c r="R12" s="65">
        <f>VLOOKUP($A12,'Return Data'!$B$7:$R$2292,12,0)</f>
        <v>3.2351999999999999</v>
      </c>
      <c r="S12" s="66">
        <f t="shared" si="7"/>
        <v>26</v>
      </c>
      <c r="T12" s="65">
        <f>VLOOKUP($A12,'Return Data'!$B$7:$R$2292,13,0)</f>
        <v>3.3296000000000001</v>
      </c>
      <c r="U12" s="66">
        <f t="shared" si="8"/>
        <v>25</v>
      </c>
      <c r="V12" s="65">
        <f>VLOOKUP($A12,'Return Data'!$B$7:$R$2292,17,0)</f>
        <v>4.5907999999999998</v>
      </c>
      <c r="W12" s="66">
        <f t="shared" si="9"/>
        <v>19</v>
      </c>
      <c r="X12" s="65">
        <f>VLOOKUP($A12,'Return Data'!$B$7:$R$2292,14,0)</f>
        <v>5.5014000000000003</v>
      </c>
      <c r="Y12" s="66">
        <f>RANK(X12,X$8:X$34,0)</f>
        <v>14</v>
      </c>
      <c r="Z12" s="65">
        <f>VLOOKUP($A12,'Return Data'!$B$7:$R$2292,16,0)</f>
        <v>7.2361000000000004</v>
      </c>
      <c r="AA12" s="67">
        <f t="shared" si="10"/>
        <v>15</v>
      </c>
    </row>
    <row r="13" spans="1:27" x14ac:dyDescent="0.3">
      <c r="A13" s="63" t="s">
        <v>1504</v>
      </c>
      <c r="B13" s="64">
        <f>VLOOKUP($A13,'Return Data'!$B$7:$R$2292,3,0)</f>
        <v>44467</v>
      </c>
      <c r="C13" s="65">
        <f>VLOOKUP($A13,'Return Data'!$B$7:$R$2292,4,0)</f>
        <v>2906.36</v>
      </c>
      <c r="D13" s="65">
        <f>VLOOKUP($A13,'Return Data'!$B$7:$R$2292,5,0)</f>
        <v>2.7995000000000001</v>
      </c>
      <c r="E13" s="66">
        <f t="shared" si="0"/>
        <v>5</v>
      </c>
      <c r="F13" s="65">
        <f>VLOOKUP($A13,'Return Data'!$B$7:$R$2292,6,0)</f>
        <v>2.9815</v>
      </c>
      <c r="G13" s="66">
        <f t="shared" si="1"/>
        <v>7</v>
      </c>
      <c r="H13" s="65">
        <f>VLOOKUP($A13,'Return Data'!$B$7:$R$2292,7,0)</f>
        <v>1.8471</v>
      </c>
      <c r="I13" s="66">
        <f t="shared" si="2"/>
        <v>12</v>
      </c>
      <c r="J13" s="65">
        <f>VLOOKUP($A13,'Return Data'!$B$7:$R$2292,8,0)</f>
        <v>2.3864000000000001</v>
      </c>
      <c r="K13" s="66">
        <f t="shared" si="3"/>
        <v>13</v>
      </c>
      <c r="L13" s="65">
        <f>VLOOKUP($A13,'Return Data'!$B$7:$R$2292,9,0)</f>
        <v>3.0442999999999998</v>
      </c>
      <c r="M13" s="66">
        <f t="shared" si="4"/>
        <v>13</v>
      </c>
      <c r="N13" s="65">
        <f>VLOOKUP($A13,'Return Data'!$B$7:$R$2292,10,0)</f>
        <v>3.7856999999999998</v>
      </c>
      <c r="O13" s="66">
        <f t="shared" si="5"/>
        <v>16</v>
      </c>
      <c r="P13" s="65">
        <f>VLOOKUP($A13,'Return Data'!$B$7:$R$2292,11,0)</f>
        <v>3.7404999999999999</v>
      </c>
      <c r="Q13" s="66">
        <f t="shared" si="6"/>
        <v>17</v>
      </c>
      <c r="R13" s="65">
        <f>VLOOKUP($A13,'Return Data'!$B$7:$R$2292,12,0)</f>
        <v>3.6877</v>
      </c>
      <c r="S13" s="66">
        <f t="shared" si="7"/>
        <v>18</v>
      </c>
      <c r="T13" s="65">
        <f>VLOOKUP($A13,'Return Data'!$B$7:$R$2292,13,0)</f>
        <v>3.8277999999999999</v>
      </c>
      <c r="U13" s="66">
        <f t="shared" si="8"/>
        <v>18</v>
      </c>
      <c r="V13" s="65">
        <f>VLOOKUP($A13,'Return Data'!$B$7:$R$2292,17,0)</f>
        <v>4.9912000000000001</v>
      </c>
      <c r="W13" s="66">
        <f t="shared" si="9"/>
        <v>16</v>
      </c>
      <c r="X13" s="65">
        <f>VLOOKUP($A13,'Return Data'!$B$7:$R$2292,14,0)</f>
        <v>5.7801999999999998</v>
      </c>
      <c r="Y13" s="66">
        <f>RANK(X13,X$8:X$34,0)</f>
        <v>11</v>
      </c>
      <c r="Z13" s="65">
        <f>VLOOKUP($A13,'Return Data'!$B$7:$R$2292,16,0)</f>
        <v>7.3813000000000004</v>
      </c>
      <c r="AA13" s="67">
        <f t="shared" si="10"/>
        <v>12</v>
      </c>
    </row>
    <row r="14" spans="1:27" x14ac:dyDescent="0.3">
      <c r="A14" s="63" t="s">
        <v>1509</v>
      </c>
      <c r="B14" s="64">
        <f>VLOOKUP($A14,'Return Data'!$B$7:$R$2292,3,0)</f>
        <v>44467</v>
      </c>
      <c r="C14" s="65">
        <f>VLOOKUP($A14,'Return Data'!$B$7:$R$2292,4,0)</f>
        <v>31.491</v>
      </c>
      <c r="D14" s="65">
        <f>VLOOKUP($A14,'Return Data'!$B$7:$R$2292,5,0)</f>
        <v>10.5505</v>
      </c>
      <c r="E14" s="66">
        <f t="shared" si="0"/>
        <v>1</v>
      </c>
      <c r="F14" s="65">
        <f>VLOOKUP($A14,'Return Data'!$B$7:$R$2292,6,0)</f>
        <v>12.0992</v>
      </c>
      <c r="G14" s="66">
        <f t="shared" si="1"/>
        <v>1</v>
      </c>
      <c r="H14" s="65">
        <f>VLOOKUP($A14,'Return Data'!$B$7:$R$2292,7,0)</f>
        <v>10.901400000000001</v>
      </c>
      <c r="I14" s="66">
        <f t="shared" si="2"/>
        <v>2</v>
      </c>
      <c r="J14" s="65">
        <f>VLOOKUP($A14,'Return Data'!$B$7:$R$2292,8,0)</f>
        <v>10.2982</v>
      </c>
      <c r="K14" s="66">
        <f t="shared" si="3"/>
        <v>2</v>
      </c>
      <c r="L14" s="65">
        <f>VLOOKUP($A14,'Return Data'!$B$7:$R$2292,9,0)</f>
        <v>13.5091</v>
      </c>
      <c r="M14" s="66">
        <f t="shared" si="4"/>
        <v>2</v>
      </c>
      <c r="N14" s="65">
        <f>VLOOKUP($A14,'Return Data'!$B$7:$R$2292,10,0)</f>
        <v>12.3154</v>
      </c>
      <c r="O14" s="66">
        <f t="shared" si="5"/>
        <v>2</v>
      </c>
      <c r="P14" s="65">
        <f>VLOOKUP($A14,'Return Data'!$B$7:$R$2292,11,0)</f>
        <v>10.6356</v>
      </c>
      <c r="Q14" s="66">
        <f t="shared" si="6"/>
        <v>2</v>
      </c>
      <c r="R14" s="65">
        <f>VLOOKUP($A14,'Return Data'!$B$7:$R$2292,12,0)</f>
        <v>9.6181000000000001</v>
      </c>
      <c r="S14" s="66">
        <f t="shared" si="7"/>
        <v>2</v>
      </c>
      <c r="T14" s="65">
        <f>VLOOKUP($A14,'Return Data'!$B$7:$R$2292,13,0)</f>
        <v>9.2007999999999992</v>
      </c>
      <c r="U14" s="66">
        <f t="shared" si="8"/>
        <v>2</v>
      </c>
      <c r="V14" s="65">
        <f>VLOOKUP($A14,'Return Data'!$B$7:$R$2292,17,0)</f>
        <v>6.8845000000000001</v>
      </c>
      <c r="W14" s="66">
        <f t="shared" si="9"/>
        <v>2</v>
      </c>
      <c r="X14" s="65">
        <f>VLOOKUP($A14,'Return Data'!$B$7:$R$2292,14,0)</f>
        <v>7.9267000000000003</v>
      </c>
      <c r="Y14" s="66">
        <f>RANK(X14,X$8:X$34,0)</f>
        <v>2</v>
      </c>
      <c r="Z14" s="65">
        <f>VLOOKUP($A14,'Return Data'!$B$7:$R$2292,16,0)</f>
        <v>8.8863000000000003</v>
      </c>
      <c r="AA14" s="67">
        <f t="shared" si="10"/>
        <v>1</v>
      </c>
    </row>
    <row r="15" spans="1:27" x14ac:dyDescent="0.3">
      <c r="A15" s="63" t="s">
        <v>1510</v>
      </c>
      <c r="B15" s="64">
        <f>VLOOKUP($A15,'Return Data'!$B$7:$R$2292,3,0)</f>
        <v>44467</v>
      </c>
      <c r="C15" s="65">
        <f>VLOOKUP($A15,'Return Data'!$B$7:$R$2292,4,0)</f>
        <v>12.177899999999999</v>
      </c>
      <c r="D15" s="65">
        <f>VLOOKUP($A15,'Return Data'!$B$7:$R$2292,5,0)</f>
        <v>1.7984</v>
      </c>
      <c r="E15" s="66">
        <f t="shared" si="0"/>
        <v>13</v>
      </c>
      <c r="F15" s="65">
        <f>VLOOKUP($A15,'Return Data'!$B$7:$R$2292,6,0)</f>
        <v>2.3984000000000001</v>
      </c>
      <c r="G15" s="66">
        <f t="shared" si="1"/>
        <v>21</v>
      </c>
      <c r="H15" s="65">
        <f>VLOOKUP($A15,'Return Data'!$B$7:$R$2292,7,0)</f>
        <v>1.4134</v>
      </c>
      <c r="I15" s="66">
        <f t="shared" si="2"/>
        <v>19</v>
      </c>
      <c r="J15" s="65">
        <f>VLOOKUP($A15,'Return Data'!$B$7:$R$2292,8,0)</f>
        <v>2.2498999999999998</v>
      </c>
      <c r="K15" s="66">
        <f t="shared" si="3"/>
        <v>19</v>
      </c>
      <c r="L15" s="65">
        <f>VLOOKUP($A15,'Return Data'!$B$7:$R$2292,9,0)</f>
        <v>3.0615999999999999</v>
      </c>
      <c r="M15" s="66">
        <f t="shared" si="4"/>
        <v>12</v>
      </c>
      <c r="N15" s="65">
        <f>VLOOKUP($A15,'Return Data'!$B$7:$R$2292,10,0)</f>
        <v>4.0712999999999999</v>
      </c>
      <c r="O15" s="66">
        <f t="shared" si="5"/>
        <v>9</v>
      </c>
      <c r="P15" s="65">
        <f>VLOOKUP($A15,'Return Data'!$B$7:$R$2292,11,0)</f>
        <v>4.1029</v>
      </c>
      <c r="Q15" s="66">
        <f t="shared" si="6"/>
        <v>8</v>
      </c>
      <c r="R15" s="65">
        <f>VLOOKUP($A15,'Return Data'!$B$7:$R$2292,12,0)</f>
        <v>4.0149999999999997</v>
      </c>
      <c r="S15" s="66">
        <f t="shared" si="7"/>
        <v>8</v>
      </c>
      <c r="T15" s="65">
        <f>VLOOKUP($A15,'Return Data'!$B$7:$R$2292,13,0)</f>
        <v>4.2548000000000004</v>
      </c>
      <c r="U15" s="66">
        <f t="shared" si="8"/>
        <v>8</v>
      </c>
      <c r="V15" s="65">
        <f>VLOOKUP($A15,'Return Data'!$B$7:$R$2292,17,0)</f>
        <v>5.7027999999999999</v>
      </c>
      <c r="W15" s="66">
        <f t="shared" si="9"/>
        <v>6</v>
      </c>
      <c r="X15" s="65"/>
      <c r="Y15" s="66"/>
      <c r="Z15" s="65">
        <f>VLOOKUP($A15,'Return Data'!$B$7:$R$2292,16,0)</f>
        <v>6.7565</v>
      </c>
      <c r="AA15" s="67">
        <f t="shared" si="10"/>
        <v>18</v>
      </c>
    </row>
    <row r="16" spans="1:27" x14ac:dyDescent="0.3">
      <c r="A16" s="63" t="s">
        <v>1512</v>
      </c>
      <c r="B16" s="64">
        <f>VLOOKUP($A16,'Return Data'!$B$7:$R$2292,3,0)</f>
        <v>44467</v>
      </c>
      <c r="C16" s="65">
        <f>VLOOKUP($A16,'Return Data'!$B$7:$R$2292,4,0)</f>
        <v>1081.0824</v>
      </c>
      <c r="D16" s="65">
        <f>VLOOKUP($A16,'Return Data'!$B$7:$R$2292,5,0)</f>
        <v>0.47270000000000001</v>
      </c>
      <c r="E16" s="66">
        <f t="shared" si="0"/>
        <v>21</v>
      </c>
      <c r="F16" s="65">
        <f>VLOOKUP($A16,'Return Data'!$B$7:$R$2292,6,0)</f>
        <v>2.4594</v>
      </c>
      <c r="G16" s="66">
        <f t="shared" si="1"/>
        <v>18</v>
      </c>
      <c r="H16" s="65">
        <f>VLOOKUP($A16,'Return Data'!$B$7:$R$2292,7,0)</f>
        <v>1.2484999999999999</v>
      </c>
      <c r="I16" s="66">
        <f t="shared" si="2"/>
        <v>21</v>
      </c>
      <c r="J16" s="65">
        <f>VLOOKUP($A16,'Return Data'!$B$7:$R$2292,8,0)</f>
        <v>2.2568000000000001</v>
      </c>
      <c r="K16" s="66">
        <f t="shared" si="3"/>
        <v>17</v>
      </c>
      <c r="L16" s="65">
        <f>VLOOKUP($A16,'Return Data'!$B$7:$R$2292,9,0)</f>
        <v>3.0257000000000001</v>
      </c>
      <c r="M16" s="66">
        <f t="shared" si="4"/>
        <v>15</v>
      </c>
      <c r="N16" s="65">
        <f>VLOOKUP($A16,'Return Data'!$B$7:$R$2292,10,0)</f>
        <v>3.9701</v>
      </c>
      <c r="O16" s="66">
        <f t="shared" si="5"/>
        <v>10</v>
      </c>
      <c r="P16" s="65">
        <f>VLOOKUP($A16,'Return Data'!$B$7:$R$2292,11,0)</f>
        <v>3.8206000000000002</v>
      </c>
      <c r="Q16" s="66">
        <f t="shared" si="6"/>
        <v>15</v>
      </c>
      <c r="R16" s="65">
        <f>VLOOKUP($A16,'Return Data'!$B$7:$R$2292,12,0)</f>
        <v>3.798</v>
      </c>
      <c r="S16" s="66">
        <f t="shared" si="7"/>
        <v>12</v>
      </c>
      <c r="T16" s="65">
        <f>VLOOKUP($A16,'Return Data'!$B$7:$R$2292,13,0)</f>
        <v>3.8969</v>
      </c>
      <c r="U16" s="66">
        <f t="shared" si="8"/>
        <v>15</v>
      </c>
      <c r="V16" s="65"/>
      <c r="W16" s="66"/>
      <c r="X16" s="65"/>
      <c r="Y16" s="66"/>
      <c r="Z16" s="65">
        <f>VLOOKUP($A16,'Return Data'!$B$7:$R$2292,16,0)</f>
        <v>4.7915999999999999</v>
      </c>
      <c r="AA16" s="67">
        <f t="shared" si="10"/>
        <v>25</v>
      </c>
    </row>
    <row r="17" spans="1:27" x14ac:dyDescent="0.3">
      <c r="A17" s="63" t="s">
        <v>1515</v>
      </c>
      <c r="B17" s="64">
        <f>VLOOKUP($A17,'Return Data'!$B$7:$R$2292,3,0)</f>
        <v>44467</v>
      </c>
      <c r="C17" s="65">
        <f>VLOOKUP($A17,'Return Data'!$B$7:$R$2292,4,0)</f>
        <v>23.413399999999999</v>
      </c>
      <c r="D17" s="65">
        <f>VLOOKUP($A17,'Return Data'!$B$7:$R$2292,5,0)</f>
        <v>2.4944999999999999</v>
      </c>
      <c r="E17" s="66">
        <f t="shared" si="0"/>
        <v>8</v>
      </c>
      <c r="F17" s="65">
        <f>VLOOKUP($A17,'Return Data'!$B$7:$R$2292,6,0)</f>
        <v>3.665</v>
      </c>
      <c r="G17" s="66">
        <f t="shared" si="1"/>
        <v>3</v>
      </c>
      <c r="H17" s="65">
        <f>VLOOKUP($A17,'Return Data'!$B$7:$R$2292,7,0)</f>
        <v>2.8521999999999998</v>
      </c>
      <c r="I17" s="66">
        <f t="shared" si="2"/>
        <v>4</v>
      </c>
      <c r="J17" s="65">
        <f>VLOOKUP($A17,'Return Data'!$B$7:$R$2292,8,0)</f>
        <v>3.1103999999999998</v>
      </c>
      <c r="K17" s="66">
        <f t="shared" si="3"/>
        <v>4</v>
      </c>
      <c r="L17" s="65">
        <f>VLOOKUP($A17,'Return Data'!$B$7:$R$2292,9,0)</f>
        <v>3.9058000000000002</v>
      </c>
      <c r="M17" s="66">
        <f t="shared" si="4"/>
        <v>5</v>
      </c>
      <c r="N17" s="65">
        <f>VLOOKUP($A17,'Return Data'!$B$7:$R$2292,10,0)</f>
        <v>4.5730000000000004</v>
      </c>
      <c r="O17" s="66">
        <f t="shared" si="5"/>
        <v>5</v>
      </c>
      <c r="P17" s="65">
        <f>VLOOKUP($A17,'Return Data'!$B$7:$R$2292,11,0)</f>
        <v>4.798</v>
      </c>
      <c r="Q17" s="66">
        <f t="shared" si="6"/>
        <v>4</v>
      </c>
      <c r="R17" s="65">
        <f>VLOOKUP($A17,'Return Data'!$B$7:$R$2292,12,0)</f>
        <v>4.7358000000000002</v>
      </c>
      <c r="S17" s="66">
        <f t="shared" si="7"/>
        <v>5</v>
      </c>
      <c r="T17" s="65">
        <f>VLOOKUP($A17,'Return Data'!$B$7:$R$2292,13,0)</f>
        <v>5.0494000000000003</v>
      </c>
      <c r="U17" s="66">
        <f t="shared" si="8"/>
        <v>4</v>
      </c>
      <c r="V17" s="65">
        <f>VLOOKUP($A17,'Return Data'!$B$7:$R$2292,17,0)</f>
        <v>6.5250000000000004</v>
      </c>
      <c r="W17" s="66">
        <f t="shared" ref="W17:W22" si="11">RANK(V17,V$8:V$34,0)</f>
        <v>3</v>
      </c>
      <c r="X17" s="65">
        <f>VLOOKUP($A17,'Return Data'!$B$7:$R$2292,14,0)</f>
        <v>7.3956</v>
      </c>
      <c r="Y17" s="66">
        <f>RANK(X17,X$8:X$34,0)</f>
        <v>3</v>
      </c>
      <c r="Z17" s="65">
        <f>VLOOKUP($A17,'Return Data'!$B$7:$R$2292,16,0)</f>
        <v>8.5920000000000005</v>
      </c>
      <c r="AA17" s="67">
        <f t="shared" si="10"/>
        <v>3</v>
      </c>
    </row>
    <row r="18" spans="1:27" x14ac:dyDescent="0.3">
      <c r="A18" s="63" t="s">
        <v>1517</v>
      </c>
      <c r="B18" s="64">
        <f>VLOOKUP($A18,'Return Data'!$B$7:$R$2292,3,0)</f>
        <v>44467</v>
      </c>
      <c r="C18" s="65">
        <f>VLOOKUP($A18,'Return Data'!$B$7:$R$2292,4,0)</f>
        <v>2308.1867000000002</v>
      </c>
      <c r="D18" s="65">
        <f>VLOOKUP($A18,'Return Data'!$B$7:$R$2292,5,0)</f>
        <v>-0.3004</v>
      </c>
      <c r="E18" s="66">
        <f t="shared" si="0"/>
        <v>27</v>
      </c>
      <c r="F18" s="65">
        <f>VLOOKUP($A18,'Return Data'!$B$7:$R$2292,6,0)</f>
        <v>2.1697000000000002</v>
      </c>
      <c r="G18" s="66">
        <f t="shared" si="1"/>
        <v>25</v>
      </c>
      <c r="H18" s="65">
        <f>VLOOKUP($A18,'Return Data'!$B$7:$R$2292,7,0)</f>
        <v>2.4462999999999999</v>
      </c>
      <c r="I18" s="66">
        <f t="shared" si="2"/>
        <v>7</v>
      </c>
      <c r="J18" s="65">
        <f>VLOOKUP($A18,'Return Data'!$B$7:$R$2292,8,0)</f>
        <v>2.4815</v>
      </c>
      <c r="K18" s="66">
        <f t="shared" si="3"/>
        <v>11</v>
      </c>
      <c r="L18" s="65">
        <f>VLOOKUP($A18,'Return Data'!$B$7:$R$2292,9,0)</f>
        <v>3.2002000000000002</v>
      </c>
      <c r="M18" s="66">
        <f t="shared" si="4"/>
        <v>10</v>
      </c>
      <c r="N18" s="65">
        <f>VLOOKUP($A18,'Return Data'!$B$7:$R$2292,10,0)</f>
        <v>3.6745999999999999</v>
      </c>
      <c r="O18" s="66">
        <f t="shared" si="5"/>
        <v>19</v>
      </c>
      <c r="P18" s="65">
        <f>VLOOKUP($A18,'Return Data'!$B$7:$R$2292,11,0)</f>
        <v>3.6579999999999999</v>
      </c>
      <c r="Q18" s="66">
        <f t="shared" si="6"/>
        <v>19</v>
      </c>
      <c r="R18" s="65">
        <f>VLOOKUP($A18,'Return Data'!$B$7:$R$2292,12,0)</f>
        <v>3.7016</v>
      </c>
      <c r="S18" s="66">
        <f t="shared" si="7"/>
        <v>16</v>
      </c>
      <c r="T18" s="65">
        <f>VLOOKUP($A18,'Return Data'!$B$7:$R$2292,13,0)</f>
        <v>4.1220999999999997</v>
      </c>
      <c r="U18" s="66">
        <f t="shared" si="8"/>
        <v>10</v>
      </c>
      <c r="V18" s="65">
        <f>VLOOKUP($A18,'Return Data'!$B$7:$R$2292,17,0)</f>
        <v>5.0857000000000001</v>
      </c>
      <c r="W18" s="66">
        <f t="shared" si="11"/>
        <v>14</v>
      </c>
      <c r="X18" s="65">
        <f>VLOOKUP($A18,'Return Data'!$B$7:$R$2292,14,0)</f>
        <v>5.9915000000000003</v>
      </c>
      <c r="Y18" s="66">
        <f>RANK(X18,X$8:X$34,0)</f>
        <v>9</v>
      </c>
      <c r="Z18" s="65">
        <f>VLOOKUP($A18,'Return Data'!$B$7:$R$2292,16,0)</f>
        <v>7.4988000000000001</v>
      </c>
      <c r="AA18" s="67">
        <f t="shared" si="10"/>
        <v>11</v>
      </c>
    </row>
    <row r="19" spans="1:27" x14ac:dyDescent="0.3">
      <c r="A19" s="63" t="s">
        <v>1518</v>
      </c>
      <c r="B19" s="64">
        <f>VLOOKUP($A19,'Return Data'!$B$7:$R$2292,3,0)</f>
        <v>44467</v>
      </c>
      <c r="C19" s="65">
        <f>VLOOKUP($A19,'Return Data'!$B$7:$R$2292,4,0)</f>
        <v>12.181100000000001</v>
      </c>
      <c r="D19" s="65">
        <f>VLOOKUP($A19,'Return Data'!$B$7:$R$2292,5,0)</f>
        <v>0.89900000000000002</v>
      </c>
      <c r="E19" s="66">
        <f t="shared" si="0"/>
        <v>18</v>
      </c>
      <c r="F19" s="65">
        <f>VLOOKUP($A19,'Return Data'!$B$7:$R$2292,6,0)</f>
        <v>2.4727000000000001</v>
      </c>
      <c r="G19" s="66">
        <f t="shared" si="1"/>
        <v>17</v>
      </c>
      <c r="H19" s="65">
        <f>VLOOKUP($A19,'Return Data'!$B$7:$R$2292,7,0)</f>
        <v>1.3702000000000001</v>
      </c>
      <c r="I19" s="66">
        <f t="shared" si="2"/>
        <v>20</v>
      </c>
      <c r="J19" s="65">
        <f>VLOOKUP($A19,'Return Data'!$B$7:$R$2292,8,0)</f>
        <v>2.0777999999999999</v>
      </c>
      <c r="K19" s="66">
        <f t="shared" si="3"/>
        <v>25</v>
      </c>
      <c r="L19" s="65">
        <f>VLOOKUP($A19,'Return Data'!$B$7:$R$2292,9,0)</f>
        <v>2.8443000000000001</v>
      </c>
      <c r="M19" s="66">
        <f t="shared" si="4"/>
        <v>25</v>
      </c>
      <c r="N19" s="65">
        <f>VLOOKUP($A19,'Return Data'!$B$7:$R$2292,10,0)</f>
        <v>3.5590000000000002</v>
      </c>
      <c r="O19" s="66">
        <f t="shared" si="5"/>
        <v>23</v>
      </c>
      <c r="P19" s="65">
        <f>VLOOKUP($A19,'Return Data'!$B$7:$R$2292,11,0)</f>
        <v>3.5893000000000002</v>
      </c>
      <c r="Q19" s="66">
        <f t="shared" si="6"/>
        <v>21</v>
      </c>
      <c r="R19" s="65">
        <f>VLOOKUP($A19,'Return Data'!$B$7:$R$2292,12,0)</f>
        <v>3.4613999999999998</v>
      </c>
      <c r="S19" s="66">
        <f t="shared" si="7"/>
        <v>22</v>
      </c>
      <c r="T19" s="65">
        <f>VLOOKUP($A19,'Return Data'!$B$7:$R$2292,13,0)</f>
        <v>3.5949</v>
      </c>
      <c r="U19" s="66">
        <f t="shared" si="8"/>
        <v>22</v>
      </c>
      <c r="V19" s="65">
        <f>VLOOKUP($A19,'Return Data'!$B$7:$R$2292,17,0)</f>
        <v>5.0885999999999996</v>
      </c>
      <c r="W19" s="66">
        <f t="shared" si="11"/>
        <v>13</v>
      </c>
      <c r="X19" s="65"/>
      <c r="Y19" s="66"/>
      <c r="Z19" s="65">
        <f>VLOOKUP($A19,'Return Data'!$B$7:$R$2292,16,0)</f>
        <v>6.3597000000000001</v>
      </c>
      <c r="AA19" s="67">
        <f t="shared" si="10"/>
        <v>19</v>
      </c>
    </row>
    <row r="20" spans="1:27" x14ac:dyDescent="0.3">
      <c r="A20" s="63" t="s">
        <v>1523</v>
      </c>
      <c r="B20" s="64">
        <f>VLOOKUP($A20,'Return Data'!$B$7:$R$2292,3,0)</f>
        <v>44467</v>
      </c>
      <c r="C20" s="65">
        <f>VLOOKUP($A20,'Return Data'!$B$7:$R$2292,4,0)</f>
        <v>2264.2910000000002</v>
      </c>
      <c r="D20" s="65">
        <f>VLOOKUP($A20,'Return Data'!$B$7:$R$2292,5,0)</f>
        <v>0.38690000000000002</v>
      </c>
      <c r="E20" s="66">
        <f t="shared" si="0"/>
        <v>23</v>
      </c>
      <c r="F20" s="65">
        <f>VLOOKUP($A20,'Return Data'!$B$7:$R$2292,6,0)</f>
        <v>2.0552999999999999</v>
      </c>
      <c r="G20" s="66">
        <f t="shared" si="1"/>
        <v>27</v>
      </c>
      <c r="H20" s="65">
        <f>VLOOKUP($A20,'Return Data'!$B$7:$R$2292,7,0)</f>
        <v>0.88370000000000004</v>
      </c>
      <c r="I20" s="66">
        <f t="shared" si="2"/>
        <v>26</v>
      </c>
      <c r="J20" s="65">
        <f>VLOOKUP($A20,'Return Data'!$B$7:$R$2292,8,0)</f>
        <v>2.0939000000000001</v>
      </c>
      <c r="K20" s="66">
        <f t="shared" si="3"/>
        <v>24</v>
      </c>
      <c r="L20" s="65">
        <f>VLOOKUP($A20,'Return Data'!$B$7:$R$2292,9,0)</f>
        <v>2.9630999999999998</v>
      </c>
      <c r="M20" s="66">
        <f t="shared" si="4"/>
        <v>19</v>
      </c>
      <c r="N20" s="65">
        <f>VLOOKUP($A20,'Return Data'!$B$7:$R$2292,10,0)</f>
        <v>3.9108000000000001</v>
      </c>
      <c r="O20" s="66">
        <f t="shared" si="5"/>
        <v>12</v>
      </c>
      <c r="P20" s="65">
        <f>VLOOKUP($A20,'Return Data'!$B$7:$R$2292,11,0)</f>
        <v>3.8325999999999998</v>
      </c>
      <c r="Q20" s="66">
        <f t="shared" si="6"/>
        <v>13</v>
      </c>
      <c r="R20" s="65">
        <f>VLOOKUP($A20,'Return Data'!$B$7:$R$2292,12,0)</f>
        <v>3.7746</v>
      </c>
      <c r="S20" s="66">
        <f t="shared" si="7"/>
        <v>13</v>
      </c>
      <c r="T20" s="65">
        <f>VLOOKUP($A20,'Return Data'!$B$7:$R$2292,13,0)</f>
        <v>3.8957000000000002</v>
      </c>
      <c r="U20" s="66">
        <f t="shared" si="8"/>
        <v>16</v>
      </c>
      <c r="V20" s="65">
        <f>VLOOKUP($A20,'Return Data'!$B$7:$R$2292,17,0)</f>
        <v>5.1508000000000003</v>
      </c>
      <c r="W20" s="66">
        <f t="shared" si="11"/>
        <v>12</v>
      </c>
      <c r="X20" s="65">
        <f>VLOOKUP($A20,'Return Data'!$B$7:$R$2292,14,0)</f>
        <v>6.3451000000000004</v>
      </c>
      <c r="Y20" s="66">
        <f>RANK(X20,X$8:X$34,0)</f>
        <v>7</v>
      </c>
      <c r="Z20" s="65">
        <f>VLOOKUP($A20,'Return Data'!$B$7:$R$2292,16,0)</f>
        <v>7.7472000000000003</v>
      </c>
      <c r="AA20" s="67">
        <f t="shared" si="10"/>
        <v>8</v>
      </c>
    </row>
    <row r="21" spans="1:27" x14ac:dyDescent="0.3">
      <c r="A21" s="63" t="s">
        <v>1527</v>
      </c>
      <c r="B21" s="64">
        <f>VLOOKUP($A21,'Return Data'!$B$7:$R$2292,3,0)</f>
        <v>44467</v>
      </c>
      <c r="C21" s="65">
        <f>VLOOKUP($A21,'Return Data'!$B$7:$R$2292,4,0)</f>
        <v>35.326099999999997</v>
      </c>
      <c r="D21" s="65">
        <f>VLOOKUP($A21,'Return Data'!$B$7:$R$2292,5,0)</f>
        <v>2.3765999999999998</v>
      </c>
      <c r="E21" s="66">
        <f t="shared" si="0"/>
        <v>9</v>
      </c>
      <c r="F21" s="65">
        <f>VLOOKUP($A21,'Return Data'!$B$7:$R$2292,6,0)</f>
        <v>3.1006999999999998</v>
      </c>
      <c r="G21" s="66">
        <f t="shared" si="1"/>
        <v>4</v>
      </c>
      <c r="H21" s="65">
        <f>VLOOKUP($A21,'Return Data'!$B$7:$R$2292,7,0)</f>
        <v>1.6832</v>
      </c>
      <c r="I21" s="66">
        <f t="shared" si="2"/>
        <v>15</v>
      </c>
      <c r="J21" s="65">
        <f>VLOOKUP($A21,'Return Data'!$B$7:$R$2292,8,0)</f>
        <v>2.2751000000000001</v>
      </c>
      <c r="K21" s="66">
        <f t="shared" si="3"/>
        <v>15</v>
      </c>
      <c r="L21" s="65">
        <f>VLOOKUP($A21,'Return Data'!$B$7:$R$2292,9,0)</f>
        <v>2.9100999999999999</v>
      </c>
      <c r="M21" s="66">
        <f t="shared" si="4"/>
        <v>23</v>
      </c>
      <c r="N21" s="65">
        <f>VLOOKUP($A21,'Return Data'!$B$7:$R$2292,10,0)</f>
        <v>3.8384</v>
      </c>
      <c r="O21" s="66">
        <f t="shared" si="5"/>
        <v>15</v>
      </c>
      <c r="P21" s="65">
        <f>VLOOKUP($A21,'Return Data'!$B$7:$R$2292,11,0)</f>
        <v>3.7967</v>
      </c>
      <c r="Q21" s="66">
        <f t="shared" si="6"/>
        <v>16</v>
      </c>
      <c r="R21" s="65">
        <f>VLOOKUP($A21,'Return Data'!$B$7:$R$2292,12,0)</f>
        <v>3.6953</v>
      </c>
      <c r="S21" s="66">
        <f t="shared" si="7"/>
        <v>17</v>
      </c>
      <c r="T21" s="65">
        <f>VLOOKUP($A21,'Return Data'!$B$7:$R$2292,13,0)</f>
        <v>3.9434</v>
      </c>
      <c r="U21" s="66">
        <f t="shared" si="8"/>
        <v>14</v>
      </c>
      <c r="V21" s="65">
        <f>VLOOKUP($A21,'Return Data'!$B$7:$R$2292,17,0)</f>
        <v>5.4690000000000003</v>
      </c>
      <c r="W21" s="66">
        <f t="shared" si="11"/>
        <v>8</v>
      </c>
      <c r="X21" s="65">
        <f>VLOOKUP($A21,'Return Data'!$B$7:$R$2292,14,0)</f>
        <v>6.5529000000000002</v>
      </c>
      <c r="Y21" s="66">
        <f>RANK(X21,X$8:X$34,0)</f>
        <v>5</v>
      </c>
      <c r="Z21" s="65">
        <f>VLOOKUP($A21,'Return Data'!$B$7:$R$2292,16,0)</f>
        <v>7.8217999999999996</v>
      </c>
      <c r="AA21" s="67">
        <f t="shared" si="10"/>
        <v>6</v>
      </c>
    </row>
    <row r="22" spans="1:27" x14ac:dyDescent="0.3">
      <c r="A22" s="63" t="s">
        <v>1529</v>
      </c>
      <c r="B22" s="64">
        <f>VLOOKUP($A22,'Return Data'!$B$7:$R$2292,3,0)</f>
        <v>44467</v>
      </c>
      <c r="C22" s="65">
        <f>VLOOKUP($A22,'Return Data'!$B$7:$R$2292,4,0)</f>
        <v>35.7074</v>
      </c>
      <c r="D22" s="65">
        <f>VLOOKUP($A22,'Return Data'!$B$7:$R$2292,5,0)</f>
        <v>0.2044</v>
      </c>
      <c r="E22" s="66">
        <f t="shared" si="0"/>
        <v>26</v>
      </c>
      <c r="F22" s="65">
        <f>VLOOKUP($A22,'Return Data'!$B$7:$R$2292,6,0)</f>
        <v>2.5562</v>
      </c>
      <c r="G22" s="66">
        <f t="shared" si="1"/>
        <v>16</v>
      </c>
      <c r="H22" s="65">
        <f>VLOOKUP($A22,'Return Data'!$B$7:$R$2292,7,0)</f>
        <v>1.6359999999999999</v>
      </c>
      <c r="I22" s="66">
        <f t="shared" si="2"/>
        <v>16</v>
      </c>
      <c r="J22" s="65">
        <f>VLOOKUP($A22,'Return Data'!$B$7:$R$2292,8,0)</f>
        <v>2.2947000000000002</v>
      </c>
      <c r="K22" s="66">
        <f t="shared" si="3"/>
        <v>14</v>
      </c>
      <c r="L22" s="65">
        <f>VLOOKUP($A22,'Return Data'!$B$7:$R$2292,9,0)</f>
        <v>2.9207000000000001</v>
      </c>
      <c r="M22" s="66">
        <f t="shared" si="4"/>
        <v>21</v>
      </c>
      <c r="N22" s="65">
        <f>VLOOKUP($A22,'Return Data'!$B$7:$R$2292,10,0)</f>
        <v>3.6316999999999999</v>
      </c>
      <c r="O22" s="66">
        <f t="shared" si="5"/>
        <v>20</v>
      </c>
      <c r="P22" s="65">
        <f>VLOOKUP($A22,'Return Data'!$B$7:$R$2292,11,0)</f>
        <v>3.5518000000000001</v>
      </c>
      <c r="Q22" s="66">
        <f t="shared" si="6"/>
        <v>22</v>
      </c>
      <c r="R22" s="65">
        <f>VLOOKUP($A22,'Return Data'!$B$7:$R$2292,12,0)</f>
        <v>3.5324</v>
      </c>
      <c r="S22" s="66">
        <f t="shared" si="7"/>
        <v>21</v>
      </c>
      <c r="T22" s="65">
        <f>VLOOKUP($A22,'Return Data'!$B$7:$R$2292,13,0)</f>
        <v>3.6229</v>
      </c>
      <c r="U22" s="66">
        <f t="shared" si="8"/>
        <v>21</v>
      </c>
      <c r="V22" s="65">
        <f>VLOOKUP($A22,'Return Data'!$B$7:$R$2292,17,0)</f>
        <v>5.0724</v>
      </c>
      <c r="W22" s="66">
        <f t="shared" si="11"/>
        <v>15</v>
      </c>
      <c r="X22" s="65">
        <f>VLOOKUP($A22,'Return Data'!$B$7:$R$2292,14,0)</f>
        <v>6.2169999999999996</v>
      </c>
      <c r="Y22" s="66">
        <f>RANK(X22,X$8:X$34,0)</f>
        <v>8</v>
      </c>
      <c r="Z22" s="65">
        <f>VLOOKUP($A22,'Return Data'!$B$7:$R$2292,16,0)</f>
        <v>7.7575000000000003</v>
      </c>
      <c r="AA22" s="67">
        <f t="shared" si="10"/>
        <v>7</v>
      </c>
    </row>
    <row r="23" spans="1:27" x14ac:dyDescent="0.3">
      <c r="A23" s="63" t="s">
        <v>1530</v>
      </c>
      <c r="B23" s="64">
        <f>VLOOKUP($A23,'Return Data'!$B$7:$R$2292,3,0)</f>
        <v>44467</v>
      </c>
      <c r="C23" s="65">
        <f>VLOOKUP($A23,'Return Data'!$B$7:$R$2292,4,0)</f>
        <v>1077.6590000000001</v>
      </c>
      <c r="D23" s="65">
        <f>VLOOKUP($A23,'Return Data'!$B$7:$R$2292,5,0)</f>
        <v>1.6123000000000001</v>
      </c>
      <c r="E23" s="66">
        <f t="shared" si="0"/>
        <v>14</v>
      </c>
      <c r="F23" s="65">
        <f>VLOOKUP($A23,'Return Data'!$B$7:$R$2292,6,0)</f>
        <v>3.0230000000000001</v>
      </c>
      <c r="G23" s="66">
        <f t="shared" si="1"/>
        <v>6</v>
      </c>
      <c r="H23" s="65">
        <f>VLOOKUP($A23,'Return Data'!$B$7:$R$2292,7,0)</f>
        <v>2.7599</v>
      </c>
      <c r="I23" s="66">
        <f t="shared" si="2"/>
        <v>5</v>
      </c>
      <c r="J23" s="65">
        <f>VLOOKUP($A23,'Return Data'!$B$7:$R$2292,8,0)</f>
        <v>2.7080000000000002</v>
      </c>
      <c r="K23" s="66">
        <f t="shared" si="3"/>
        <v>7</v>
      </c>
      <c r="L23" s="65">
        <f>VLOOKUP($A23,'Return Data'!$B$7:$R$2292,9,0)</f>
        <v>3.2706</v>
      </c>
      <c r="M23" s="66">
        <f t="shared" si="4"/>
        <v>9</v>
      </c>
      <c r="N23" s="65">
        <f>VLOOKUP($A23,'Return Data'!$B$7:$R$2292,10,0)</f>
        <v>3.5783</v>
      </c>
      <c r="O23" s="66">
        <f t="shared" si="5"/>
        <v>22</v>
      </c>
      <c r="P23" s="65">
        <f>VLOOKUP($A23,'Return Data'!$B$7:$R$2292,11,0)</f>
        <v>3.5207000000000002</v>
      </c>
      <c r="Q23" s="66">
        <f t="shared" si="6"/>
        <v>23</v>
      </c>
      <c r="R23" s="65">
        <f>VLOOKUP($A23,'Return Data'!$B$7:$R$2292,12,0)</f>
        <v>3.3946000000000001</v>
      </c>
      <c r="S23" s="66">
        <f t="shared" si="7"/>
        <v>23</v>
      </c>
      <c r="T23" s="65">
        <f>VLOOKUP($A23,'Return Data'!$B$7:$R$2292,13,0)</f>
        <v>3.5162</v>
      </c>
      <c r="U23" s="66">
        <f t="shared" si="8"/>
        <v>23</v>
      </c>
      <c r="V23" s="65"/>
      <c r="W23" s="66"/>
      <c r="X23" s="65"/>
      <c r="Y23" s="66"/>
      <c r="Z23" s="65">
        <f>VLOOKUP($A23,'Return Data'!$B$7:$R$2292,16,0)</f>
        <v>4.1523000000000003</v>
      </c>
      <c r="AA23" s="67">
        <f t="shared" si="10"/>
        <v>27</v>
      </c>
    </row>
    <row r="24" spans="1:27" x14ac:dyDescent="0.3">
      <c r="A24" s="63" t="s">
        <v>1532</v>
      </c>
      <c r="B24" s="64">
        <f>VLOOKUP($A24,'Return Data'!$B$7:$R$2292,3,0)</f>
        <v>44467</v>
      </c>
      <c r="C24" s="65">
        <f>VLOOKUP($A24,'Return Data'!$B$7:$R$2292,4,0)</f>
        <v>1108.2983999999999</v>
      </c>
      <c r="D24" s="65">
        <f>VLOOKUP($A24,'Return Data'!$B$7:$R$2292,5,0)</f>
        <v>0.26350000000000001</v>
      </c>
      <c r="E24" s="66">
        <f t="shared" si="0"/>
        <v>25</v>
      </c>
      <c r="F24" s="65">
        <f>VLOOKUP($A24,'Return Data'!$B$7:$R$2292,6,0)</f>
        <v>2.1840000000000002</v>
      </c>
      <c r="G24" s="66">
        <f t="shared" si="1"/>
        <v>24</v>
      </c>
      <c r="H24" s="65">
        <f>VLOOKUP($A24,'Return Data'!$B$7:$R$2292,7,0)</f>
        <v>1.5154000000000001</v>
      </c>
      <c r="I24" s="66">
        <f t="shared" si="2"/>
        <v>18</v>
      </c>
      <c r="J24" s="65">
        <f>VLOOKUP($A24,'Return Data'!$B$7:$R$2292,8,0)</f>
        <v>2.1568000000000001</v>
      </c>
      <c r="K24" s="66">
        <f t="shared" si="3"/>
        <v>20</v>
      </c>
      <c r="L24" s="65">
        <f>VLOOKUP($A24,'Return Data'!$B$7:$R$2292,9,0)</f>
        <v>2.9321000000000002</v>
      </c>
      <c r="M24" s="66">
        <f t="shared" si="4"/>
        <v>20</v>
      </c>
      <c r="N24" s="65">
        <f>VLOOKUP($A24,'Return Data'!$B$7:$R$2292,10,0)</f>
        <v>3.9157000000000002</v>
      </c>
      <c r="O24" s="66">
        <f t="shared" si="5"/>
        <v>11</v>
      </c>
      <c r="P24" s="65">
        <f>VLOOKUP($A24,'Return Data'!$B$7:$R$2292,11,0)</f>
        <v>3.9262000000000001</v>
      </c>
      <c r="Q24" s="66">
        <f t="shared" si="6"/>
        <v>11</v>
      </c>
      <c r="R24" s="65">
        <f>VLOOKUP($A24,'Return Data'!$B$7:$R$2292,12,0)</f>
        <v>3.7646000000000002</v>
      </c>
      <c r="S24" s="66">
        <f t="shared" si="7"/>
        <v>14</v>
      </c>
      <c r="T24" s="65">
        <f>VLOOKUP($A24,'Return Data'!$B$7:$R$2292,13,0)</f>
        <v>3.9607999999999999</v>
      </c>
      <c r="U24" s="66">
        <f t="shared" si="8"/>
        <v>12</v>
      </c>
      <c r="V24" s="65"/>
      <c r="W24" s="66"/>
      <c r="X24" s="65"/>
      <c r="Y24" s="66"/>
      <c r="Z24" s="65">
        <f>VLOOKUP($A24,'Return Data'!$B$7:$R$2292,16,0)</f>
        <v>5.4127000000000001</v>
      </c>
      <c r="AA24" s="67">
        <f t="shared" si="10"/>
        <v>23</v>
      </c>
    </row>
    <row r="25" spans="1:27" x14ac:dyDescent="0.3">
      <c r="A25" s="63" t="s">
        <v>1534</v>
      </c>
      <c r="B25" s="64">
        <f>VLOOKUP($A25,'Return Data'!$B$7:$R$2292,3,0)</f>
        <v>44467</v>
      </c>
      <c r="C25" s="65">
        <f>VLOOKUP($A25,'Return Data'!$B$7:$R$2292,4,0)</f>
        <v>14.177300000000001</v>
      </c>
      <c r="D25" s="65">
        <f>VLOOKUP($A25,'Return Data'!$B$7:$R$2292,5,0)</f>
        <v>3.0897000000000001</v>
      </c>
      <c r="E25" s="66">
        <f t="shared" si="0"/>
        <v>4</v>
      </c>
      <c r="F25" s="65">
        <f>VLOOKUP($A25,'Return Data'!$B$7:$R$2292,6,0)</f>
        <v>2.7685</v>
      </c>
      <c r="G25" s="66">
        <f t="shared" si="1"/>
        <v>12</v>
      </c>
      <c r="H25" s="65">
        <f>VLOOKUP($A25,'Return Data'!$B$7:$R$2292,7,0)</f>
        <v>2.2444999999999999</v>
      </c>
      <c r="I25" s="66">
        <f t="shared" si="2"/>
        <v>9</v>
      </c>
      <c r="J25" s="65">
        <f>VLOOKUP($A25,'Return Data'!$B$7:$R$2292,8,0)</f>
        <v>2.5587</v>
      </c>
      <c r="K25" s="66">
        <f t="shared" si="3"/>
        <v>9</v>
      </c>
      <c r="L25" s="65">
        <f>VLOOKUP($A25,'Return Data'!$B$7:$R$2292,9,0)</f>
        <v>3.0411999999999999</v>
      </c>
      <c r="M25" s="66">
        <f t="shared" si="4"/>
        <v>14</v>
      </c>
      <c r="N25" s="65">
        <f>VLOOKUP($A25,'Return Data'!$B$7:$R$2292,10,0)</f>
        <v>3.6145999999999998</v>
      </c>
      <c r="O25" s="66">
        <f t="shared" si="5"/>
        <v>21</v>
      </c>
      <c r="P25" s="65">
        <f>VLOOKUP($A25,'Return Data'!$B$7:$R$2292,11,0)</f>
        <v>3.2847</v>
      </c>
      <c r="Q25" s="66">
        <f t="shared" si="6"/>
        <v>26</v>
      </c>
      <c r="R25" s="65">
        <f>VLOOKUP($A25,'Return Data'!$B$7:$R$2292,12,0)</f>
        <v>3.2366999999999999</v>
      </c>
      <c r="S25" s="66">
        <f t="shared" si="7"/>
        <v>25</v>
      </c>
      <c r="T25" s="65">
        <f>VLOOKUP($A25,'Return Data'!$B$7:$R$2292,13,0)</f>
        <v>3.3262999999999998</v>
      </c>
      <c r="U25" s="66">
        <f t="shared" si="8"/>
        <v>26</v>
      </c>
      <c r="V25" s="65">
        <f>VLOOKUP($A25,'Return Data'!$B$7:$R$2292,17,0)</f>
        <v>4.0848000000000004</v>
      </c>
      <c r="W25" s="66">
        <f t="shared" ref="W25:W30" si="12">RANK(V25,V$8:V$34,0)</f>
        <v>22</v>
      </c>
      <c r="X25" s="65">
        <f>VLOOKUP($A25,'Return Data'!$B$7:$R$2292,14,0)</f>
        <v>2.1265999999999998</v>
      </c>
      <c r="Y25" s="66">
        <f t="shared" ref="Y25:Y30" si="13">RANK(X25,X$8:X$34,0)</f>
        <v>17</v>
      </c>
      <c r="Z25" s="65">
        <f>VLOOKUP($A25,'Return Data'!$B$7:$R$2292,16,0)</f>
        <v>4.4226999999999999</v>
      </c>
      <c r="AA25" s="67">
        <f t="shared" si="10"/>
        <v>26</v>
      </c>
    </row>
    <row r="26" spans="1:27" x14ac:dyDescent="0.3">
      <c r="A26" s="63" t="s">
        <v>2025</v>
      </c>
      <c r="B26" s="64">
        <f>VLOOKUP($A26,'Return Data'!$B$7:$R$2292,3,0)</f>
        <v>44467</v>
      </c>
      <c r="C26" s="65">
        <f>VLOOKUP($A26,'Return Data'!$B$7:$R$2292,4,0)</f>
        <v>2346.9247</v>
      </c>
      <c r="D26" s="65">
        <f>VLOOKUP($A26,'Return Data'!$B$7:$R$2292,5,0)</f>
        <v>2.6844999999999999</v>
      </c>
      <c r="E26" s="66">
        <f t="shared" si="0"/>
        <v>6</v>
      </c>
      <c r="F26" s="65">
        <f>VLOOKUP($A26,'Return Data'!$B$7:$R$2292,6,0)</f>
        <v>2.6976</v>
      </c>
      <c r="G26" s="66">
        <f t="shared" si="1"/>
        <v>14</v>
      </c>
      <c r="H26" s="65">
        <f>VLOOKUP($A26,'Return Data'!$B$7:$R$2292,7,0)</f>
        <v>2.0306000000000002</v>
      </c>
      <c r="I26" s="66">
        <f t="shared" si="2"/>
        <v>10</v>
      </c>
      <c r="J26" s="65">
        <f>VLOOKUP($A26,'Return Data'!$B$7:$R$2292,8,0)</f>
        <v>2.2595000000000001</v>
      </c>
      <c r="K26" s="66">
        <f t="shared" si="3"/>
        <v>16</v>
      </c>
      <c r="L26" s="65">
        <f>VLOOKUP($A26,'Return Data'!$B$7:$R$2292,9,0)</f>
        <v>3.0211000000000001</v>
      </c>
      <c r="M26" s="66">
        <f t="shared" si="4"/>
        <v>16</v>
      </c>
      <c r="N26" s="65">
        <f>VLOOKUP($A26,'Return Data'!$B$7:$R$2292,10,0)</f>
        <v>3.4154</v>
      </c>
      <c r="O26" s="66">
        <f t="shared" si="5"/>
        <v>26</v>
      </c>
      <c r="P26" s="65">
        <f>VLOOKUP($A26,'Return Data'!$B$7:$R$2292,11,0)</f>
        <v>3.0985</v>
      </c>
      <c r="Q26" s="66">
        <f t="shared" si="6"/>
        <v>27</v>
      </c>
      <c r="R26" s="65">
        <f>VLOOKUP($A26,'Return Data'!$B$7:$R$2292,12,0)</f>
        <v>2.9028999999999998</v>
      </c>
      <c r="S26" s="66">
        <f t="shared" si="7"/>
        <v>27</v>
      </c>
      <c r="T26" s="65">
        <f>VLOOKUP($A26,'Return Data'!$B$7:$R$2292,13,0)</f>
        <v>2.9655999999999998</v>
      </c>
      <c r="U26" s="66">
        <f t="shared" si="8"/>
        <v>27</v>
      </c>
      <c r="V26" s="65">
        <f>VLOOKUP($A26,'Return Data'!$B$7:$R$2292,17,0)</f>
        <v>4.1013000000000002</v>
      </c>
      <c r="W26" s="66">
        <f t="shared" si="12"/>
        <v>21</v>
      </c>
      <c r="X26" s="65">
        <f>VLOOKUP($A26,'Return Data'!$B$7:$R$2292,14,0)</f>
        <v>5.2949999999999999</v>
      </c>
      <c r="Y26" s="66">
        <f t="shared" si="13"/>
        <v>16</v>
      </c>
      <c r="Z26" s="65">
        <f>VLOOKUP($A26,'Return Data'!$B$7:$R$2292,16,0)</f>
        <v>7.3013000000000003</v>
      </c>
      <c r="AA26" s="67">
        <f t="shared" si="10"/>
        <v>14</v>
      </c>
    </row>
    <row r="27" spans="1:27" x14ac:dyDescent="0.3">
      <c r="A27" s="63" t="s">
        <v>1537</v>
      </c>
      <c r="B27" s="64">
        <f>VLOOKUP($A27,'Return Data'!$B$7:$R$2292,3,0)</f>
        <v>44467</v>
      </c>
      <c r="C27" s="65">
        <f>VLOOKUP($A27,'Return Data'!$B$7:$R$2292,4,0)</f>
        <v>3446.0906</v>
      </c>
      <c r="D27" s="65">
        <f>VLOOKUP($A27,'Return Data'!$B$7:$R$2292,5,0)</f>
        <v>8.3841999999999999</v>
      </c>
      <c r="E27" s="66">
        <f t="shared" si="0"/>
        <v>2</v>
      </c>
      <c r="F27" s="65">
        <f>VLOOKUP($A27,'Return Data'!$B$7:$R$2292,6,0)</f>
        <v>5.1292999999999997</v>
      </c>
      <c r="G27" s="66">
        <f t="shared" si="1"/>
        <v>2</v>
      </c>
      <c r="H27" s="65">
        <f>VLOOKUP($A27,'Return Data'!$B$7:$R$2292,7,0)</f>
        <v>4.2920999999999996</v>
      </c>
      <c r="I27" s="66">
        <f t="shared" si="2"/>
        <v>3</v>
      </c>
      <c r="J27" s="65">
        <f>VLOOKUP($A27,'Return Data'!$B$7:$R$2292,8,0)</f>
        <v>4.0118</v>
      </c>
      <c r="K27" s="66">
        <f t="shared" si="3"/>
        <v>3</v>
      </c>
      <c r="L27" s="65">
        <f>VLOOKUP($A27,'Return Data'!$B$7:$R$2292,9,0)</f>
        <v>4.2633000000000001</v>
      </c>
      <c r="M27" s="66">
        <f t="shared" si="4"/>
        <v>4</v>
      </c>
      <c r="N27" s="65">
        <f>VLOOKUP($A27,'Return Data'!$B$7:$R$2292,10,0)</f>
        <v>14.618600000000001</v>
      </c>
      <c r="O27" s="66">
        <f t="shared" si="5"/>
        <v>1</v>
      </c>
      <c r="P27" s="65">
        <f>VLOOKUP($A27,'Return Data'!$B$7:$R$2292,11,0)</f>
        <v>12.148300000000001</v>
      </c>
      <c r="Q27" s="66">
        <f t="shared" si="6"/>
        <v>1</v>
      </c>
      <c r="R27" s="65">
        <f>VLOOKUP($A27,'Return Data'!$B$7:$R$2292,12,0)</f>
        <v>9.9810999999999996</v>
      </c>
      <c r="S27" s="66">
        <f t="shared" si="7"/>
        <v>1</v>
      </c>
      <c r="T27" s="65">
        <f>VLOOKUP($A27,'Return Data'!$B$7:$R$2292,13,0)</f>
        <v>9.4202999999999992</v>
      </c>
      <c r="U27" s="66">
        <f t="shared" si="8"/>
        <v>1</v>
      </c>
      <c r="V27" s="65">
        <f>VLOOKUP($A27,'Return Data'!$B$7:$R$2292,17,0)</f>
        <v>7.7134999999999998</v>
      </c>
      <c r="W27" s="66">
        <f t="shared" si="12"/>
        <v>1</v>
      </c>
      <c r="X27" s="65">
        <f>VLOOKUP($A27,'Return Data'!$B$7:$R$2292,14,0)</f>
        <v>5.7371999999999996</v>
      </c>
      <c r="Y27" s="66">
        <f t="shared" si="13"/>
        <v>12</v>
      </c>
      <c r="Z27" s="65">
        <f>VLOOKUP($A27,'Return Data'!$B$7:$R$2292,16,0)</f>
        <v>7.3426999999999998</v>
      </c>
      <c r="AA27" s="67">
        <f t="shared" si="10"/>
        <v>13</v>
      </c>
    </row>
    <row r="28" spans="1:27" x14ac:dyDescent="0.3">
      <c r="A28" s="63" t="s">
        <v>1541</v>
      </c>
      <c r="B28" s="64">
        <f>VLOOKUP($A28,'Return Data'!$B$7:$R$2292,3,0)</f>
        <v>44467</v>
      </c>
      <c r="C28" s="65">
        <f>VLOOKUP($A28,'Return Data'!$B$7:$R$2292,4,0)</f>
        <v>28.098500000000001</v>
      </c>
      <c r="D28" s="65">
        <f>VLOOKUP($A28,'Return Data'!$B$7:$R$2292,5,0)</f>
        <v>2.0785</v>
      </c>
      <c r="E28" s="66">
        <f t="shared" si="0"/>
        <v>11</v>
      </c>
      <c r="F28" s="65">
        <f>VLOOKUP($A28,'Return Data'!$B$7:$R$2292,6,0)</f>
        <v>2.4363000000000001</v>
      </c>
      <c r="G28" s="66">
        <f t="shared" si="1"/>
        <v>20</v>
      </c>
      <c r="H28" s="65">
        <f>VLOOKUP($A28,'Return Data'!$B$7:$R$2292,7,0)</f>
        <v>0.90949999999999998</v>
      </c>
      <c r="I28" s="66">
        <f t="shared" si="2"/>
        <v>25</v>
      </c>
      <c r="J28" s="65">
        <f>VLOOKUP($A28,'Return Data'!$B$7:$R$2292,8,0)</f>
        <v>1.9964</v>
      </c>
      <c r="K28" s="66">
        <f t="shared" si="3"/>
        <v>26</v>
      </c>
      <c r="L28" s="65">
        <f>VLOOKUP($A28,'Return Data'!$B$7:$R$2292,9,0)</f>
        <v>2.9710999999999999</v>
      </c>
      <c r="M28" s="66">
        <f t="shared" si="4"/>
        <v>18</v>
      </c>
      <c r="N28" s="65">
        <f>VLOOKUP($A28,'Return Data'!$B$7:$R$2292,10,0)</f>
        <v>3.8694000000000002</v>
      </c>
      <c r="O28" s="66">
        <f t="shared" si="5"/>
        <v>13</v>
      </c>
      <c r="P28" s="65">
        <f>VLOOKUP($A28,'Return Data'!$B$7:$R$2292,11,0)</f>
        <v>3.8574999999999999</v>
      </c>
      <c r="Q28" s="66">
        <f t="shared" si="6"/>
        <v>12</v>
      </c>
      <c r="R28" s="65">
        <f>VLOOKUP($A28,'Return Data'!$B$7:$R$2292,12,0)</f>
        <v>3.81</v>
      </c>
      <c r="S28" s="66">
        <f t="shared" si="7"/>
        <v>11</v>
      </c>
      <c r="T28" s="65">
        <f>VLOOKUP($A28,'Return Data'!$B$7:$R$2292,13,0)</f>
        <v>4.03</v>
      </c>
      <c r="U28" s="66">
        <f t="shared" si="8"/>
        <v>11</v>
      </c>
      <c r="V28" s="65">
        <f>VLOOKUP($A28,'Return Data'!$B$7:$R$2292,17,0)</f>
        <v>5.3109999999999999</v>
      </c>
      <c r="W28" s="66">
        <f t="shared" si="12"/>
        <v>9</v>
      </c>
      <c r="X28" s="65">
        <f>VLOOKUP($A28,'Return Data'!$B$7:$R$2292,14,0)</f>
        <v>8.4059000000000008</v>
      </c>
      <c r="Y28" s="66">
        <f t="shared" si="13"/>
        <v>1</v>
      </c>
      <c r="Z28" s="65">
        <f>VLOOKUP($A28,'Return Data'!$B$7:$R$2292,16,0)</f>
        <v>8.6283999999999992</v>
      </c>
      <c r="AA28" s="67">
        <f t="shared" si="10"/>
        <v>2</v>
      </c>
    </row>
    <row r="29" spans="1:27" x14ac:dyDescent="0.3">
      <c r="A29" s="63" t="s">
        <v>1543</v>
      </c>
      <c r="B29" s="64">
        <f>VLOOKUP($A29,'Return Data'!$B$7:$R$2292,3,0)</f>
        <v>44467</v>
      </c>
      <c r="C29" s="65">
        <f>VLOOKUP($A29,'Return Data'!$B$7:$R$2292,4,0)</f>
        <v>2300.4659999999999</v>
      </c>
      <c r="D29" s="65">
        <f>VLOOKUP($A29,'Return Data'!$B$7:$R$2292,5,0)</f>
        <v>0.46010000000000001</v>
      </c>
      <c r="E29" s="66">
        <f t="shared" si="0"/>
        <v>22</v>
      </c>
      <c r="F29" s="65">
        <f>VLOOKUP($A29,'Return Data'!$B$7:$R$2292,6,0)</f>
        <v>2.2166999999999999</v>
      </c>
      <c r="G29" s="66">
        <f t="shared" si="1"/>
        <v>23</v>
      </c>
      <c r="H29" s="65">
        <f>VLOOKUP($A29,'Return Data'!$B$7:$R$2292,7,0)</f>
        <v>1.2264999999999999</v>
      </c>
      <c r="I29" s="66">
        <f t="shared" si="2"/>
        <v>23</v>
      </c>
      <c r="J29" s="65">
        <f>VLOOKUP($A29,'Return Data'!$B$7:$R$2292,8,0)</f>
        <v>2.1049000000000002</v>
      </c>
      <c r="K29" s="66">
        <f t="shared" si="3"/>
        <v>23</v>
      </c>
      <c r="L29" s="65">
        <f>VLOOKUP($A29,'Return Data'!$B$7:$R$2292,9,0)</f>
        <v>2.8563000000000001</v>
      </c>
      <c r="M29" s="66">
        <f t="shared" si="4"/>
        <v>24</v>
      </c>
      <c r="N29" s="65">
        <f>VLOOKUP($A29,'Return Data'!$B$7:$R$2292,10,0)</f>
        <v>3.5566</v>
      </c>
      <c r="O29" s="66">
        <f t="shared" si="5"/>
        <v>24</v>
      </c>
      <c r="P29" s="65">
        <f>VLOOKUP($A29,'Return Data'!$B$7:$R$2292,11,0)</f>
        <v>3.6240000000000001</v>
      </c>
      <c r="Q29" s="66">
        <f t="shared" si="6"/>
        <v>20</v>
      </c>
      <c r="R29" s="65">
        <f>VLOOKUP($A29,'Return Data'!$B$7:$R$2292,12,0)</f>
        <v>3.5526</v>
      </c>
      <c r="S29" s="66">
        <f t="shared" si="7"/>
        <v>20</v>
      </c>
      <c r="T29" s="65">
        <f>VLOOKUP($A29,'Return Data'!$B$7:$R$2292,13,0)</f>
        <v>3.6335999999999999</v>
      </c>
      <c r="U29" s="66">
        <f t="shared" si="8"/>
        <v>20</v>
      </c>
      <c r="V29" s="65">
        <f>VLOOKUP($A29,'Return Data'!$B$7:$R$2292,17,0)</f>
        <v>4.5807000000000002</v>
      </c>
      <c r="W29" s="66">
        <f t="shared" si="12"/>
        <v>20</v>
      </c>
      <c r="X29" s="65">
        <f>VLOOKUP($A29,'Return Data'!$B$7:$R$2292,14,0)</f>
        <v>5.6965000000000003</v>
      </c>
      <c r="Y29" s="66">
        <f t="shared" si="13"/>
        <v>13</v>
      </c>
      <c r="Z29" s="65">
        <f>VLOOKUP($A29,'Return Data'!$B$7:$R$2292,16,0)</f>
        <v>6.8764000000000003</v>
      </c>
      <c r="AA29" s="67">
        <f t="shared" si="10"/>
        <v>16</v>
      </c>
    </row>
    <row r="30" spans="1:27" x14ac:dyDescent="0.3">
      <c r="A30" s="63" t="s">
        <v>1544</v>
      </c>
      <c r="B30" s="64">
        <f>VLOOKUP($A30,'Return Data'!$B$7:$R$2292,3,0)</f>
        <v>44467</v>
      </c>
      <c r="C30" s="65">
        <f>VLOOKUP($A30,'Return Data'!$B$7:$R$2292,4,0)</f>
        <v>4803.5109000000002</v>
      </c>
      <c r="D30" s="65">
        <f>VLOOKUP($A30,'Return Data'!$B$7:$R$2292,5,0)</f>
        <v>2.5053999999999998</v>
      </c>
      <c r="E30" s="66">
        <f t="shared" si="0"/>
        <v>7</v>
      </c>
      <c r="F30" s="65">
        <f>VLOOKUP($A30,'Return Data'!$B$7:$R$2292,6,0)</f>
        <v>2.7856000000000001</v>
      </c>
      <c r="G30" s="66">
        <f t="shared" si="1"/>
        <v>10</v>
      </c>
      <c r="H30" s="65">
        <f>VLOOKUP($A30,'Return Data'!$B$7:$R$2292,7,0)</f>
        <v>1.7897000000000001</v>
      </c>
      <c r="I30" s="66">
        <f t="shared" si="2"/>
        <v>14</v>
      </c>
      <c r="J30" s="65">
        <f>VLOOKUP($A30,'Return Data'!$B$7:$R$2292,8,0)</f>
        <v>2.468</v>
      </c>
      <c r="K30" s="66">
        <f t="shared" si="3"/>
        <v>12</v>
      </c>
      <c r="L30" s="65">
        <f>VLOOKUP($A30,'Return Data'!$B$7:$R$2292,9,0)</f>
        <v>2.9988999999999999</v>
      </c>
      <c r="M30" s="66">
        <f t="shared" si="4"/>
        <v>17</v>
      </c>
      <c r="N30" s="65">
        <f>VLOOKUP($A30,'Return Data'!$B$7:$R$2292,10,0)</f>
        <v>3.7254999999999998</v>
      </c>
      <c r="O30" s="66">
        <f t="shared" si="5"/>
        <v>17</v>
      </c>
      <c r="P30" s="65">
        <f>VLOOKUP($A30,'Return Data'!$B$7:$R$2292,11,0)</f>
        <v>3.6585000000000001</v>
      </c>
      <c r="Q30" s="66">
        <f t="shared" si="6"/>
        <v>18</v>
      </c>
      <c r="R30" s="65">
        <f>VLOOKUP($A30,'Return Data'!$B$7:$R$2292,12,0)</f>
        <v>3.5941000000000001</v>
      </c>
      <c r="S30" s="66">
        <f t="shared" si="7"/>
        <v>19</v>
      </c>
      <c r="T30" s="65">
        <f>VLOOKUP($A30,'Return Data'!$B$7:$R$2292,13,0)</f>
        <v>3.8039000000000001</v>
      </c>
      <c r="U30" s="66">
        <f t="shared" si="8"/>
        <v>19</v>
      </c>
      <c r="V30" s="65">
        <f>VLOOKUP($A30,'Return Data'!$B$7:$R$2292,17,0)</f>
        <v>5.3018999999999998</v>
      </c>
      <c r="W30" s="66">
        <f t="shared" si="12"/>
        <v>10</v>
      </c>
      <c r="X30" s="65">
        <f>VLOOKUP($A30,'Return Data'!$B$7:$R$2292,14,0)</f>
        <v>6.3884999999999996</v>
      </c>
      <c r="Y30" s="66">
        <f t="shared" si="13"/>
        <v>6</v>
      </c>
      <c r="Z30" s="65">
        <f>VLOOKUP($A30,'Return Data'!$B$7:$R$2292,16,0)</f>
        <v>7.5616000000000003</v>
      </c>
      <c r="AA30" s="67">
        <f t="shared" si="10"/>
        <v>10</v>
      </c>
    </row>
    <row r="31" spans="1:27" x14ac:dyDescent="0.3">
      <c r="A31" s="63" t="s">
        <v>1546</v>
      </c>
      <c r="B31" s="64">
        <f>VLOOKUP($A31,'Return Data'!$B$7:$R$2292,3,0)</f>
        <v>44467</v>
      </c>
      <c r="C31" s="65">
        <f>VLOOKUP($A31,'Return Data'!$B$7:$R$2292,4,0)</f>
        <v>11.276199999999999</v>
      </c>
      <c r="D31" s="65">
        <f>VLOOKUP($A31,'Return Data'!$B$7:$R$2292,5,0)</f>
        <v>0.32369999999999999</v>
      </c>
      <c r="E31" s="66">
        <f t="shared" si="0"/>
        <v>24</v>
      </c>
      <c r="F31" s="65">
        <f>VLOOKUP($A31,'Return Data'!$B$7:$R$2292,6,0)</f>
        <v>2.2664</v>
      </c>
      <c r="G31" s="66">
        <f t="shared" si="1"/>
        <v>22</v>
      </c>
      <c r="H31" s="65">
        <f>VLOOKUP($A31,'Return Data'!$B$7:$R$2292,7,0)</f>
        <v>1.2025999999999999</v>
      </c>
      <c r="I31" s="66">
        <f t="shared" si="2"/>
        <v>24</v>
      </c>
      <c r="J31" s="65">
        <f>VLOOKUP($A31,'Return Data'!$B$7:$R$2292,8,0)</f>
        <v>2.1288</v>
      </c>
      <c r="K31" s="66">
        <f t="shared" si="3"/>
        <v>22</v>
      </c>
      <c r="L31" s="65">
        <f>VLOOKUP($A31,'Return Data'!$B$7:$R$2292,9,0)</f>
        <v>2.9104999999999999</v>
      </c>
      <c r="M31" s="66">
        <f t="shared" si="4"/>
        <v>22</v>
      </c>
      <c r="N31" s="65">
        <f>VLOOKUP($A31,'Return Data'!$B$7:$R$2292,10,0)</f>
        <v>3.6968000000000001</v>
      </c>
      <c r="O31" s="66">
        <f t="shared" si="5"/>
        <v>18</v>
      </c>
      <c r="P31" s="65">
        <f>VLOOKUP($A31,'Return Data'!$B$7:$R$2292,11,0)</f>
        <v>3.8288000000000002</v>
      </c>
      <c r="Q31" s="66">
        <f t="shared" si="6"/>
        <v>14</v>
      </c>
      <c r="R31" s="65">
        <f>VLOOKUP($A31,'Return Data'!$B$7:$R$2292,12,0)</f>
        <v>3.7320000000000002</v>
      </c>
      <c r="S31" s="66">
        <f t="shared" si="7"/>
        <v>15</v>
      </c>
      <c r="T31" s="65">
        <f>VLOOKUP($A31,'Return Data'!$B$7:$R$2292,13,0)</f>
        <v>3.8725999999999998</v>
      </c>
      <c r="U31" s="66">
        <f t="shared" si="8"/>
        <v>17</v>
      </c>
      <c r="V31" s="65"/>
      <c r="W31" s="66"/>
      <c r="X31" s="65"/>
      <c r="Y31" s="66"/>
      <c r="Z31" s="65">
        <f>VLOOKUP($A31,'Return Data'!$B$7:$R$2292,16,0)</f>
        <v>5.4440999999999997</v>
      </c>
      <c r="AA31" s="67">
        <f t="shared" si="10"/>
        <v>22</v>
      </c>
    </row>
    <row r="32" spans="1:27" x14ac:dyDescent="0.3">
      <c r="A32" s="63" t="s">
        <v>1548</v>
      </c>
      <c r="B32" s="64">
        <f>VLOOKUP($A32,'Return Data'!$B$7:$R$2292,3,0)</f>
        <v>44467</v>
      </c>
      <c r="C32" s="65">
        <f>VLOOKUP($A32,'Return Data'!$B$7:$R$2292,4,0)</f>
        <v>11.665100000000001</v>
      </c>
      <c r="D32" s="65">
        <f>VLOOKUP($A32,'Return Data'!$B$7:$R$2292,5,0)</f>
        <v>1.5646</v>
      </c>
      <c r="E32" s="66">
        <f t="shared" si="0"/>
        <v>16</v>
      </c>
      <c r="F32" s="65">
        <f>VLOOKUP($A32,'Return Data'!$B$7:$R$2292,6,0)</f>
        <v>2.8952</v>
      </c>
      <c r="G32" s="66">
        <f t="shared" si="1"/>
        <v>8</v>
      </c>
      <c r="H32" s="65">
        <f>VLOOKUP($A32,'Return Data'!$B$7:$R$2292,7,0)</f>
        <v>1.9675</v>
      </c>
      <c r="I32" s="66">
        <f t="shared" si="2"/>
        <v>11</v>
      </c>
      <c r="J32" s="65">
        <f>VLOOKUP($A32,'Return Data'!$B$7:$R$2292,8,0)</f>
        <v>2.8639000000000001</v>
      </c>
      <c r="K32" s="66">
        <f t="shared" si="3"/>
        <v>5</v>
      </c>
      <c r="L32" s="65">
        <f>VLOOKUP($A32,'Return Data'!$B$7:$R$2292,9,0)</f>
        <v>3.3933</v>
      </c>
      <c r="M32" s="66">
        <f t="shared" si="4"/>
        <v>6</v>
      </c>
      <c r="N32" s="65">
        <f>VLOOKUP($A32,'Return Data'!$B$7:$R$2292,10,0)</f>
        <v>4.1029</v>
      </c>
      <c r="O32" s="66">
        <f t="shared" si="5"/>
        <v>7</v>
      </c>
      <c r="P32" s="65">
        <f>VLOOKUP($A32,'Return Data'!$B$7:$R$2292,11,0)</f>
        <v>4.0397999999999996</v>
      </c>
      <c r="Q32" s="66">
        <f t="shared" si="6"/>
        <v>9</v>
      </c>
      <c r="R32" s="65">
        <f>VLOOKUP($A32,'Return Data'!$B$7:$R$2292,12,0)</f>
        <v>3.9266000000000001</v>
      </c>
      <c r="S32" s="66">
        <f t="shared" si="7"/>
        <v>9</v>
      </c>
      <c r="T32" s="65">
        <f>VLOOKUP($A32,'Return Data'!$B$7:$R$2292,13,0)</f>
        <v>4.1228999999999996</v>
      </c>
      <c r="U32" s="66">
        <f t="shared" si="8"/>
        <v>9</v>
      </c>
      <c r="V32" s="65">
        <f>VLOOKUP($A32,'Return Data'!$B$7:$R$2292,17,0)</f>
        <v>5.1883999999999997</v>
      </c>
      <c r="W32" s="66">
        <f>RANK(V32,V$8:V$34,0)</f>
        <v>11</v>
      </c>
      <c r="X32" s="65"/>
      <c r="Y32" s="66"/>
      <c r="Z32" s="65">
        <f>VLOOKUP($A32,'Return Data'!$B$7:$R$2292,16,0)</f>
        <v>5.9039999999999999</v>
      </c>
      <c r="AA32" s="67">
        <f t="shared" si="10"/>
        <v>21</v>
      </c>
    </row>
    <row r="33" spans="1:27" x14ac:dyDescent="0.3">
      <c r="A33" s="63" t="s">
        <v>1550</v>
      </c>
      <c r="B33" s="64">
        <f>VLOOKUP($A33,'Return Data'!$B$7:$R$2292,3,0)</f>
        <v>44467</v>
      </c>
      <c r="C33" s="65">
        <f>VLOOKUP($A33,'Return Data'!$B$7:$R$2292,4,0)</f>
        <v>3521.6051000000002</v>
      </c>
      <c r="D33" s="65">
        <f>VLOOKUP($A33,'Return Data'!$B$7:$R$2292,5,0)</f>
        <v>2.0264000000000002</v>
      </c>
      <c r="E33" s="66">
        <f t="shared" si="0"/>
        <v>12</v>
      </c>
      <c r="F33" s="65">
        <f>VLOOKUP($A33,'Return Data'!$B$7:$R$2292,6,0)</f>
        <v>2.7843</v>
      </c>
      <c r="G33" s="66">
        <f t="shared" si="1"/>
        <v>11</v>
      </c>
      <c r="H33" s="65">
        <f>VLOOKUP($A33,'Return Data'!$B$7:$R$2292,7,0)</f>
        <v>65.391099999999994</v>
      </c>
      <c r="I33" s="66">
        <f t="shared" si="2"/>
        <v>1</v>
      </c>
      <c r="J33" s="65">
        <f>VLOOKUP($A33,'Return Data'!$B$7:$R$2292,8,0)</f>
        <v>34.081499999999998</v>
      </c>
      <c r="K33" s="66">
        <f t="shared" si="3"/>
        <v>1</v>
      </c>
      <c r="L33" s="65">
        <f>VLOOKUP($A33,'Return Data'!$B$7:$R$2292,9,0)</f>
        <v>17.061399999999999</v>
      </c>
      <c r="M33" s="66">
        <f t="shared" si="4"/>
        <v>1</v>
      </c>
      <c r="N33" s="65">
        <f>VLOOKUP($A33,'Return Data'!$B$7:$R$2292,10,0)</f>
        <v>8.6987000000000005</v>
      </c>
      <c r="O33" s="66">
        <f t="shared" si="5"/>
        <v>3</v>
      </c>
      <c r="P33" s="65">
        <f>VLOOKUP($A33,'Return Data'!$B$7:$R$2292,11,0)</f>
        <v>6.3395999999999999</v>
      </c>
      <c r="Q33" s="66">
        <f t="shared" si="6"/>
        <v>3</v>
      </c>
      <c r="R33" s="65">
        <f>VLOOKUP($A33,'Return Data'!$B$7:$R$2292,12,0)</f>
        <v>5.5374999999999996</v>
      </c>
      <c r="S33" s="66">
        <f t="shared" si="7"/>
        <v>3</v>
      </c>
      <c r="T33" s="65">
        <f>VLOOKUP($A33,'Return Data'!$B$7:$R$2292,13,0)</f>
        <v>5.5098000000000003</v>
      </c>
      <c r="U33" s="66">
        <f t="shared" si="8"/>
        <v>3</v>
      </c>
      <c r="V33" s="65">
        <f>VLOOKUP($A33,'Return Data'!$B$7:$R$2292,17,0)</f>
        <v>6.0804999999999998</v>
      </c>
      <c r="W33" s="66">
        <f>RANK(V33,V$8:V$34,0)</f>
        <v>5</v>
      </c>
      <c r="X33" s="65">
        <f>VLOOKUP($A33,'Return Data'!$B$7:$R$2292,14,0)</f>
        <v>5.3601000000000001</v>
      </c>
      <c r="Y33" s="66">
        <f>RANK(X33,X$8:X$34,0)</f>
        <v>15</v>
      </c>
      <c r="Z33" s="65">
        <f>VLOOKUP($A33,'Return Data'!$B$7:$R$2292,16,0)</f>
        <v>7.6546000000000003</v>
      </c>
      <c r="AA33" s="67">
        <f t="shared" si="10"/>
        <v>9</v>
      </c>
    </row>
    <row r="34" spans="1:27" x14ac:dyDescent="0.3">
      <c r="A34" s="63" t="s">
        <v>1552</v>
      </c>
      <c r="B34" s="64">
        <f>VLOOKUP($A34,'Return Data'!$B$7:$R$2292,3,0)</f>
        <v>44467</v>
      </c>
      <c r="C34" s="65">
        <f>VLOOKUP($A34,'Return Data'!$B$7:$R$2292,4,0)</f>
        <v>1120.2204999999999</v>
      </c>
      <c r="D34" s="65">
        <f>VLOOKUP($A34,'Return Data'!$B$7:$R$2292,5,0)</f>
        <v>0.67769999999999997</v>
      </c>
      <c r="E34" s="66">
        <f t="shared" si="0"/>
        <v>20</v>
      </c>
      <c r="F34" s="65">
        <f>VLOOKUP($A34,'Return Data'!$B$7:$R$2292,6,0)</f>
        <v>2.5568</v>
      </c>
      <c r="G34" s="66">
        <f t="shared" si="1"/>
        <v>15</v>
      </c>
      <c r="H34" s="65">
        <f>VLOOKUP($A34,'Return Data'!$B$7:$R$2292,7,0)</f>
        <v>2.5916000000000001</v>
      </c>
      <c r="I34" s="66">
        <f t="shared" si="2"/>
        <v>6</v>
      </c>
      <c r="J34" s="65">
        <f>VLOOKUP($A34,'Return Data'!$B$7:$R$2292,8,0)</f>
        <v>2.5914999999999999</v>
      </c>
      <c r="K34" s="66">
        <f t="shared" si="3"/>
        <v>8</v>
      </c>
      <c r="L34" s="65">
        <f>VLOOKUP($A34,'Return Data'!$B$7:$R$2292,9,0)</f>
        <v>11.5525</v>
      </c>
      <c r="M34" s="66">
        <f t="shared" si="4"/>
        <v>3</v>
      </c>
      <c r="N34" s="65">
        <f>VLOOKUP($A34,'Return Data'!$B$7:$R$2292,10,0)</f>
        <v>5.9211999999999998</v>
      </c>
      <c r="O34" s="66">
        <f t="shared" si="5"/>
        <v>4</v>
      </c>
      <c r="P34" s="65">
        <f>VLOOKUP($A34,'Return Data'!$B$7:$R$2292,11,0)</f>
        <v>4.4546000000000001</v>
      </c>
      <c r="Q34" s="66">
        <f t="shared" si="6"/>
        <v>6</v>
      </c>
      <c r="R34" s="65">
        <f>VLOOKUP($A34,'Return Data'!$B$7:$R$2292,12,0)</f>
        <v>5.0141</v>
      </c>
      <c r="S34" s="66">
        <f t="shared" si="7"/>
        <v>4</v>
      </c>
      <c r="T34" s="65">
        <f>VLOOKUP($A34,'Return Data'!$B$7:$R$2292,13,0)</f>
        <v>4.5932000000000004</v>
      </c>
      <c r="U34" s="66">
        <f t="shared" si="8"/>
        <v>5</v>
      </c>
      <c r="V34" s="65"/>
      <c r="W34" s="66"/>
      <c r="X34" s="65"/>
      <c r="Y34" s="66"/>
      <c r="Z34" s="65">
        <f>VLOOKUP($A34,'Return Data'!$B$7:$R$2292,16,0)</f>
        <v>5.0259999999999998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2.0951296296296298</v>
      </c>
      <c r="E36" s="74"/>
      <c r="F36" s="75">
        <f>AVERAGE(F8:F34)</f>
        <v>3.0682481481481485</v>
      </c>
      <c r="G36" s="74"/>
      <c r="H36" s="75">
        <f>AVERAGE(H8:H34)</f>
        <v>4.5189037037037041</v>
      </c>
      <c r="I36" s="74"/>
      <c r="J36" s="75">
        <f>AVERAGE(J8:J34)</f>
        <v>3.8911851851851846</v>
      </c>
      <c r="K36" s="74"/>
      <c r="L36" s="75">
        <f>AVERAGE(L8:L34)</f>
        <v>4.3218592592592602</v>
      </c>
      <c r="M36" s="74"/>
      <c r="N36" s="75">
        <f>AVERAGE(N8:N34)</f>
        <v>4.7850703703703701</v>
      </c>
      <c r="O36" s="74"/>
      <c r="P36" s="75">
        <f>AVERAGE(P8:P34)</f>
        <v>4.4756592592592597</v>
      </c>
      <c r="Q36" s="74"/>
      <c r="R36" s="75">
        <f>AVERAGE(R8:R34)</f>
        <v>4.2718555555555549</v>
      </c>
      <c r="S36" s="74"/>
      <c r="T36" s="75">
        <f>AVERAGE(T8:T34)</f>
        <v>4.3677740740740738</v>
      </c>
      <c r="U36" s="74"/>
      <c r="V36" s="75">
        <f>AVERAGE(V8:V34)</f>
        <v>5.3784681818181816</v>
      </c>
      <c r="W36" s="74"/>
      <c r="X36" s="75">
        <f>AVERAGE(X8:X34)</f>
        <v>6.1019176470588237</v>
      </c>
      <c r="Y36" s="74"/>
      <c r="Z36" s="75">
        <f>AVERAGE(Z8:Z34)</f>
        <v>6.8762259259259269</v>
      </c>
      <c r="AA36" s="76"/>
    </row>
    <row r="37" spans="1:27" x14ac:dyDescent="0.3">
      <c r="A37" s="73" t="s">
        <v>28</v>
      </c>
      <c r="B37" s="74"/>
      <c r="C37" s="74"/>
      <c r="D37" s="75">
        <f>MIN(D8:D34)</f>
        <v>-0.3004</v>
      </c>
      <c r="E37" s="74"/>
      <c r="F37" s="75">
        <f>MIN(F8:F34)</f>
        <v>2.0552999999999999</v>
      </c>
      <c r="G37" s="74"/>
      <c r="H37" s="75">
        <f>MIN(H8:H34)</f>
        <v>0.78910000000000002</v>
      </c>
      <c r="I37" s="74"/>
      <c r="J37" s="75">
        <f>MIN(J8:J34)</f>
        <v>1.9128000000000001</v>
      </c>
      <c r="K37" s="74"/>
      <c r="L37" s="75">
        <f>MIN(L8:L34)</f>
        <v>2.6208</v>
      </c>
      <c r="M37" s="74"/>
      <c r="N37" s="75">
        <f>MIN(N8:N34)</f>
        <v>3.3210999999999999</v>
      </c>
      <c r="O37" s="74"/>
      <c r="P37" s="75">
        <f>MIN(P8:P34)</f>
        <v>3.0985</v>
      </c>
      <c r="Q37" s="74"/>
      <c r="R37" s="75">
        <f>MIN(R8:R34)</f>
        <v>2.9028999999999998</v>
      </c>
      <c r="S37" s="74"/>
      <c r="T37" s="75">
        <f>MIN(T8:T34)</f>
        <v>2.9655999999999998</v>
      </c>
      <c r="U37" s="74"/>
      <c r="V37" s="75">
        <f>MIN(V8:V34)</f>
        <v>4.0848000000000004</v>
      </c>
      <c r="W37" s="74"/>
      <c r="X37" s="75">
        <f>MIN(X8:X34)</f>
        <v>2.1265999999999998</v>
      </c>
      <c r="Y37" s="74"/>
      <c r="Z37" s="75">
        <f>MIN(Z8:Z34)</f>
        <v>4.1523000000000003</v>
      </c>
      <c r="AA37" s="76"/>
    </row>
    <row r="38" spans="1:27" ht="15" thickBot="1" x14ac:dyDescent="0.35">
      <c r="A38" s="77" t="s">
        <v>29</v>
      </c>
      <c r="B38" s="78"/>
      <c r="C38" s="78"/>
      <c r="D38" s="79">
        <f>MAX(D8:D34)</f>
        <v>10.5505</v>
      </c>
      <c r="E38" s="78"/>
      <c r="F38" s="79">
        <f>MAX(F8:F34)</f>
        <v>12.0992</v>
      </c>
      <c r="G38" s="78"/>
      <c r="H38" s="79">
        <f>MAX(H8:H34)</f>
        <v>65.391099999999994</v>
      </c>
      <c r="I38" s="78"/>
      <c r="J38" s="79">
        <f>MAX(J8:J34)</f>
        <v>34.081499999999998</v>
      </c>
      <c r="K38" s="78"/>
      <c r="L38" s="79">
        <f>MAX(L8:L34)</f>
        <v>17.061399999999999</v>
      </c>
      <c r="M38" s="78"/>
      <c r="N38" s="79">
        <f>MAX(N8:N34)</f>
        <v>14.618600000000001</v>
      </c>
      <c r="O38" s="78"/>
      <c r="P38" s="79">
        <f>MAX(P8:P34)</f>
        <v>12.148300000000001</v>
      </c>
      <c r="Q38" s="78"/>
      <c r="R38" s="79">
        <f>MAX(R8:R34)</f>
        <v>9.9810999999999996</v>
      </c>
      <c r="S38" s="78"/>
      <c r="T38" s="79">
        <f>MAX(T8:T34)</f>
        <v>9.4202999999999992</v>
      </c>
      <c r="U38" s="78"/>
      <c r="V38" s="79">
        <f>MAX(V8:V34)</f>
        <v>7.7134999999999998</v>
      </c>
      <c r="W38" s="78"/>
      <c r="X38" s="79">
        <f>MAX(X8:X34)</f>
        <v>8.4059000000000008</v>
      </c>
      <c r="Y38" s="78"/>
      <c r="Z38" s="79">
        <f>MAX(Z8:Z34)</f>
        <v>8.8863000000000003</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44467</v>
      </c>
      <c r="C8" s="65">
        <f>VLOOKUP($A8,'Return Data'!$B$7:$R$2292,4,0)</f>
        <v>431.68520000000001</v>
      </c>
      <c r="D8" s="65">
        <f>VLOOKUP($A8,'Return Data'!$B$7:$R$2292,5,0)</f>
        <v>3.6783999999999999</v>
      </c>
      <c r="E8" s="66">
        <f t="shared" ref="E8:E34" si="0">RANK(D8,D$8:D$34,0)</f>
        <v>3</v>
      </c>
      <c r="F8" s="65">
        <f>VLOOKUP($A8,'Return Data'!$B$7:$R$2292,6,0)</f>
        <v>2.6577999999999999</v>
      </c>
      <c r="G8" s="66">
        <f t="shared" ref="G8:G34" si="1">RANK(F8,F$8:F$34,0)</f>
        <v>5</v>
      </c>
      <c r="H8" s="65">
        <f>VLOOKUP($A8,'Return Data'!$B$7:$R$2292,7,0)</f>
        <v>1.6963999999999999</v>
      </c>
      <c r="I8" s="66">
        <f t="shared" ref="I8:I34" si="2">RANK(H8,H$8:H$34,0)</f>
        <v>8</v>
      </c>
      <c r="J8" s="65">
        <f>VLOOKUP($A8,'Return Data'!$B$7:$R$2292,8,0)</f>
        <v>2.3828999999999998</v>
      </c>
      <c r="K8" s="66">
        <f t="shared" ref="K8:K34" si="3">RANK(J8,J$8:J$34,0)</f>
        <v>6</v>
      </c>
      <c r="L8" s="65">
        <f>VLOOKUP($A8,'Return Data'!$B$7:$R$2292,9,0)</f>
        <v>3.1535000000000002</v>
      </c>
      <c r="M8" s="66">
        <f t="shared" ref="M8:M34" si="4">RANK(L8,L$8:L$34,0)</f>
        <v>6</v>
      </c>
      <c r="N8" s="65">
        <f>VLOOKUP($A8,'Return Data'!$B$7:$R$2292,10,0)</f>
        <v>4.2991999999999999</v>
      </c>
      <c r="O8" s="66">
        <f t="shared" ref="O8:O34" si="5">RANK(N8,N$8:N$34,0)</f>
        <v>5</v>
      </c>
      <c r="P8" s="65">
        <f>VLOOKUP($A8,'Return Data'!$B$7:$R$2292,11,0)</f>
        <v>4.3989000000000003</v>
      </c>
      <c r="Q8" s="66">
        <f t="shared" ref="Q8:Q34" si="6">RANK(P8,P$8:P$34,0)</f>
        <v>4</v>
      </c>
      <c r="R8" s="65">
        <f>VLOOKUP($A8,'Return Data'!$B$7:$R$2292,12,0)</f>
        <v>4.0462999999999996</v>
      </c>
      <c r="S8" s="66">
        <f>RANK(R8,R$8:R$34,0)</f>
        <v>6</v>
      </c>
      <c r="T8" s="65">
        <f>VLOOKUP($A8,'Return Data'!$B$7:$R$2292,13,0)</f>
        <v>4.3963999999999999</v>
      </c>
      <c r="U8" s="66">
        <f>RANK(T8,T$8:T$34,0)</f>
        <v>5</v>
      </c>
      <c r="V8" s="65">
        <f>VLOOKUP($A8,'Return Data'!$B$7:$R$2292,17,0)</f>
        <v>5.9522000000000004</v>
      </c>
      <c r="W8" s="66">
        <f>RANK(V8,V$8:V$34,0)</f>
        <v>3</v>
      </c>
      <c r="X8" s="65">
        <f>VLOOKUP($A8,'Return Data'!$B$7:$R$2292,14,0)</f>
        <v>6.9619999999999997</v>
      </c>
      <c r="Y8" s="66">
        <f>RANK(X8,X$8:X$34,0)</f>
        <v>3</v>
      </c>
      <c r="Z8" s="65">
        <f>VLOOKUP($A8,'Return Data'!$B$7:$R$2292,16,0)</f>
        <v>7.6044</v>
      </c>
      <c r="AA8" s="67">
        <f>RANK(Z8,Z$8:Z$34,0)</f>
        <v>4</v>
      </c>
    </row>
    <row r="9" spans="1:27" x14ac:dyDescent="0.3">
      <c r="A9" s="63" t="s">
        <v>1497</v>
      </c>
      <c r="B9" s="64">
        <f>VLOOKUP($A9,'Return Data'!$B$7:$R$2292,3,0)</f>
        <v>44467</v>
      </c>
      <c r="C9" s="65">
        <f>VLOOKUP($A9,'Return Data'!$B$7:$R$2292,4,0)</f>
        <v>11.8864</v>
      </c>
      <c r="D9" s="65">
        <f>VLOOKUP($A9,'Return Data'!$B$7:$R$2292,5,0)</f>
        <v>1.2282999999999999</v>
      </c>
      <c r="E9" s="66">
        <f t="shared" si="0"/>
        <v>15</v>
      </c>
      <c r="F9" s="65">
        <f>VLOOKUP($A9,'Return Data'!$B$7:$R$2292,6,0)</f>
        <v>2.2267999999999999</v>
      </c>
      <c r="G9" s="66">
        <f t="shared" si="1"/>
        <v>13</v>
      </c>
      <c r="H9" s="65">
        <f>VLOOKUP($A9,'Return Data'!$B$7:$R$2292,7,0)</f>
        <v>1.448</v>
      </c>
      <c r="I9" s="66">
        <f t="shared" si="2"/>
        <v>11</v>
      </c>
      <c r="J9" s="65">
        <f>VLOOKUP($A9,'Return Data'!$B$7:$R$2292,8,0)</f>
        <v>1.8876999999999999</v>
      </c>
      <c r="K9" s="66">
        <f t="shared" si="3"/>
        <v>15</v>
      </c>
      <c r="L9" s="65">
        <f>VLOOKUP($A9,'Return Data'!$B$7:$R$2292,9,0)</f>
        <v>2.4426000000000001</v>
      </c>
      <c r="M9" s="66">
        <f t="shared" si="4"/>
        <v>19</v>
      </c>
      <c r="N9" s="65">
        <f>VLOOKUP($A9,'Return Data'!$B$7:$R$2292,10,0)</f>
        <v>3.21</v>
      </c>
      <c r="O9" s="66">
        <f t="shared" si="5"/>
        <v>21</v>
      </c>
      <c r="P9" s="65">
        <f>VLOOKUP($A9,'Return Data'!$B$7:$R$2292,11,0)</f>
        <v>3.3719999999999999</v>
      </c>
      <c r="Q9" s="66">
        <f t="shared" si="6"/>
        <v>15</v>
      </c>
      <c r="R9" s="65">
        <f>VLOOKUP($A9,'Return Data'!$B$7:$R$2292,12,0)</f>
        <v>3.2959999999999998</v>
      </c>
      <c r="S9" s="66">
        <f t="shared" ref="S9:S34" si="7">RANK(R9,R$8:R$34,0)</f>
        <v>16</v>
      </c>
      <c r="T9" s="65">
        <f>VLOOKUP($A9,'Return Data'!$B$7:$R$2292,13,0)</f>
        <v>3.5192999999999999</v>
      </c>
      <c r="U9" s="66">
        <f t="shared" ref="U9:U34" si="8">RANK(T9,T$8:T$34,0)</f>
        <v>14</v>
      </c>
      <c r="V9" s="65">
        <f>VLOOKUP($A9,'Return Data'!$B$7:$R$2292,17,0)</f>
        <v>4.7224000000000004</v>
      </c>
      <c r="W9" s="66">
        <f t="shared" ref="W9:W33" si="9">RANK(V9,V$8:V$34,0)</f>
        <v>13</v>
      </c>
      <c r="X9" s="65"/>
      <c r="Y9" s="66"/>
      <c r="Z9" s="65">
        <f>VLOOKUP($A9,'Return Data'!$B$7:$R$2292,16,0)</f>
        <v>5.8254000000000001</v>
      </c>
      <c r="AA9" s="67">
        <f t="shared" ref="AA9:AA34" si="10">RANK(Z9,Z$8:Z$34,0)</f>
        <v>19</v>
      </c>
    </row>
    <row r="10" spans="1:27" x14ac:dyDescent="0.3">
      <c r="A10" s="63" t="s">
        <v>1498</v>
      </c>
      <c r="B10" s="64">
        <f>VLOOKUP($A10,'Return Data'!$B$7:$R$2292,3,0)</f>
        <v>44467</v>
      </c>
      <c r="C10" s="65">
        <f>VLOOKUP($A10,'Return Data'!$B$7:$R$2292,4,0)</f>
        <v>1217.3341</v>
      </c>
      <c r="D10" s="65">
        <f>VLOOKUP($A10,'Return Data'!$B$7:$R$2292,5,0)</f>
        <v>0.74060000000000004</v>
      </c>
      <c r="E10" s="66">
        <f t="shared" si="0"/>
        <v>17</v>
      </c>
      <c r="F10" s="65">
        <f>VLOOKUP($A10,'Return Data'!$B$7:$R$2292,6,0)</f>
        <v>2.5200999999999998</v>
      </c>
      <c r="G10" s="66">
        <f t="shared" si="1"/>
        <v>8</v>
      </c>
      <c r="H10" s="65">
        <f>VLOOKUP($A10,'Return Data'!$B$7:$R$2292,7,0)</f>
        <v>0.99909999999999999</v>
      </c>
      <c r="I10" s="66">
        <f t="shared" si="2"/>
        <v>20</v>
      </c>
      <c r="J10" s="65">
        <f>VLOOKUP($A10,'Return Data'!$B$7:$R$2292,8,0)</f>
        <v>2.0102000000000002</v>
      </c>
      <c r="K10" s="66">
        <f t="shared" si="3"/>
        <v>11</v>
      </c>
      <c r="L10" s="65">
        <f>VLOOKUP($A10,'Return Data'!$B$7:$R$2292,9,0)</f>
        <v>2.8262</v>
      </c>
      <c r="M10" s="66">
        <f t="shared" si="4"/>
        <v>9</v>
      </c>
      <c r="N10" s="65">
        <f>VLOOKUP($A10,'Return Data'!$B$7:$R$2292,10,0)</f>
        <v>3.6046</v>
      </c>
      <c r="O10" s="66">
        <f t="shared" si="5"/>
        <v>9</v>
      </c>
      <c r="P10" s="65">
        <f>VLOOKUP($A10,'Return Data'!$B$7:$R$2292,11,0)</f>
        <v>3.7614000000000001</v>
      </c>
      <c r="Q10" s="66">
        <f t="shared" si="6"/>
        <v>8</v>
      </c>
      <c r="R10" s="65">
        <f>VLOOKUP($A10,'Return Data'!$B$7:$R$2292,12,0)</f>
        <v>3.6492</v>
      </c>
      <c r="S10" s="66">
        <f t="shared" si="7"/>
        <v>8</v>
      </c>
      <c r="T10" s="65">
        <f>VLOOKUP($A10,'Return Data'!$B$7:$R$2292,13,0)</f>
        <v>3.7408999999999999</v>
      </c>
      <c r="U10" s="66">
        <f t="shared" si="8"/>
        <v>9</v>
      </c>
      <c r="V10" s="65">
        <f>VLOOKUP($A10,'Return Data'!$B$7:$R$2292,17,0)</f>
        <v>4.7313000000000001</v>
      </c>
      <c r="W10" s="66">
        <f t="shared" si="9"/>
        <v>12</v>
      </c>
      <c r="X10" s="65"/>
      <c r="Y10" s="66"/>
      <c r="Z10" s="65">
        <f>VLOOKUP($A10,'Return Data'!$B$7:$R$2292,16,0)</f>
        <v>6.0860000000000003</v>
      </c>
      <c r="AA10" s="67">
        <f t="shared" si="10"/>
        <v>16</v>
      </c>
    </row>
    <row r="11" spans="1:27" x14ac:dyDescent="0.3">
      <c r="A11" s="63" t="s">
        <v>1501</v>
      </c>
      <c r="B11" s="64">
        <f>VLOOKUP($A11,'Return Data'!$B$7:$R$2292,3,0)</f>
        <v>44467</v>
      </c>
      <c r="C11" s="65">
        <f>VLOOKUP($A11,'Return Data'!$B$7:$R$2292,4,0)</f>
        <v>2560.8074000000001</v>
      </c>
      <c r="D11" s="65">
        <f>VLOOKUP($A11,'Return Data'!$B$7:$R$2292,5,0)</f>
        <v>1.3783000000000001</v>
      </c>
      <c r="E11" s="66">
        <f t="shared" si="0"/>
        <v>14</v>
      </c>
      <c r="F11" s="65">
        <f>VLOOKUP($A11,'Return Data'!$B$7:$R$2292,6,0)</f>
        <v>2.2294</v>
      </c>
      <c r="G11" s="66">
        <f t="shared" si="1"/>
        <v>12</v>
      </c>
      <c r="H11" s="65">
        <f>VLOOKUP($A11,'Return Data'!$B$7:$R$2292,7,0)</f>
        <v>0.57769999999999999</v>
      </c>
      <c r="I11" s="66">
        <f t="shared" si="2"/>
        <v>23</v>
      </c>
      <c r="J11" s="65">
        <f>VLOOKUP($A11,'Return Data'!$B$7:$R$2292,8,0)</f>
        <v>1.7012</v>
      </c>
      <c r="K11" s="66">
        <f t="shared" si="3"/>
        <v>21</v>
      </c>
      <c r="L11" s="65">
        <f>VLOOKUP($A11,'Return Data'!$B$7:$R$2292,9,0)</f>
        <v>2.4089</v>
      </c>
      <c r="M11" s="66">
        <f t="shared" si="4"/>
        <v>20</v>
      </c>
      <c r="N11" s="65">
        <f>VLOOKUP($A11,'Return Data'!$B$7:$R$2292,10,0)</f>
        <v>3.2210000000000001</v>
      </c>
      <c r="O11" s="66">
        <f t="shared" si="5"/>
        <v>20</v>
      </c>
      <c r="P11" s="65">
        <f>VLOOKUP($A11,'Return Data'!$B$7:$R$2292,11,0)</f>
        <v>3.1915</v>
      </c>
      <c r="Q11" s="66">
        <f t="shared" si="6"/>
        <v>20</v>
      </c>
      <c r="R11" s="65">
        <f>VLOOKUP($A11,'Return Data'!$B$7:$R$2292,12,0)</f>
        <v>3.1212</v>
      </c>
      <c r="S11" s="66">
        <f t="shared" si="7"/>
        <v>20</v>
      </c>
      <c r="T11" s="65">
        <f>VLOOKUP($A11,'Return Data'!$B$7:$R$2292,13,0)</f>
        <v>3.2465000000000002</v>
      </c>
      <c r="U11" s="66">
        <f t="shared" si="8"/>
        <v>20</v>
      </c>
      <c r="V11" s="65">
        <f>VLOOKUP($A11,'Return Data'!$B$7:$R$2292,17,0)</f>
        <v>4.4581</v>
      </c>
      <c r="W11" s="66">
        <f t="shared" si="9"/>
        <v>16</v>
      </c>
      <c r="X11" s="65">
        <f>VLOOKUP($A11,'Return Data'!$B$7:$R$2292,14,0)</f>
        <v>5.6524999999999999</v>
      </c>
      <c r="Y11" s="66">
        <f t="shared" ref="Y11:Y33" si="11">RANK(X11,X$8:X$34,0)</f>
        <v>9</v>
      </c>
      <c r="Z11" s="65">
        <f>VLOOKUP($A11,'Return Data'!$B$7:$R$2292,16,0)</f>
        <v>7.3772000000000002</v>
      </c>
      <c r="AA11" s="67">
        <f t="shared" si="10"/>
        <v>8</v>
      </c>
    </row>
    <row r="12" spans="1:27" x14ac:dyDescent="0.3">
      <c r="A12" s="63" t="s">
        <v>1503</v>
      </c>
      <c r="B12" s="64">
        <f>VLOOKUP($A12,'Return Data'!$B$7:$R$2292,3,0)</f>
        <v>44467</v>
      </c>
      <c r="C12" s="65">
        <f>VLOOKUP($A12,'Return Data'!$B$7:$R$2292,4,0)</f>
        <v>3087.14</v>
      </c>
      <c r="D12" s="65">
        <f>VLOOKUP($A12,'Return Data'!$B$7:$R$2292,5,0)</f>
        <v>0.14899999999999999</v>
      </c>
      <c r="E12" s="66">
        <f t="shared" si="0"/>
        <v>21</v>
      </c>
      <c r="F12" s="65">
        <f>VLOOKUP($A12,'Return Data'!$B$7:$R$2292,6,0)</f>
        <v>1.4953000000000001</v>
      </c>
      <c r="G12" s="66">
        <f t="shared" si="1"/>
        <v>24</v>
      </c>
      <c r="H12" s="65">
        <f>VLOOKUP($A12,'Return Data'!$B$7:$R$2292,7,0)</f>
        <v>1.0535000000000001</v>
      </c>
      <c r="I12" s="66">
        <f t="shared" si="2"/>
        <v>19</v>
      </c>
      <c r="J12" s="65">
        <f>VLOOKUP($A12,'Return Data'!$B$7:$R$2292,8,0)</f>
        <v>1.5624</v>
      </c>
      <c r="K12" s="66">
        <f t="shared" si="3"/>
        <v>22</v>
      </c>
      <c r="L12" s="65">
        <f>VLOOKUP($A12,'Return Data'!$B$7:$R$2292,9,0)</f>
        <v>2.1455000000000002</v>
      </c>
      <c r="M12" s="66">
        <f t="shared" si="4"/>
        <v>24</v>
      </c>
      <c r="N12" s="65">
        <f>VLOOKUP($A12,'Return Data'!$B$7:$R$2292,10,0)</f>
        <v>2.7700999999999998</v>
      </c>
      <c r="O12" s="66">
        <f t="shared" si="5"/>
        <v>24</v>
      </c>
      <c r="P12" s="65">
        <f>VLOOKUP($A12,'Return Data'!$B$7:$R$2292,11,0)</f>
        <v>2.7532999999999999</v>
      </c>
      <c r="Q12" s="66">
        <f t="shared" si="6"/>
        <v>24</v>
      </c>
      <c r="R12" s="65">
        <f>VLOOKUP($A12,'Return Data'!$B$7:$R$2292,12,0)</f>
        <v>2.6751999999999998</v>
      </c>
      <c r="S12" s="66">
        <f t="shared" si="7"/>
        <v>24</v>
      </c>
      <c r="T12" s="65">
        <f>VLOOKUP($A12,'Return Data'!$B$7:$R$2292,13,0)</f>
        <v>2.7498999999999998</v>
      </c>
      <c r="U12" s="66">
        <f t="shared" si="8"/>
        <v>24</v>
      </c>
      <c r="V12" s="65">
        <f>VLOOKUP($A12,'Return Data'!$B$7:$R$2292,17,0)</f>
        <v>3.9950999999999999</v>
      </c>
      <c r="W12" s="66">
        <f t="shared" si="9"/>
        <v>19</v>
      </c>
      <c r="X12" s="65">
        <f>VLOOKUP($A12,'Return Data'!$B$7:$R$2292,14,0)</f>
        <v>4.9523999999999999</v>
      </c>
      <c r="Y12" s="66">
        <f t="shared" si="11"/>
        <v>12</v>
      </c>
      <c r="Z12" s="65">
        <f>VLOOKUP($A12,'Return Data'!$B$7:$R$2292,16,0)</f>
        <v>7.1360000000000001</v>
      </c>
      <c r="AA12" s="67">
        <f t="shared" si="10"/>
        <v>10</v>
      </c>
    </row>
    <row r="13" spans="1:27" x14ac:dyDescent="0.3">
      <c r="A13" s="63" t="s">
        <v>1505</v>
      </c>
      <c r="B13" s="64">
        <f>VLOOKUP($A13,'Return Data'!$B$7:$R$2292,3,0)</f>
        <v>44467</v>
      </c>
      <c r="C13" s="65">
        <f>VLOOKUP($A13,'Return Data'!$B$7:$R$2292,4,0)</f>
        <v>2746.1170000000002</v>
      </c>
      <c r="D13" s="65">
        <f>VLOOKUP($A13,'Return Data'!$B$7:$R$2292,5,0)</f>
        <v>2.1187999999999998</v>
      </c>
      <c r="E13" s="66">
        <f t="shared" si="0"/>
        <v>6</v>
      </c>
      <c r="F13" s="65">
        <f>VLOOKUP($A13,'Return Data'!$B$7:$R$2292,6,0)</f>
        <v>2.3003</v>
      </c>
      <c r="G13" s="66">
        <f t="shared" si="1"/>
        <v>11</v>
      </c>
      <c r="H13" s="65">
        <f>VLOOKUP($A13,'Return Data'!$B$7:$R$2292,7,0)</f>
        <v>1.1654</v>
      </c>
      <c r="I13" s="66">
        <f t="shared" si="2"/>
        <v>15</v>
      </c>
      <c r="J13" s="65">
        <f>VLOOKUP($A13,'Return Data'!$B$7:$R$2292,8,0)</f>
        <v>1.7052</v>
      </c>
      <c r="K13" s="66">
        <f t="shared" si="3"/>
        <v>20</v>
      </c>
      <c r="L13" s="65">
        <f>VLOOKUP($A13,'Return Data'!$B$7:$R$2292,9,0)</f>
        <v>2.3626</v>
      </c>
      <c r="M13" s="66">
        <f t="shared" si="4"/>
        <v>21</v>
      </c>
      <c r="N13" s="65">
        <f>VLOOKUP($A13,'Return Data'!$B$7:$R$2292,10,0)</f>
        <v>3.0918000000000001</v>
      </c>
      <c r="O13" s="66">
        <f t="shared" si="5"/>
        <v>22</v>
      </c>
      <c r="P13" s="65">
        <f>VLOOKUP($A13,'Return Data'!$B$7:$R$2292,11,0)</f>
        <v>3.0337000000000001</v>
      </c>
      <c r="Q13" s="66">
        <f t="shared" si="6"/>
        <v>22</v>
      </c>
      <c r="R13" s="65">
        <f>VLOOKUP($A13,'Return Data'!$B$7:$R$2292,12,0)</f>
        <v>2.9712000000000001</v>
      </c>
      <c r="S13" s="66">
        <f t="shared" si="7"/>
        <v>22</v>
      </c>
      <c r="T13" s="65">
        <f>VLOOKUP($A13,'Return Data'!$B$7:$R$2292,13,0)</f>
        <v>3.1002999999999998</v>
      </c>
      <c r="U13" s="66">
        <f t="shared" si="8"/>
        <v>22</v>
      </c>
      <c r="V13" s="65">
        <f>VLOOKUP($A13,'Return Data'!$B$7:$R$2292,17,0)</f>
        <v>4.2579000000000002</v>
      </c>
      <c r="W13" s="66">
        <f t="shared" si="9"/>
        <v>18</v>
      </c>
      <c r="X13" s="65">
        <f>VLOOKUP($A13,'Return Data'!$B$7:$R$2292,14,0)</f>
        <v>5.0209000000000001</v>
      </c>
      <c r="Y13" s="66">
        <f t="shared" si="11"/>
        <v>11</v>
      </c>
      <c r="Z13" s="65">
        <f>VLOOKUP($A13,'Return Data'!$B$7:$R$2292,16,0)</f>
        <v>6.8845999999999998</v>
      </c>
      <c r="AA13" s="67">
        <f t="shared" si="10"/>
        <v>13</v>
      </c>
    </row>
    <row r="14" spans="1:27" x14ac:dyDescent="0.3">
      <c r="A14" s="63" t="s">
        <v>1508</v>
      </c>
      <c r="B14" s="64">
        <f>VLOOKUP($A14,'Return Data'!$B$7:$R$2292,3,0)</f>
        <v>44467</v>
      </c>
      <c r="C14" s="65">
        <f>VLOOKUP($A14,'Return Data'!$B$7:$R$2292,4,0)</f>
        <v>31.296700000000001</v>
      </c>
      <c r="D14" s="65">
        <f>VLOOKUP($A14,'Return Data'!$B$7:$R$2292,5,0)</f>
        <v>10.4993</v>
      </c>
      <c r="E14" s="66">
        <f t="shared" si="0"/>
        <v>1</v>
      </c>
      <c r="F14" s="65">
        <f>VLOOKUP($A14,'Return Data'!$B$7:$R$2292,6,0)</f>
        <v>12.057499999999999</v>
      </c>
      <c r="G14" s="66">
        <f t="shared" si="1"/>
        <v>1</v>
      </c>
      <c r="H14" s="65">
        <f>VLOOKUP($A14,'Return Data'!$B$7:$R$2292,7,0)</f>
        <v>10.9023</v>
      </c>
      <c r="I14" s="66">
        <f t="shared" si="2"/>
        <v>2</v>
      </c>
      <c r="J14" s="65">
        <f>VLOOKUP($A14,'Return Data'!$B$7:$R$2292,8,0)</f>
        <v>10.295199999999999</v>
      </c>
      <c r="K14" s="66">
        <f t="shared" si="3"/>
        <v>2</v>
      </c>
      <c r="L14" s="65">
        <f>VLOOKUP($A14,'Return Data'!$B$7:$R$2292,9,0)</f>
        <v>13.508100000000001</v>
      </c>
      <c r="M14" s="66">
        <f t="shared" si="4"/>
        <v>2</v>
      </c>
      <c r="N14" s="65">
        <f>VLOOKUP($A14,'Return Data'!$B$7:$R$2292,10,0)</f>
        <v>12.3147</v>
      </c>
      <c r="O14" s="66">
        <f t="shared" si="5"/>
        <v>2</v>
      </c>
      <c r="P14" s="65">
        <f>VLOOKUP($A14,'Return Data'!$B$7:$R$2292,11,0)</f>
        <v>10.6355</v>
      </c>
      <c r="Q14" s="66">
        <f t="shared" si="6"/>
        <v>2</v>
      </c>
      <c r="R14" s="65">
        <f>VLOOKUP($A14,'Return Data'!$B$7:$R$2292,12,0)</f>
        <v>9.5960000000000001</v>
      </c>
      <c r="S14" s="66">
        <f t="shared" si="7"/>
        <v>1</v>
      </c>
      <c r="T14" s="65">
        <f>VLOOKUP($A14,'Return Data'!$B$7:$R$2292,13,0)</f>
        <v>9.1592000000000002</v>
      </c>
      <c r="U14" s="66">
        <f t="shared" si="8"/>
        <v>1</v>
      </c>
      <c r="V14" s="65">
        <f>VLOOKUP($A14,'Return Data'!$B$7:$R$2292,17,0)</f>
        <v>6.8106</v>
      </c>
      <c r="W14" s="66">
        <f t="shared" si="9"/>
        <v>2</v>
      </c>
      <c r="X14" s="65">
        <f>VLOOKUP($A14,'Return Data'!$B$7:$R$2292,14,0)</f>
        <v>7.8479000000000001</v>
      </c>
      <c r="Y14" s="66">
        <f t="shared" si="11"/>
        <v>2</v>
      </c>
      <c r="Z14" s="65">
        <f>VLOOKUP($A14,'Return Data'!$B$7:$R$2292,16,0)</f>
        <v>8.6260999999999992</v>
      </c>
      <c r="AA14" s="67">
        <f t="shared" si="10"/>
        <v>1</v>
      </c>
    </row>
    <row r="15" spans="1:27" x14ac:dyDescent="0.3">
      <c r="A15" s="63" t="s">
        <v>1511</v>
      </c>
      <c r="B15" s="64">
        <f>VLOOKUP($A15,'Return Data'!$B$7:$R$2292,3,0)</f>
        <v>44467</v>
      </c>
      <c r="C15" s="65">
        <f>VLOOKUP($A15,'Return Data'!$B$7:$R$2292,4,0)</f>
        <v>12.063499999999999</v>
      </c>
      <c r="D15" s="65">
        <f>VLOOKUP($A15,'Return Data'!$B$7:$R$2292,5,0)</f>
        <v>1.5128999999999999</v>
      </c>
      <c r="E15" s="66">
        <f t="shared" si="0"/>
        <v>11</v>
      </c>
      <c r="F15" s="65">
        <f>VLOOKUP($A15,'Return Data'!$B$7:$R$2292,6,0)</f>
        <v>2.1185</v>
      </c>
      <c r="G15" s="66">
        <f t="shared" si="1"/>
        <v>16</v>
      </c>
      <c r="H15" s="65">
        <f>VLOOKUP($A15,'Return Data'!$B$7:$R$2292,7,0)</f>
        <v>1.1241000000000001</v>
      </c>
      <c r="I15" s="66">
        <f t="shared" si="2"/>
        <v>16</v>
      </c>
      <c r="J15" s="65">
        <f>VLOOKUP($A15,'Return Data'!$B$7:$R$2292,8,0)</f>
        <v>1.9464999999999999</v>
      </c>
      <c r="K15" s="66">
        <f t="shared" si="3"/>
        <v>13</v>
      </c>
      <c r="L15" s="65">
        <f>VLOOKUP($A15,'Return Data'!$B$7:$R$2292,9,0)</f>
        <v>2.7675999999999998</v>
      </c>
      <c r="M15" s="66">
        <f t="shared" si="4"/>
        <v>11</v>
      </c>
      <c r="N15" s="65">
        <f>VLOOKUP($A15,'Return Data'!$B$7:$R$2292,10,0)</f>
        <v>3.7682000000000002</v>
      </c>
      <c r="O15" s="66">
        <f t="shared" si="5"/>
        <v>7</v>
      </c>
      <c r="P15" s="65">
        <f>VLOOKUP($A15,'Return Data'!$B$7:$R$2292,11,0)</f>
        <v>3.7719</v>
      </c>
      <c r="Q15" s="66">
        <f t="shared" si="6"/>
        <v>7</v>
      </c>
      <c r="R15" s="65">
        <f>VLOOKUP($A15,'Return Data'!$B$7:$R$2292,12,0)</f>
        <v>3.6789000000000001</v>
      </c>
      <c r="S15" s="66">
        <f t="shared" si="7"/>
        <v>7</v>
      </c>
      <c r="T15" s="65">
        <f>VLOOKUP($A15,'Return Data'!$B$7:$R$2292,13,0)</f>
        <v>3.9213</v>
      </c>
      <c r="U15" s="66">
        <f t="shared" si="8"/>
        <v>7</v>
      </c>
      <c r="V15" s="65">
        <f>VLOOKUP($A15,'Return Data'!$B$7:$R$2292,17,0)</f>
        <v>5.3720999999999997</v>
      </c>
      <c r="W15" s="66">
        <f t="shared" si="9"/>
        <v>6</v>
      </c>
      <c r="X15" s="65"/>
      <c r="Y15" s="66"/>
      <c r="Z15" s="65">
        <f>VLOOKUP($A15,'Return Data'!$B$7:$R$2292,16,0)</f>
        <v>6.4226999999999999</v>
      </c>
      <c r="AA15" s="67">
        <f t="shared" si="10"/>
        <v>14</v>
      </c>
    </row>
    <row r="16" spans="1:27" x14ac:dyDescent="0.3">
      <c r="A16" s="63" t="s">
        <v>1513</v>
      </c>
      <c r="B16" s="64">
        <f>VLOOKUP($A16,'Return Data'!$B$7:$R$2292,3,0)</f>
        <v>44467</v>
      </c>
      <c r="C16" s="65">
        <f>VLOOKUP($A16,'Return Data'!$B$7:$R$2292,4,0)</f>
        <v>1076.4112</v>
      </c>
      <c r="D16" s="65">
        <f>VLOOKUP($A16,'Return Data'!$B$7:$R$2292,5,0)</f>
        <v>0.2102</v>
      </c>
      <c r="E16" s="66">
        <f t="shared" si="0"/>
        <v>19</v>
      </c>
      <c r="F16" s="65">
        <f>VLOOKUP($A16,'Return Data'!$B$7:$R$2292,6,0)</f>
        <v>2.2004000000000001</v>
      </c>
      <c r="G16" s="66">
        <f t="shared" si="1"/>
        <v>15</v>
      </c>
      <c r="H16" s="65">
        <f>VLOOKUP($A16,'Return Data'!$B$7:$R$2292,7,0)</f>
        <v>0.98939999999999995</v>
      </c>
      <c r="I16" s="66">
        <f t="shared" si="2"/>
        <v>21</v>
      </c>
      <c r="J16" s="65">
        <f>VLOOKUP($A16,'Return Data'!$B$7:$R$2292,8,0)</f>
        <v>1.9973000000000001</v>
      </c>
      <c r="K16" s="66">
        <f t="shared" si="3"/>
        <v>12</v>
      </c>
      <c r="L16" s="65">
        <f>VLOOKUP($A16,'Return Data'!$B$7:$R$2292,9,0)</f>
        <v>2.7658999999999998</v>
      </c>
      <c r="M16" s="66">
        <f t="shared" si="4"/>
        <v>12</v>
      </c>
      <c r="N16" s="65">
        <f>VLOOKUP($A16,'Return Data'!$B$7:$R$2292,10,0)</f>
        <v>3.7084999999999999</v>
      </c>
      <c r="O16" s="66">
        <f t="shared" si="5"/>
        <v>8</v>
      </c>
      <c r="P16" s="65">
        <f>VLOOKUP($A16,'Return Data'!$B$7:$R$2292,11,0)</f>
        <v>3.5564</v>
      </c>
      <c r="Q16" s="66">
        <f t="shared" si="6"/>
        <v>9</v>
      </c>
      <c r="R16" s="65">
        <f>VLOOKUP($A16,'Return Data'!$B$7:$R$2292,12,0)</f>
        <v>3.528</v>
      </c>
      <c r="S16" s="66">
        <f t="shared" si="7"/>
        <v>9</v>
      </c>
      <c r="T16" s="65">
        <f>VLOOKUP($A16,'Return Data'!$B$7:$R$2292,13,0)</f>
        <v>3.6231</v>
      </c>
      <c r="U16" s="66">
        <f t="shared" si="8"/>
        <v>10</v>
      </c>
      <c r="V16" s="65"/>
      <c r="W16" s="66"/>
      <c r="X16" s="65"/>
      <c r="Y16" s="66"/>
      <c r="Z16" s="65">
        <f>VLOOKUP($A16,'Return Data'!$B$7:$R$2292,16,0)</f>
        <v>4.5194999999999999</v>
      </c>
      <c r="AA16" s="67">
        <f t="shared" si="10"/>
        <v>22</v>
      </c>
    </row>
    <row r="17" spans="1:27" x14ac:dyDescent="0.3">
      <c r="A17" s="63" t="s">
        <v>1514</v>
      </c>
      <c r="B17" s="64">
        <f>VLOOKUP($A17,'Return Data'!$B$7:$R$2292,3,0)</f>
        <v>44467</v>
      </c>
      <c r="C17" s="65">
        <f>VLOOKUP($A17,'Return Data'!$B$7:$R$2292,4,0)</f>
        <v>22.011099999999999</v>
      </c>
      <c r="D17" s="65">
        <f>VLOOKUP($A17,'Return Data'!$B$7:$R$2292,5,0)</f>
        <v>1.99</v>
      </c>
      <c r="E17" s="66">
        <f t="shared" si="0"/>
        <v>7</v>
      </c>
      <c r="F17" s="65">
        <f>VLOOKUP($A17,'Return Data'!$B$7:$R$2292,6,0)</f>
        <v>3.1518000000000002</v>
      </c>
      <c r="G17" s="66">
        <f t="shared" si="1"/>
        <v>3</v>
      </c>
      <c r="H17" s="65">
        <f>VLOOKUP($A17,'Return Data'!$B$7:$R$2292,7,0)</f>
        <v>2.3462999999999998</v>
      </c>
      <c r="I17" s="66">
        <f t="shared" si="2"/>
        <v>5</v>
      </c>
      <c r="J17" s="65">
        <f>VLOOKUP($A17,'Return Data'!$B$7:$R$2292,8,0)</f>
        <v>2.5966</v>
      </c>
      <c r="K17" s="66">
        <f t="shared" si="3"/>
        <v>4</v>
      </c>
      <c r="L17" s="65">
        <f>VLOOKUP($A17,'Return Data'!$B$7:$R$2292,9,0)</f>
        <v>3.3887</v>
      </c>
      <c r="M17" s="66">
        <f t="shared" si="4"/>
        <v>5</v>
      </c>
      <c r="N17" s="65">
        <f>VLOOKUP($A17,'Return Data'!$B$7:$R$2292,10,0)</f>
        <v>4.0366999999999997</v>
      </c>
      <c r="O17" s="66">
        <f t="shared" si="5"/>
        <v>6</v>
      </c>
      <c r="P17" s="65">
        <f>VLOOKUP($A17,'Return Data'!$B$7:$R$2292,11,0)</f>
        <v>4.2305000000000001</v>
      </c>
      <c r="Q17" s="66">
        <f t="shared" si="6"/>
        <v>5</v>
      </c>
      <c r="R17" s="65">
        <f>VLOOKUP($A17,'Return Data'!$B$7:$R$2292,12,0)</f>
        <v>4.1544999999999996</v>
      </c>
      <c r="S17" s="66">
        <f t="shared" si="7"/>
        <v>5</v>
      </c>
      <c r="T17" s="65">
        <f>VLOOKUP($A17,'Return Data'!$B$7:$R$2292,13,0)</f>
        <v>4.4550999999999998</v>
      </c>
      <c r="U17" s="66">
        <f t="shared" si="8"/>
        <v>4</v>
      </c>
      <c r="V17" s="65">
        <f>VLOOKUP($A17,'Return Data'!$B$7:$R$2292,17,0)</f>
        <v>5.9028</v>
      </c>
      <c r="W17" s="66">
        <f t="shared" si="9"/>
        <v>4</v>
      </c>
      <c r="X17" s="65">
        <f>VLOOKUP($A17,'Return Data'!$B$7:$R$2292,14,0)</f>
        <v>6.7819000000000003</v>
      </c>
      <c r="Y17" s="66">
        <f t="shared" si="11"/>
        <v>4</v>
      </c>
      <c r="Z17" s="65">
        <f>VLOOKUP($A17,'Return Data'!$B$7:$R$2292,16,0)</f>
        <v>7.8705999999999996</v>
      </c>
      <c r="AA17" s="67">
        <f t="shared" si="10"/>
        <v>3</v>
      </c>
    </row>
    <row r="18" spans="1:27" x14ac:dyDescent="0.3">
      <c r="A18" s="63" t="s">
        <v>1516</v>
      </c>
      <c r="B18" s="64">
        <f>VLOOKUP($A18,'Return Data'!$B$7:$R$2292,3,0)</f>
        <v>44467</v>
      </c>
      <c r="C18" s="65">
        <f>VLOOKUP($A18,'Return Data'!$B$7:$R$2292,4,0)</f>
        <v>2202.6322</v>
      </c>
      <c r="D18" s="65">
        <f>VLOOKUP($A18,'Return Data'!$B$7:$R$2292,5,0)</f>
        <v>-0.61970000000000003</v>
      </c>
      <c r="E18" s="66">
        <f t="shared" si="0"/>
        <v>26</v>
      </c>
      <c r="F18" s="65">
        <f>VLOOKUP($A18,'Return Data'!$B$7:$R$2292,6,0)</f>
        <v>1.8496999999999999</v>
      </c>
      <c r="G18" s="66">
        <f t="shared" si="1"/>
        <v>20</v>
      </c>
      <c r="H18" s="65">
        <f>VLOOKUP($A18,'Return Data'!$B$7:$R$2292,7,0)</f>
        <v>2.1261999999999999</v>
      </c>
      <c r="I18" s="66">
        <f t="shared" si="2"/>
        <v>6</v>
      </c>
      <c r="J18" s="65">
        <f>VLOOKUP($A18,'Return Data'!$B$7:$R$2292,8,0)</f>
        <v>2.1614</v>
      </c>
      <c r="K18" s="66">
        <f t="shared" si="3"/>
        <v>8</v>
      </c>
      <c r="L18" s="65">
        <f>VLOOKUP($A18,'Return Data'!$B$7:$R$2292,9,0)</f>
        <v>2.8791000000000002</v>
      </c>
      <c r="M18" s="66">
        <f t="shared" si="4"/>
        <v>8</v>
      </c>
      <c r="N18" s="65">
        <f>VLOOKUP($A18,'Return Data'!$B$7:$R$2292,10,0)</f>
        <v>3.3515999999999999</v>
      </c>
      <c r="O18" s="66">
        <f t="shared" si="5"/>
        <v>17</v>
      </c>
      <c r="P18" s="65">
        <f>VLOOKUP($A18,'Return Data'!$B$7:$R$2292,11,0)</f>
        <v>3.3323</v>
      </c>
      <c r="Q18" s="66">
        <f t="shared" si="6"/>
        <v>17</v>
      </c>
      <c r="R18" s="65">
        <f>VLOOKUP($A18,'Return Data'!$B$7:$R$2292,12,0)</f>
        <v>3.3729</v>
      </c>
      <c r="S18" s="66">
        <f t="shared" si="7"/>
        <v>11</v>
      </c>
      <c r="T18" s="65">
        <f>VLOOKUP($A18,'Return Data'!$B$7:$R$2292,13,0)</f>
        <v>3.7814999999999999</v>
      </c>
      <c r="U18" s="66">
        <f t="shared" si="8"/>
        <v>8</v>
      </c>
      <c r="V18" s="65">
        <f>VLOOKUP($A18,'Return Data'!$B$7:$R$2292,17,0)</f>
        <v>4.6984000000000004</v>
      </c>
      <c r="W18" s="66">
        <f t="shared" si="9"/>
        <v>14</v>
      </c>
      <c r="X18" s="65">
        <f>VLOOKUP($A18,'Return Data'!$B$7:$R$2292,14,0)</f>
        <v>5.5385999999999997</v>
      </c>
      <c r="Y18" s="66">
        <f t="shared" si="11"/>
        <v>10</v>
      </c>
      <c r="Z18" s="65">
        <f>VLOOKUP($A18,'Return Data'!$B$7:$R$2292,16,0)</f>
        <v>7.3891999999999998</v>
      </c>
      <c r="AA18" s="67">
        <f t="shared" si="10"/>
        <v>7</v>
      </c>
    </row>
    <row r="19" spans="1:27" x14ac:dyDescent="0.3">
      <c r="A19" s="63" t="s">
        <v>1519</v>
      </c>
      <c r="B19" s="64">
        <f>VLOOKUP($A19,'Return Data'!$B$7:$R$2292,3,0)</f>
        <v>44467</v>
      </c>
      <c r="C19" s="65">
        <f>VLOOKUP($A19,'Return Data'!$B$7:$R$2292,4,0)</f>
        <v>12.118399999999999</v>
      </c>
      <c r="D19" s="65">
        <f>VLOOKUP($A19,'Return Data'!$B$7:$R$2292,5,0)</f>
        <v>0.90359999999999996</v>
      </c>
      <c r="E19" s="66">
        <f t="shared" si="0"/>
        <v>16</v>
      </c>
      <c r="F19" s="65">
        <f>VLOOKUP($A19,'Return Data'!$B$7:$R$2292,6,0)</f>
        <v>2.3349000000000002</v>
      </c>
      <c r="G19" s="66">
        <f t="shared" si="1"/>
        <v>10</v>
      </c>
      <c r="H19" s="65">
        <f>VLOOKUP($A19,'Return Data'!$B$7:$R$2292,7,0)</f>
        <v>1.2051000000000001</v>
      </c>
      <c r="I19" s="66">
        <f t="shared" si="2"/>
        <v>14</v>
      </c>
      <c r="J19" s="65">
        <f>VLOOKUP($A19,'Return Data'!$B$7:$R$2292,8,0)</f>
        <v>1.9160999999999999</v>
      </c>
      <c r="K19" s="66">
        <f t="shared" si="3"/>
        <v>14</v>
      </c>
      <c r="L19" s="65">
        <f>VLOOKUP($A19,'Return Data'!$B$7:$R$2292,9,0)</f>
        <v>2.6699000000000002</v>
      </c>
      <c r="M19" s="66">
        <f t="shared" si="4"/>
        <v>14</v>
      </c>
      <c r="N19" s="65">
        <f>VLOOKUP($A19,'Return Data'!$B$7:$R$2292,10,0)</f>
        <v>3.3942999999999999</v>
      </c>
      <c r="O19" s="66">
        <f t="shared" si="5"/>
        <v>14</v>
      </c>
      <c r="P19" s="65">
        <f>VLOOKUP($A19,'Return Data'!$B$7:$R$2292,11,0)</f>
        <v>3.4287000000000001</v>
      </c>
      <c r="Q19" s="66">
        <f t="shared" si="6"/>
        <v>12</v>
      </c>
      <c r="R19" s="65">
        <f>VLOOKUP($A19,'Return Data'!$B$7:$R$2292,12,0)</f>
        <v>3.2970999999999999</v>
      </c>
      <c r="S19" s="66">
        <f t="shared" si="7"/>
        <v>15</v>
      </c>
      <c r="T19" s="65">
        <f>VLOOKUP($A19,'Return Data'!$B$7:$R$2292,13,0)</f>
        <v>3.4310999999999998</v>
      </c>
      <c r="U19" s="66">
        <f t="shared" si="8"/>
        <v>17</v>
      </c>
      <c r="V19" s="65">
        <f>VLOOKUP($A19,'Return Data'!$B$7:$R$2292,17,0)</f>
        <v>4.9272</v>
      </c>
      <c r="W19" s="66">
        <f t="shared" si="9"/>
        <v>9</v>
      </c>
      <c r="X19" s="65"/>
      <c r="Y19" s="66"/>
      <c r="Z19" s="65">
        <f>VLOOKUP($A19,'Return Data'!$B$7:$R$2292,16,0)</f>
        <v>6.1882999999999999</v>
      </c>
      <c r="AA19" s="67">
        <f t="shared" si="10"/>
        <v>15</v>
      </c>
    </row>
    <row r="20" spans="1:27" x14ac:dyDescent="0.3">
      <c r="A20" s="63" t="s">
        <v>1522</v>
      </c>
      <c r="B20" s="64">
        <f>VLOOKUP($A20,'Return Data'!$B$7:$R$2292,3,0)</f>
        <v>44467</v>
      </c>
      <c r="C20" s="65">
        <f>VLOOKUP($A20,'Return Data'!$B$7:$R$2292,4,0)</f>
        <v>2163.1192000000001</v>
      </c>
      <c r="D20" s="65">
        <f>VLOOKUP($A20,'Return Data'!$B$7:$R$2292,5,0)</f>
        <v>-0.26150000000000001</v>
      </c>
      <c r="E20" s="66">
        <f t="shared" si="0"/>
        <v>24</v>
      </c>
      <c r="F20" s="65">
        <f>VLOOKUP($A20,'Return Data'!$B$7:$R$2292,6,0)</f>
        <v>1.4054</v>
      </c>
      <c r="G20" s="66">
        <f t="shared" si="1"/>
        <v>26</v>
      </c>
      <c r="H20" s="65">
        <f>VLOOKUP($A20,'Return Data'!$B$7:$R$2292,7,0)</f>
        <v>0.23380000000000001</v>
      </c>
      <c r="I20" s="66">
        <f t="shared" si="2"/>
        <v>26</v>
      </c>
      <c r="J20" s="65">
        <f>VLOOKUP($A20,'Return Data'!$B$7:$R$2292,8,0)</f>
        <v>1.4436</v>
      </c>
      <c r="K20" s="66">
        <f t="shared" si="3"/>
        <v>24</v>
      </c>
      <c r="L20" s="65">
        <f>VLOOKUP($A20,'Return Data'!$B$7:$R$2292,9,0)</f>
        <v>2.3115000000000001</v>
      </c>
      <c r="M20" s="66">
        <f t="shared" si="4"/>
        <v>22</v>
      </c>
      <c r="N20" s="65">
        <f>VLOOKUP($A20,'Return Data'!$B$7:$R$2292,10,0)</f>
        <v>3.2534000000000001</v>
      </c>
      <c r="O20" s="66">
        <f t="shared" si="5"/>
        <v>19</v>
      </c>
      <c r="P20" s="65">
        <f>VLOOKUP($A20,'Return Data'!$B$7:$R$2292,11,0)</f>
        <v>3.1701999999999999</v>
      </c>
      <c r="Q20" s="66">
        <f t="shared" si="6"/>
        <v>21</v>
      </c>
      <c r="R20" s="65">
        <f>VLOOKUP($A20,'Return Data'!$B$7:$R$2292,12,0)</f>
        <v>3.1074000000000002</v>
      </c>
      <c r="S20" s="66">
        <f t="shared" si="7"/>
        <v>21</v>
      </c>
      <c r="T20" s="65">
        <f>VLOOKUP($A20,'Return Data'!$B$7:$R$2292,13,0)</f>
        <v>3.2223999999999999</v>
      </c>
      <c r="U20" s="66">
        <f t="shared" si="8"/>
        <v>21</v>
      </c>
      <c r="V20" s="65">
        <f>VLOOKUP($A20,'Return Data'!$B$7:$R$2292,17,0)</f>
        <v>4.4965999999999999</v>
      </c>
      <c r="W20" s="66">
        <f t="shared" si="9"/>
        <v>15</v>
      </c>
      <c r="X20" s="65">
        <f>VLOOKUP($A20,'Return Data'!$B$7:$R$2292,14,0)</f>
        <v>5.7278000000000002</v>
      </c>
      <c r="Y20" s="66">
        <f t="shared" si="11"/>
        <v>8</v>
      </c>
      <c r="Z20" s="65">
        <f>VLOOKUP($A20,'Return Data'!$B$7:$R$2292,16,0)</f>
        <v>7.4386000000000001</v>
      </c>
      <c r="AA20" s="67">
        <f t="shared" si="10"/>
        <v>6</v>
      </c>
    </row>
    <row r="21" spans="1:27" x14ac:dyDescent="0.3">
      <c r="A21" s="63" t="s">
        <v>1526</v>
      </c>
      <c r="B21" s="64">
        <f>VLOOKUP($A21,'Return Data'!$B$7:$R$2292,3,0)</f>
        <v>44467</v>
      </c>
      <c r="C21" s="65">
        <f>VLOOKUP($A21,'Return Data'!$B$7:$R$2292,4,0)</f>
        <v>34.281300000000002</v>
      </c>
      <c r="D21" s="65">
        <f>VLOOKUP($A21,'Return Data'!$B$7:$R$2292,5,0)</f>
        <v>1.9166000000000001</v>
      </c>
      <c r="E21" s="66">
        <f t="shared" si="0"/>
        <v>8</v>
      </c>
      <c r="F21" s="65">
        <f>VLOOKUP($A21,'Return Data'!$B$7:$R$2292,6,0)</f>
        <v>2.6358999999999999</v>
      </c>
      <c r="G21" s="66">
        <f t="shared" si="1"/>
        <v>6</v>
      </c>
      <c r="H21" s="65">
        <f>VLOOKUP($A21,'Return Data'!$B$7:$R$2292,7,0)</f>
        <v>1.2323</v>
      </c>
      <c r="I21" s="66">
        <f t="shared" si="2"/>
        <v>13</v>
      </c>
      <c r="J21" s="65">
        <f>VLOOKUP($A21,'Return Data'!$B$7:$R$2292,8,0)</f>
        <v>1.8265</v>
      </c>
      <c r="K21" s="66">
        <f t="shared" si="3"/>
        <v>17</v>
      </c>
      <c r="L21" s="65">
        <f>VLOOKUP($A21,'Return Data'!$B$7:$R$2292,9,0)</f>
        <v>2.4674999999999998</v>
      </c>
      <c r="M21" s="66">
        <f t="shared" si="4"/>
        <v>18</v>
      </c>
      <c r="N21" s="65">
        <f>VLOOKUP($A21,'Return Data'!$B$7:$R$2292,10,0)</f>
        <v>3.3942000000000001</v>
      </c>
      <c r="O21" s="66">
        <f t="shared" si="5"/>
        <v>15</v>
      </c>
      <c r="P21" s="65">
        <f>VLOOKUP($A21,'Return Data'!$B$7:$R$2292,11,0)</f>
        <v>3.3481999999999998</v>
      </c>
      <c r="Q21" s="66">
        <f t="shared" si="6"/>
        <v>16</v>
      </c>
      <c r="R21" s="65">
        <f>VLOOKUP($A21,'Return Data'!$B$7:$R$2292,12,0)</f>
        <v>3.2437</v>
      </c>
      <c r="S21" s="66">
        <f t="shared" si="7"/>
        <v>17</v>
      </c>
      <c r="T21" s="65">
        <f>VLOOKUP($A21,'Return Data'!$B$7:$R$2292,13,0)</f>
        <v>3.4870000000000001</v>
      </c>
      <c r="U21" s="66">
        <f t="shared" si="8"/>
        <v>15</v>
      </c>
      <c r="V21" s="65">
        <f>VLOOKUP($A21,'Return Data'!$B$7:$R$2292,17,0)</f>
        <v>5.0053000000000001</v>
      </c>
      <c r="W21" s="66">
        <f t="shared" si="9"/>
        <v>8</v>
      </c>
      <c r="X21" s="65">
        <f>VLOOKUP($A21,'Return Data'!$B$7:$R$2292,14,0)</f>
        <v>6.1037999999999997</v>
      </c>
      <c r="Y21" s="66">
        <f t="shared" si="11"/>
        <v>6</v>
      </c>
      <c r="Z21" s="65">
        <f>VLOOKUP($A21,'Return Data'!$B$7:$R$2292,16,0)</f>
        <v>7.4539</v>
      </c>
      <c r="AA21" s="67">
        <f t="shared" si="10"/>
        <v>5</v>
      </c>
    </row>
    <row r="22" spans="1:27" x14ac:dyDescent="0.3">
      <c r="A22" s="63" t="s">
        <v>1528</v>
      </c>
      <c r="B22" s="64">
        <f>VLOOKUP($A22,'Return Data'!$B$7:$R$2292,3,0)</f>
        <v>44467</v>
      </c>
      <c r="C22" s="65">
        <f>VLOOKUP($A22,'Return Data'!$B$7:$R$2292,4,0)</f>
        <v>34.800800000000002</v>
      </c>
      <c r="D22" s="65">
        <f>VLOOKUP($A22,'Return Data'!$B$7:$R$2292,5,0)</f>
        <v>0.10489999999999999</v>
      </c>
      <c r="E22" s="66">
        <f t="shared" si="0"/>
        <v>22</v>
      </c>
      <c r="F22" s="65">
        <f>VLOOKUP($A22,'Return Data'!$B$7:$R$2292,6,0)</f>
        <v>2.4129</v>
      </c>
      <c r="G22" s="66">
        <f t="shared" si="1"/>
        <v>9</v>
      </c>
      <c r="H22" s="65">
        <f>VLOOKUP($A22,'Return Data'!$B$7:$R$2292,7,0)</f>
        <v>1.4838</v>
      </c>
      <c r="I22" s="66">
        <f t="shared" si="2"/>
        <v>10</v>
      </c>
      <c r="J22" s="65">
        <f>VLOOKUP($A22,'Return Data'!$B$7:$R$2292,8,0)</f>
        <v>2.1368999999999998</v>
      </c>
      <c r="K22" s="66">
        <f t="shared" si="3"/>
        <v>9</v>
      </c>
      <c r="L22" s="65">
        <f>VLOOKUP($A22,'Return Data'!$B$7:$R$2292,9,0)</f>
        <v>2.7597999999999998</v>
      </c>
      <c r="M22" s="66">
        <f t="shared" si="4"/>
        <v>13</v>
      </c>
      <c r="N22" s="65">
        <f>VLOOKUP($A22,'Return Data'!$B$7:$R$2292,10,0)</f>
        <v>3.4706999999999999</v>
      </c>
      <c r="O22" s="66">
        <f t="shared" si="5"/>
        <v>12</v>
      </c>
      <c r="P22" s="65">
        <f>VLOOKUP($A22,'Return Data'!$B$7:$R$2292,11,0)</f>
        <v>3.3896000000000002</v>
      </c>
      <c r="Q22" s="66">
        <f t="shared" si="6"/>
        <v>14</v>
      </c>
      <c r="R22" s="65">
        <f>VLOOKUP($A22,'Return Data'!$B$7:$R$2292,12,0)</f>
        <v>3.3689</v>
      </c>
      <c r="S22" s="66">
        <f t="shared" si="7"/>
        <v>12</v>
      </c>
      <c r="T22" s="65">
        <f>VLOOKUP($A22,'Return Data'!$B$7:$R$2292,13,0)</f>
        <v>3.4573999999999998</v>
      </c>
      <c r="U22" s="66">
        <f t="shared" si="8"/>
        <v>16</v>
      </c>
      <c r="V22" s="65">
        <f>VLOOKUP($A22,'Return Data'!$B$7:$R$2292,17,0)</f>
        <v>4.8296000000000001</v>
      </c>
      <c r="W22" s="66">
        <f t="shared" si="9"/>
        <v>10</v>
      </c>
      <c r="X22" s="65">
        <f>VLOOKUP($A22,'Return Data'!$B$7:$R$2292,14,0)</f>
        <v>5.9463999999999997</v>
      </c>
      <c r="Y22" s="66">
        <f t="shared" si="11"/>
        <v>7</v>
      </c>
      <c r="Z22" s="65">
        <f>VLOOKUP($A22,'Return Data'!$B$7:$R$2292,16,0)</f>
        <v>3.8340000000000001</v>
      </c>
      <c r="AA22" s="67">
        <f t="shared" si="10"/>
        <v>27</v>
      </c>
    </row>
    <row r="23" spans="1:27" x14ac:dyDescent="0.3">
      <c r="A23" s="63" t="s">
        <v>1531</v>
      </c>
      <c r="B23" s="64">
        <f>VLOOKUP($A23,'Return Data'!$B$7:$R$2292,3,0)</f>
        <v>44467</v>
      </c>
      <c r="C23" s="65">
        <f>VLOOKUP($A23,'Return Data'!$B$7:$R$2292,4,0)</f>
        <v>1073.1138000000001</v>
      </c>
      <c r="D23" s="65">
        <f>VLOOKUP($A23,'Return Data'!$B$7:$R$2292,5,0)</f>
        <v>1.4116</v>
      </c>
      <c r="E23" s="66">
        <f t="shared" si="0"/>
        <v>13</v>
      </c>
      <c r="F23" s="65">
        <f>VLOOKUP($A23,'Return Data'!$B$7:$R$2292,6,0)</f>
        <v>2.7932999999999999</v>
      </c>
      <c r="G23" s="66">
        <f t="shared" si="1"/>
        <v>4</v>
      </c>
      <c r="H23" s="65">
        <f>VLOOKUP($A23,'Return Data'!$B$7:$R$2292,7,0)</f>
        <v>2.5430000000000001</v>
      </c>
      <c r="I23" s="66">
        <f t="shared" si="2"/>
        <v>4</v>
      </c>
      <c r="J23" s="65">
        <f>VLOOKUP($A23,'Return Data'!$B$7:$R$2292,8,0)</f>
        <v>2.4986999999999999</v>
      </c>
      <c r="K23" s="66">
        <f t="shared" si="3"/>
        <v>5</v>
      </c>
      <c r="L23" s="65">
        <f>VLOOKUP($A23,'Return Data'!$B$7:$R$2292,9,0)</f>
        <v>3.0705</v>
      </c>
      <c r="M23" s="66">
        <f t="shared" si="4"/>
        <v>7</v>
      </c>
      <c r="N23" s="65">
        <f>VLOOKUP($A23,'Return Data'!$B$7:$R$2292,10,0)</f>
        <v>3.3767999999999998</v>
      </c>
      <c r="O23" s="66">
        <f t="shared" si="5"/>
        <v>16</v>
      </c>
      <c r="P23" s="65">
        <f>VLOOKUP($A23,'Return Data'!$B$7:$R$2292,11,0)</f>
        <v>3.3289</v>
      </c>
      <c r="Q23" s="66">
        <f t="shared" si="6"/>
        <v>18</v>
      </c>
      <c r="R23" s="65">
        <f>VLOOKUP($A23,'Return Data'!$B$7:$R$2292,12,0)</f>
        <v>3.1974</v>
      </c>
      <c r="S23" s="66">
        <f t="shared" si="7"/>
        <v>18</v>
      </c>
      <c r="T23" s="65">
        <f>VLOOKUP($A23,'Return Data'!$B$7:$R$2292,13,0)</f>
        <v>3.3151000000000002</v>
      </c>
      <c r="U23" s="66">
        <f t="shared" si="8"/>
        <v>18</v>
      </c>
      <c r="V23" s="65"/>
      <c r="W23" s="66"/>
      <c r="X23" s="65"/>
      <c r="Y23" s="66"/>
      <c r="Z23" s="65">
        <f>VLOOKUP($A23,'Return Data'!$B$7:$R$2292,16,0)</f>
        <v>3.9131</v>
      </c>
      <c r="AA23" s="67">
        <f t="shared" si="10"/>
        <v>26</v>
      </c>
    </row>
    <row r="24" spans="1:27" x14ac:dyDescent="0.3">
      <c r="A24" s="63" t="s">
        <v>1533</v>
      </c>
      <c r="B24" s="64">
        <f>VLOOKUP($A24,'Return Data'!$B$7:$R$2292,3,0)</f>
        <v>44467</v>
      </c>
      <c r="C24" s="65">
        <f>VLOOKUP($A24,'Return Data'!$B$7:$R$2292,4,0)</f>
        <v>1099.2247</v>
      </c>
      <c r="D24" s="65">
        <f>VLOOKUP($A24,'Return Data'!$B$7:$R$2292,5,0)</f>
        <v>-0.15939999999999999</v>
      </c>
      <c r="E24" s="66">
        <f t="shared" si="0"/>
        <v>23</v>
      </c>
      <c r="F24" s="65">
        <f>VLOOKUP($A24,'Return Data'!$B$7:$R$2292,6,0)</f>
        <v>1.7635000000000001</v>
      </c>
      <c r="G24" s="66">
        <f t="shared" si="1"/>
        <v>22</v>
      </c>
      <c r="H24" s="65">
        <f>VLOOKUP($A24,'Return Data'!$B$7:$R$2292,7,0)</f>
        <v>1.0954999999999999</v>
      </c>
      <c r="I24" s="66">
        <f t="shared" si="2"/>
        <v>18</v>
      </c>
      <c r="J24" s="65">
        <f>VLOOKUP($A24,'Return Data'!$B$7:$R$2292,8,0)</f>
        <v>1.7365999999999999</v>
      </c>
      <c r="K24" s="66">
        <f t="shared" si="3"/>
        <v>19</v>
      </c>
      <c r="L24" s="65">
        <f>VLOOKUP($A24,'Return Data'!$B$7:$R$2292,9,0)</f>
        <v>2.5110000000000001</v>
      </c>
      <c r="M24" s="66">
        <f t="shared" si="4"/>
        <v>16</v>
      </c>
      <c r="N24" s="65">
        <f>VLOOKUP($A24,'Return Data'!$B$7:$R$2292,10,0)</f>
        <v>3.4912999999999998</v>
      </c>
      <c r="O24" s="66">
        <f t="shared" si="5"/>
        <v>11</v>
      </c>
      <c r="P24" s="65">
        <f>VLOOKUP($A24,'Return Data'!$B$7:$R$2292,11,0)</f>
        <v>3.4980000000000002</v>
      </c>
      <c r="Q24" s="66">
        <f t="shared" si="6"/>
        <v>10</v>
      </c>
      <c r="R24" s="65">
        <f>VLOOKUP($A24,'Return Data'!$B$7:$R$2292,12,0)</f>
        <v>3.3332000000000002</v>
      </c>
      <c r="S24" s="66">
        <f t="shared" si="7"/>
        <v>14</v>
      </c>
      <c r="T24" s="65">
        <f>VLOOKUP($A24,'Return Data'!$B$7:$R$2292,13,0)</f>
        <v>3.5249999999999999</v>
      </c>
      <c r="U24" s="66">
        <f t="shared" si="8"/>
        <v>13</v>
      </c>
      <c r="V24" s="65"/>
      <c r="W24" s="66"/>
      <c r="X24" s="65"/>
      <c r="Y24" s="66"/>
      <c r="Z24" s="65">
        <f>VLOOKUP($A24,'Return Data'!$B$7:$R$2292,16,0)</f>
        <v>4.9694000000000003</v>
      </c>
      <c r="AA24" s="67">
        <f t="shared" si="10"/>
        <v>21</v>
      </c>
    </row>
    <row r="25" spans="1:27" x14ac:dyDescent="0.3">
      <c r="A25" s="63" t="s">
        <v>1535</v>
      </c>
      <c r="B25" s="64">
        <f>VLOOKUP($A25,'Return Data'!$B$7:$R$2292,3,0)</f>
        <v>44467</v>
      </c>
      <c r="C25" s="65">
        <f>VLOOKUP($A25,'Return Data'!$B$7:$R$2292,4,0)</f>
        <v>13.7036</v>
      </c>
      <c r="D25" s="65">
        <f>VLOOKUP($A25,'Return Data'!$B$7:$R$2292,5,0)</f>
        <v>2.3973</v>
      </c>
      <c r="E25" s="66">
        <f t="shared" si="0"/>
        <v>4</v>
      </c>
      <c r="F25" s="65">
        <f>VLOOKUP($A25,'Return Data'!$B$7:$R$2292,6,0)</f>
        <v>1.9981</v>
      </c>
      <c r="G25" s="66">
        <f t="shared" si="1"/>
        <v>18</v>
      </c>
      <c r="H25" s="65">
        <f>VLOOKUP($A25,'Return Data'!$B$7:$R$2292,7,0)</f>
        <v>1.4462999999999999</v>
      </c>
      <c r="I25" s="66">
        <f t="shared" si="2"/>
        <v>12</v>
      </c>
      <c r="J25" s="65">
        <f>VLOOKUP($A25,'Return Data'!$B$7:$R$2292,8,0)</f>
        <v>1.7515000000000001</v>
      </c>
      <c r="K25" s="66">
        <f t="shared" si="3"/>
        <v>18</v>
      </c>
      <c r="L25" s="65">
        <f>VLOOKUP($A25,'Return Data'!$B$7:$R$2292,9,0)</f>
        <v>2.2433999999999998</v>
      </c>
      <c r="M25" s="66">
        <f t="shared" si="4"/>
        <v>23</v>
      </c>
      <c r="N25" s="65">
        <f>VLOOKUP($A25,'Return Data'!$B$7:$R$2292,10,0)</f>
        <v>2.8077999999999999</v>
      </c>
      <c r="O25" s="66">
        <f t="shared" si="5"/>
        <v>23</v>
      </c>
      <c r="P25" s="65">
        <f>VLOOKUP($A25,'Return Data'!$B$7:$R$2292,11,0)</f>
        <v>2.4723000000000002</v>
      </c>
      <c r="Q25" s="66">
        <f t="shared" si="6"/>
        <v>26</v>
      </c>
      <c r="R25" s="65">
        <f>VLOOKUP($A25,'Return Data'!$B$7:$R$2292,12,0)</f>
        <v>2.4199000000000002</v>
      </c>
      <c r="S25" s="66">
        <f t="shared" si="7"/>
        <v>25</v>
      </c>
      <c r="T25" s="65">
        <f>VLOOKUP($A25,'Return Data'!$B$7:$R$2292,13,0)</f>
        <v>2.7071999999999998</v>
      </c>
      <c r="U25" s="66">
        <f t="shared" si="8"/>
        <v>25</v>
      </c>
      <c r="V25" s="65">
        <f>VLOOKUP($A25,'Return Data'!$B$7:$R$2292,17,0)</f>
        <v>3.7732000000000001</v>
      </c>
      <c r="W25" s="66">
        <f t="shared" si="9"/>
        <v>20</v>
      </c>
      <c r="X25" s="65">
        <f>VLOOKUP($A25,'Return Data'!$B$7:$R$2292,14,0)</f>
        <v>1.9204000000000001</v>
      </c>
      <c r="Y25" s="66">
        <f t="shared" si="11"/>
        <v>17</v>
      </c>
      <c r="Z25" s="65">
        <f>VLOOKUP($A25,'Return Data'!$B$7:$R$2292,16,0)</f>
        <v>3.9836</v>
      </c>
      <c r="AA25" s="67">
        <f t="shared" si="10"/>
        <v>25</v>
      </c>
    </row>
    <row r="26" spans="1:27" x14ac:dyDescent="0.3">
      <c r="A26" s="63" t="s">
        <v>2026</v>
      </c>
      <c r="B26" s="64">
        <f>VLOOKUP($A26,'Return Data'!$B$7:$R$2292,3,0)</f>
        <v>44467</v>
      </c>
      <c r="C26" s="65">
        <f>VLOOKUP($A26,'Return Data'!$B$7:$R$2292,4,0)</f>
        <v>2217.1460000000002</v>
      </c>
      <c r="D26" s="65">
        <f>VLOOKUP($A26,'Return Data'!$B$7:$R$2292,5,0)</f>
        <v>1.7698</v>
      </c>
      <c r="E26" s="66">
        <f t="shared" si="0"/>
        <v>9</v>
      </c>
      <c r="F26" s="65">
        <f>VLOOKUP($A26,'Return Data'!$B$7:$R$2292,6,0)</f>
        <v>1.7786999999999999</v>
      </c>
      <c r="G26" s="66">
        <f t="shared" si="1"/>
        <v>21</v>
      </c>
      <c r="H26" s="65">
        <f>VLOOKUP($A26,'Return Data'!$B$7:$R$2292,7,0)</f>
        <v>1.1112</v>
      </c>
      <c r="I26" s="66">
        <f t="shared" si="2"/>
        <v>17</v>
      </c>
      <c r="J26" s="65">
        <f>VLOOKUP($A26,'Return Data'!$B$7:$R$2292,8,0)</f>
        <v>1.3394999999999999</v>
      </c>
      <c r="K26" s="66">
        <f t="shared" si="3"/>
        <v>25</v>
      </c>
      <c r="L26" s="65">
        <f>VLOOKUP($A26,'Return Data'!$B$7:$R$2292,9,0)</f>
        <v>2.0992999999999999</v>
      </c>
      <c r="M26" s="66">
        <f t="shared" si="4"/>
        <v>25</v>
      </c>
      <c r="N26" s="65">
        <f>VLOOKUP($A26,'Return Data'!$B$7:$R$2292,10,0)</f>
        <v>2.4883999999999999</v>
      </c>
      <c r="O26" s="66">
        <f t="shared" si="5"/>
        <v>26</v>
      </c>
      <c r="P26" s="65">
        <f>VLOOKUP($A26,'Return Data'!$B$7:$R$2292,11,0)</f>
        <v>2.1663000000000001</v>
      </c>
      <c r="Q26" s="66">
        <f t="shared" si="6"/>
        <v>27</v>
      </c>
      <c r="R26" s="65">
        <f>VLOOKUP($A26,'Return Data'!$B$7:$R$2292,12,0)</f>
        <v>1.9664999999999999</v>
      </c>
      <c r="S26" s="66">
        <f t="shared" si="7"/>
        <v>27</v>
      </c>
      <c r="T26" s="65">
        <f>VLOOKUP($A26,'Return Data'!$B$7:$R$2292,13,0)</f>
        <v>2.0232999999999999</v>
      </c>
      <c r="U26" s="66">
        <f t="shared" si="8"/>
        <v>27</v>
      </c>
      <c r="V26" s="65">
        <f>VLOOKUP($A26,'Return Data'!$B$7:$R$2292,17,0)</f>
        <v>3.2593999999999999</v>
      </c>
      <c r="W26" s="66">
        <f t="shared" si="9"/>
        <v>22</v>
      </c>
      <c r="X26" s="65">
        <f>VLOOKUP($A26,'Return Data'!$B$7:$R$2292,14,0)</f>
        <v>4.4238</v>
      </c>
      <c r="Y26" s="66">
        <f t="shared" si="11"/>
        <v>16</v>
      </c>
      <c r="Z26" s="65">
        <f>VLOOKUP($A26,'Return Data'!$B$7:$R$2292,16,0)</f>
        <v>7.0964</v>
      </c>
      <c r="AA26" s="67">
        <f t="shared" si="10"/>
        <v>11</v>
      </c>
    </row>
    <row r="27" spans="1:27" x14ac:dyDescent="0.3">
      <c r="A27" s="63" t="s">
        <v>1536</v>
      </c>
      <c r="B27" s="64">
        <f>VLOOKUP($A27,'Return Data'!$B$7:$R$2292,3,0)</f>
        <v>44467</v>
      </c>
      <c r="C27" s="65">
        <f>VLOOKUP($A27,'Return Data'!$B$7:$R$2292,4,0)</f>
        <v>3217.1370999999999</v>
      </c>
      <c r="D27" s="65">
        <f>VLOOKUP($A27,'Return Data'!$B$7:$R$2292,5,0)</f>
        <v>7.5133999999999999</v>
      </c>
      <c r="E27" s="66">
        <f t="shared" si="0"/>
        <v>2</v>
      </c>
      <c r="F27" s="65">
        <f>VLOOKUP($A27,'Return Data'!$B$7:$R$2292,6,0)</f>
        <v>4.2584999999999997</v>
      </c>
      <c r="G27" s="66">
        <f t="shared" si="1"/>
        <v>2</v>
      </c>
      <c r="H27" s="65">
        <f>VLOOKUP($A27,'Return Data'!$B$7:$R$2292,7,0)</f>
        <v>3.4211</v>
      </c>
      <c r="I27" s="66">
        <f t="shared" si="2"/>
        <v>3</v>
      </c>
      <c r="J27" s="65">
        <f>VLOOKUP($A27,'Return Data'!$B$7:$R$2292,8,0)</f>
        <v>3.14</v>
      </c>
      <c r="K27" s="66">
        <f t="shared" si="3"/>
        <v>3</v>
      </c>
      <c r="L27" s="65">
        <f>VLOOKUP($A27,'Return Data'!$B$7:$R$2292,9,0)</f>
        <v>3.39</v>
      </c>
      <c r="M27" s="66">
        <f t="shared" si="4"/>
        <v>4</v>
      </c>
      <c r="N27" s="65">
        <f>VLOOKUP($A27,'Return Data'!$B$7:$R$2292,10,0)</f>
        <v>13.7172</v>
      </c>
      <c r="O27" s="66">
        <f t="shared" si="5"/>
        <v>1</v>
      </c>
      <c r="P27" s="65">
        <f>VLOOKUP($A27,'Return Data'!$B$7:$R$2292,11,0)</f>
        <v>11.2524</v>
      </c>
      <c r="Q27" s="66">
        <f t="shared" si="6"/>
        <v>1</v>
      </c>
      <c r="R27" s="65">
        <f>VLOOKUP($A27,'Return Data'!$B$7:$R$2292,12,0)</f>
        <v>9.1015999999999995</v>
      </c>
      <c r="S27" s="66">
        <f t="shared" si="7"/>
        <v>2</v>
      </c>
      <c r="T27" s="65">
        <f>VLOOKUP($A27,'Return Data'!$B$7:$R$2292,13,0)</f>
        <v>8.5397999999999996</v>
      </c>
      <c r="U27" s="66">
        <f t="shared" si="8"/>
        <v>2</v>
      </c>
      <c r="V27" s="65">
        <f>VLOOKUP($A27,'Return Data'!$B$7:$R$2292,17,0)</f>
        <v>6.8647999999999998</v>
      </c>
      <c r="W27" s="66">
        <f t="shared" si="9"/>
        <v>1</v>
      </c>
      <c r="X27" s="65">
        <f>VLOOKUP($A27,'Return Data'!$B$7:$R$2292,14,0)</f>
        <v>4.9108999999999998</v>
      </c>
      <c r="Y27" s="66">
        <f t="shared" si="11"/>
        <v>13</v>
      </c>
      <c r="Z27" s="65">
        <f>VLOOKUP($A27,'Return Data'!$B$7:$R$2292,16,0)</f>
        <v>6.0712999999999999</v>
      </c>
      <c r="AA27" s="67">
        <f t="shared" si="10"/>
        <v>17</v>
      </c>
    </row>
    <row r="28" spans="1:27" x14ac:dyDescent="0.3">
      <c r="A28" s="63" t="s">
        <v>1540</v>
      </c>
      <c r="B28" s="64">
        <f>VLOOKUP($A28,'Return Data'!$B$7:$R$2292,3,0)</f>
        <v>44467</v>
      </c>
      <c r="C28" s="65">
        <f>VLOOKUP($A28,'Return Data'!$B$7:$R$2292,4,0)</f>
        <v>27.506599999999999</v>
      </c>
      <c r="D28" s="65">
        <f>VLOOKUP($A28,'Return Data'!$B$7:$R$2292,5,0)</f>
        <v>1.5924</v>
      </c>
      <c r="E28" s="66">
        <f t="shared" si="0"/>
        <v>10</v>
      </c>
      <c r="F28" s="65">
        <f>VLOOKUP($A28,'Return Data'!$B$7:$R$2292,6,0)</f>
        <v>1.9908999999999999</v>
      </c>
      <c r="G28" s="66">
        <f t="shared" si="1"/>
        <v>19</v>
      </c>
      <c r="H28" s="65">
        <f>VLOOKUP($A28,'Return Data'!$B$7:$R$2292,7,0)</f>
        <v>0.436</v>
      </c>
      <c r="I28" s="66">
        <f t="shared" si="2"/>
        <v>24</v>
      </c>
      <c r="J28" s="65">
        <f>VLOOKUP($A28,'Return Data'!$B$7:$R$2292,8,0)</f>
        <v>1.5268999999999999</v>
      </c>
      <c r="K28" s="66">
        <f t="shared" si="3"/>
        <v>23</v>
      </c>
      <c r="L28" s="65">
        <f>VLOOKUP($A28,'Return Data'!$B$7:$R$2292,9,0)</f>
        <v>2.5059999999999998</v>
      </c>
      <c r="M28" s="66">
        <f t="shared" si="4"/>
        <v>17</v>
      </c>
      <c r="N28" s="65">
        <f>VLOOKUP($A28,'Return Data'!$B$7:$R$2292,10,0)</f>
        <v>3.4098999999999999</v>
      </c>
      <c r="O28" s="66">
        <f t="shared" si="5"/>
        <v>13</v>
      </c>
      <c r="P28" s="65">
        <f>VLOOKUP($A28,'Return Data'!$B$7:$R$2292,11,0)</f>
        <v>3.3906999999999998</v>
      </c>
      <c r="Q28" s="66">
        <f t="shared" si="6"/>
        <v>13</v>
      </c>
      <c r="R28" s="65">
        <f>VLOOKUP($A28,'Return Data'!$B$7:$R$2292,12,0)</f>
        <v>3.3363999999999998</v>
      </c>
      <c r="S28" s="66">
        <f t="shared" si="7"/>
        <v>13</v>
      </c>
      <c r="T28" s="65">
        <f>VLOOKUP($A28,'Return Data'!$B$7:$R$2292,13,0)</f>
        <v>3.5531000000000001</v>
      </c>
      <c r="U28" s="66">
        <f t="shared" si="8"/>
        <v>12</v>
      </c>
      <c r="V28" s="65">
        <f>VLOOKUP($A28,'Return Data'!$B$7:$R$2292,17,0)</f>
        <v>4.8255999999999997</v>
      </c>
      <c r="W28" s="66">
        <f t="shared" si="9"/>
        <v>11</v>
      </c>
      <c r="X28" s="65">
        <f>VLOOKUP($A28,'Return Data'!$B$7:$R$2292,14,0)</f>
        <v>8.1067999999999998</v>
      </c>
      <c r="Y28" s="66">
        <f t="shared" si="11"/>
        <v>1</v>
      </c>
      <c r="Z28" s="65">
        <f>VLOOKUP($A28,'Return Data'!$B$7:$R$2292,16,0)</f>
        <v>7.9394999999999998</v>
      </c>
      <c r="AA28" s="67">
        <f t="shared" si="10"/>
        <v>2</v>
      </c>
    </row>
    <row r="29" spans="1:27" x14ac:dyDescent="0.3">
      <c r="A29" s="63" t="s">
        <v>1542</v>
      </c>
      <c r="B29" s="64">
        <f>VLOOKUP($A29,'Return Data'!$B$7:$R$2292,3,0)</f>
        <v>44467</v>
      </c>
      <c r="C29" s="65">
        <f>VLOOKUP($A29,'Return Data'!$B$7:$R$2292,4,0)</f>
        <v>2206.1583000000001</v>
      </c>
      <c r="D29" s="65">
        <f>VLOOKUP($A29,'Return Data'!$B$7:$R$2292,5,0)</f>
        <v>-0.33090000000000003</v>
      </c>
      <c r="E29" s="66">
        <f t="shared" si="0"/>
        <v>25</v>
      </c>
      <c r="F29" s="65">
        <f>VLOOKUP($A29,'Return Data'!$B$7:$R$2292,6,0)</f>
        <v>1.4255</v>
      </c>
      <c r="G29" s="66">
        <f t="shared" si="1"/>
        <v>25</v>
      </c>
      <c r="H29" s="65">
        <f>VLOOKUP($A29,'Return Data'!$B$7:$R$2292,7,0)</f>
        <v>0.43519999999999998</v>
      </c>
      <c r="I29" s="66">
        <f t="shared" si="2"/>
        <v>25</v>
      </c>
      <c r="J29" s="65">
        <f>VLOOKUP($A29,'Return Data'!$B$7:$R$2292,8,0)</f>
        <v>1.3131999999999999</v>
      </c>
      <c r="K29" s="66">
        <f t="shared" si="3"/>
        <v>26</v>
      </c>
      <c r="L29" s="65">
        <f>VLOOKUP($A29,'Return Data'!$B$7:$R$2292,9,0)</f>
        <v>2.0649000000000002</v>
      </c>
      <c r="M29" s="66">
        <f t="shared" si="4"/>
        <v>26</v>
      </c>
      <c r="N29" s="65">
        <f>VLOOKUP($A29,'Return Data'!$B$7:$R$2292,10,0)</f>
        <v>2.7570000000000001</v>
      </c>
      <c r="O29" s="66">
        <f t="shared" si="5"/>
        <v>25</v>
      </c>
      <c r="P29" s="65">
        <f>VLOOKUP($A29,'Return Data'!$B$7:$R$2292,11,0)</f>
        <v>2.8077999999999999</v>
      </c>
      <c r="Q29" s="66">
        <f t="shared" si="6"/>
        <v>23</v>
      </c>
      <c r="R29" s="65">
        <f>VLOOKUP($A29,'Return Data'!$B$7:$R$2292,12,0)</f>
        <v>2.7250000000000001</v>
      </c>
      <c r="S29" s="66">
        <f t="shared" si="7"/>
        <v>23</v>
      </c>
      <c r="T29" s="65">
        <f>VLOOKUP($A29,'Return Data'!$B$7:$R$2292,13,0)</f>
        <v>2.8001999999999998</v>
      </c>
      <c r="U29" s="66">
        <f t="shared" si="8"/>
        <v>23</v>
      </c>
      <c r="V29" s="65">
        <f>VLOOKUP($A29,'Return Data'!$B$7:$R$2292,17,0)</f>
        <v>3.7307000000000001</v>
      </c>
      <c r="W29" s="66">
        <f t="shared" si="9"/>
        <v>21</v>
      </c>
      <c r="X29" s="65">
        <f>VLOOKUP($A29,'Return Data'!$B$7:$R$2292,14,0)</f>
        <v>4.8320999999999996</v>
      </c>
      <c r="Y29" s="66">
        <f t="shared" si="11"/>
        <v>14</v>
      </c>
      <c r="Z29" s="65">
        <f>VLOOKUP($A29,'Return Data'!$B$7:$R$2292,16,0)</f>
        <v>5.9181999999999997</v>
      </c>
      <c r="AA29" s="67">
        <f t="shared" si="10"/>
        <v>18</v>
      </c>
    </row>
    <row r="30" spans="1:27" x14ac:dyDescent="0.3">
      <c r="A30" s="63" t="s">
        <v>1545</v>
      </c>
      <c r="B30" s="64">
        <f>VLOOKUP($A30,'Return Data'!$B$7:$R$2292,3,0)</f>
        <v>44467</v>
      </c>
      <c r="C30" s="65">
        <f>VLOOKUP($A30,'Return Data'!$B$7:$R$2292,4,0)</f>
        <v>4757.3604999999998</v>
      </c>
      <c r="D30" s="65">
        <f>VLOOKUP($A30,'Return Data'!$B$7:$R$2292,5,0)</f>
        <v>2.3256000000000001</v>
      </c>
      <c r="E30" s="66">
        <f t="shared" si="0"/>
        <v>5</v>
      </c>
      <c r="F30" s="65">
        <f>VLOOKUP($A30,'Return Data'!$B$7:$R$2292,6,0)</f>
        <v>2.6051000000000002</v>
      </c>
      <c r="G30" s="66">
        <f t="shared" si="1"/>
        <v>7</v>
      </c>
      <c r="H30" s="65">
        <f>VLOOKUP($A30,'Return Data'!$B$7:$R$2292,7,0)</f>
        <v>1.6094999999999999</v>
      </c>
      <c r="I30" s="66">
        <f t="shared" si="2"/>
        <v>9</v>
      </c>
      <c r="J30" s="65">
        <f>VLOOKUP($A30,'Return Data'!$B$7:$R$2292,8,0)</f>
        <v>2.2875999999999999</v>
      </c>
      <c r="K30" s="66">
        <f t="shared" si="3"/>
        <v>7</v>
      </c>
      <c r="L30" s="65">
        <f>VLOOKUP($A30,'Return Data'!$B$7:$R$2292,9,0)</f>
        <v>2.8182</v>
      </c>
      <c r="M30" s="66">
        <f t="shared" si="4"/>
        <v>10</v>
      </c>
      <c r="N30" s="65">
        <f>VLOOKUP($A30,'Return Data'!$B$7:$R$2292,10,0)</f>
        <v>3.5432999999999999</v>
      </c>
      <c r="O30" s="66">
        <f t="shared" si="5"/>
        <v>10</v>
      </c>
      <c r="P30" s="65">
        <f>VLOOKUP($A30,'Return Data'!$B$7:$R$2292,11,0)</f>
        <v>3.4748999999999999</v>
      </c>
      <c r="Q30" s="66">
        <f t="shared" si="6"/>
        <v>11</v>
      </c>
      <c r="R30" s="65">
        <f>VLOOKUP($A30,'Return Data'!$B$7:$R$2292,12,0)</f>
        <v>3.4087999999999998</v>
      </c>
      <c r="S30" s="66">
        <f t="shared" si="7"/>
        <v>10</v>
      </c>
      <c r="T30" s="65">
        <f>VLOOKUP($A30,'Return Data'!$B$7:$R$2292,13,0)</f>
        <v>3.6175999999999999</v>
      </c>
      <c r="U30" s="66">
        <f t="shared" si="8"/>
        <v>11</v>
      </c>
      <c r="V30" s="65">
        <f>VLOOKUP($A30,'Return Data'!$B$7:$R$2292,17,0)</f>
        <v>5.1208999999999998</v>
      </c>
      <c r="W30" s="66">
        <f t="shared" si="9"/>
        <v>7</v>
      </c>
      <c r="X30" s="65">
        <f>VLOOKUP($A30,'Return Data'!$B$7:$R$2292,14,0)</f>
        <v>6.2154999999999996</v>
      </c>
      <c r="Y30" s="66">
        <f t="shared" si="11"/>
        <v>5</v>
      </c>
      <c r="Z30" s="65">
        <f>VLOOKUP($A30,'Return Data'!$B$7:$R$2292,16,0)</f>
        <v>7.2183999999999999</v>
      </c>
      <c r="AA30" s="67">
        <f t="shared" si="10"/>
        <v>9</v>
      </c>
    </row>
    <row r="31" spans="1:27" x14ac:dyDescent="0.3">
      <c r="A31" s="63" t="s">
        <v>1547</v>
      </c>
      <c r="B31" s="64">
        <f>VLOOKUP($A31,'Return Data'!$B$7:$R$2292,3,0)</f>
        <v>44467</v>
      </c>
      <c r="C31" s="65">
        <f>VLOOKUP($A31,'Return Data'!$B$7:$R$2292,4,0)</f>
        <v>10.9756</v>
      </c>
      <c r="D31" s="65">
        <f>VLOOKUP($A31,'Return Data'!$B$7:$R$2292,5,0)</f>
        <v>-0.99760000000000004</v>
      </c>
      <c r="E31" s="66">
        <f t="shared" si="0"/>
        <v>27</v>
      </c>
      <c r="F31" s="65">
        <f>VLOOKUP($A31,'Return Data'!$B$7:$R$2292,6,0)</f>
        <v>0.91459999999999997</v>
      </c>
      <c r="G31" s="66">
        <f t="shared" si="1"/>
        <v>27</v>
      </c>
      <c r="H31" s="65">
        <f>VLOOKUP($A31,'Return Data'!$B$7:$R$2292,7,0)</f>
        <v>-0.14249999999999999</v>
      </c>
      <c r="I31" s="66">
        <f t="shared" si="2"/>
        <v>27</v>
      </c>
      <c r="J31" s="65">
        <f>VLOOKUP($A31,'Return Data'!$B$7:$R$2292,8,0)</f>
        <v>0.78410000000000002</v>
      </c>
      <c r="K31" s="66">
        <f t="shared" si="3"/>
        <v>27</v>
      </c>
      <c r="L31" s="65">
        <f>VLOOKUP($A31,'Return Data'!$B$7:$R$2292,9,0)</f>
        <v>1.5818000000000001</v>
      </c>
      <c r="M31" s="66">
        <f t="shared" si="4"/>
        <v>27</v>
      </c>
      <c r="N31" s="65">
        <f>VLOOKUP($A31,'Return Data'!$B$7:$R$2292,10,0)</f>
        <v>2.3635999999999999</v>
      </c>
      <c r="O31" s="66">
        <f t="shared" si="5"/>
        <v>27</v>
      </c>
      <c r="P31" s="65">
        <f>VLOOKUP($A31,'Return Data'!$B$7:$R$2292,11,0)</f>
        <v>2.4731000000000001</v>
      </c>
      <c r="Q31" s="66">
        <f t="shared" si="6"/>
        <v>25</v>
      </c>
      <c r="R31" s="65">
        <f>VLOOKUP($A31,'Return Data'!$B$7:$R$2292,12,0)</f>
        <v>2.3454000000000002</v>
      </c>
      <c r="S31" s="66">
        <f t="shared" si="7"/>
        <v>26</v>
      </c>
      <c r="T31" s="65">
        <f>VLOOKUP($A31,'Return Data'!$B$7:$R$2292,13,0)</f>
        <v>2.5133999999999999</v>
      </c>
      <c r="U31" s="66">
        <f t="shared" si="8"/>
        <v>26</v>
      </c>
      <c r="V31" s="65"/>
      <c r="W31" s="66"/>
      <c r="X31" s="65"/>
      <c r="Y31" s="66"/>
      <c r="Z31" s="65">
        <f>VLOOKUP($A31,'Return Data'!$B$7:$R$2292,16,0)</f>
        <v>4.1940999999999997</v>
      </c>
      <c r="AA31" s="67">
        <f t="shared" si="10"/>
        <v>24</v>
      </c>
    </row>
    <row r="32" spans="1:27" x14ac:dyDescent="0.3">
      <c r="A32" s="63" t="s">
        <v>1549</v>
      </c>
      <c r="B32" s="64">
        <f>VLOOKUP($A32,'Return Data'!$B$7:$R$2292,3,0)</f>
        <v>44467</v>
      </c>
      <c r="C32" s="65">
        <f>VLOOKUP($A32,'Return Data'!$B$7:$R$2292,4,0)</f>
        <v>11.4468</v>
      </c>
      <c r="D32" s="65">
        <f>VLOOKUP($A32,'Return Data'!$B$7:$R$2292,5,0)</f>
        <v>0.31890000000000002</v>
      </c>
      <c r="E32" s="66">
        <f t="shared" si="0"/>
        <v>18</v>
      </c>
      <c r="F32" s="65">
        <f>VLOOKUP($A32,'Return Data'!$B$7:$R$2292,6,0)</f>
        <v>1.7541</v>
      </c>
      <c r="G32" s="66">
        <f t="shared" si="1"/>
        <v>23</v>
      </c>
      <c r="H32" s="65">
        <f>VLOOKUP($A32,'Return Data'!$B$7:$R$2292,7,0)</f>
        <v>0.86560000000000004</v>
      </c>
      <c r="I32" s="66">
        <f t="shared" si="2"/>
        <v>22</v>
      </c>
      <c r="J32" s="65">
        <f>VLOOKUP($A32,'Return Data'!$B$7:$R$2292,8,0)</f>
        <v>1.869</v>
      </c>
      <c r="K32" s="66">
        <f t="shared" si="3"/>
        <v>16</v>
      </c>
      <c r="L32" s="65">
        <f>VLOOKUP($A32,'Return Data'!$B$7:$R$2292,9,0)</f>
        <v>2.5366</v>
      </c>
      <c r="M32" s="66">
        <f t="shared" si="4"/>
        <v>15</v>
      </c>
      <c r="N32" s="65">
        <f>VLOOKUP($A32,'Return Data'!$B$7:$R$2292,10,0)</f>
        <v>3.3026</v>
      </c>
      <c r="O32" s="66">
        <f t="shared" si="5"/>
        <v>18</v>
      </c>
      <c r="P32" s="65">
        <f>VLOOKUP($A32,'Return Data'!$B$7:$R$2292,11,0)</f>
        <v>3.2608000000000001</v>
      </c>
      <c r="Q32" s="66">
        <f t="shared" si="6"/>
        <v>19</v>
      </c>
      <c r="R32" s="65">
        <f>VLOOKUP($A32,'Return Data'!$B$7:$R$2292,12,0)</f>
        <v>3.1253000000000002</v>
      </c>
      <c r="S32" s="66">
        <f t="shared" si="7"/>
        <v>19</v>
      </c>
      <c r="T32" s="65">
        <f>VLOOKUP($A32,'Return Data'!$B$7:$R$2292,13,0)</f>
        <v>3.2928000000000002</v>
      </c>
      <c r="U32" s="66">
        <f t="shared" si="8"/>
        <v>19</v>
      </c>
      <c r="V32" s="65">
        <f>VLOOKUP($A32,'Return Data'!$B$7:$R$2292,17,0)</f>
        <v>4.4048999999999996</v>
      </c>
      <c r="W32" s="66">
        <f t="shared" si="9"/>
        <v>17</v>
      </c>
      <c r="X32" s="65"/>
      <c r="Y32" s="66"/>
      <c r="Z32" s="65">
        <f>VLOOKUP($A32,'Return Data'!$B$7:$R$2292,16,0)</f>
        <v>5.1615000000000002</v>
      </c>
      <c r="AA32" s="67">
        <f t="shared" si="10"/>
        <v>20</v>
      </c>
    </row>
    <row r="33" spans="1:27" x14ac:dyDescent="0.3">
      <c r="A33" s="63" t="s">
        <v>1551</v>
      </c>
      <c r="B33" s="64">
        <f>VLOOKUP($A33,'Return Data'!$B$7:$R$2292,3,0)</f>
        <v>44467</v>
      </c>
      <c r="C33" s="65">
        <f>VLOOKUP($A33,'Return Data'!$B$7:$R$2292,4,0)</f>
        <v>3352.2529</v>
      </c>
      <c r="D33" s="65">
        <f>VLOOKUP($A33,'Return Data'!$B$7:$R$2292,5,0)</f>
        <v>1.4666999999999999</v>
      </c>
      <c r="E33" s="66">
        <f t="shared" si="0"/>
        <v>12</v>
      </c>
      <c r="F33" s="65">
        <f>VLOOKUP($A33,'Return Data'!$B$7:$R$2292,6,0)</f>
        <v>2.2242000000000002</v>
      </c>
      <c r="G33" s="66">
        <f t="shared" si="1"/>
        <v>14</v>
      </c>
      <c r="H33" s="65">
        <f>VLOOKUP($A33,'Return Data'!$B$7:$R$2292,7,0)</f>
        <v>64.824100000000001</v>
      </c>
      <c r="I33" s="66">
        <f t="shared" si="2"/>
        <v>1</v>
      </c>
      <c r="J33" s="65">
        <f>VLOOKUP($A33,'Return Data'!$B$7:$R$2292,8,0)</f>
        <v>33.510100000000001</v>
      </c>
      <c r="K33" s="66">
        <f t="shared" si="3"/>
        <v>1</v>
      </c>
      <c r="L33" s="65">
        <f>VLOOKUP($A33,'Return Data'!$B$7:$R$2292,9,0)</f>
        <v>16.491499999999998</v>
      </c>
      <c r="M33" s="66">
        <f t="shared" si="4"/>
        <v>1</v>
      </c>
      <c r="N33" s="65">
        <f>VLOOKUP($A33,'Return Data'!$B$7:$R$2292,10,0)</f>
        <v>8.1422000000000008</v>
      </c>
      <c r="O33" s="66">
        <f t="shared" si="5"/>
        <v>3</v>
      </c>
      <c r="P33" s="65">
        <f>VLOOKUP($A33,'Return Data'!$B$7:$R$2292,11,0)</f>
        <v>5.7596999999999996</v>
      </c>
      <c r="Q33" s="66">
        <f t="shared" si="6"/>
        <v>3</v>
      </c>
      <c r="R33" s="65">
        <f>VLOOKUP($A33,'Return Data'!$B$7:$R$2292,12,0)</f>
        <v>4.9774000000000003</v>
      </c>
      <c r="S33" s="66">
        <f t="shared" si="7"/>
        <v>3</v>
      </c>
      <c r="T33" s="65">
        <f>VLOOKUP($A33,'Return Data'!$B$7:$R$2292,13,0)</f>
        <v>4.9577</v>
      </c>
      <c r="U33" s="66">
        <f t="shared" si="8"/>
        <v>3</v>
      </c>
      <c r="V33" s="65">
        <f>VLOOKUP($A33,'Return Data'!$B$7:$R$2292,17,0)</f>
        <v>5.5039999999999996</v>
      </c>
      <c r="W33" s="66">
        <f t="shared" si="9"/>
        <v>5</v>
      </c>
      <c r="X33" s="65">
        <f>VLOOKUP($A33,'Return Data'!$B$7:$R$2292,14,0)</f>
        <v>4.7869000000000002</v>
      </c>
      <c r="Y33" s="66">
        <f t="shared" si="11"/>
        <v>15</v>
      </c>
      <c r="Z33" s="65">
        <f>VLOOKUP($A33,'Return Data'!$B$7:$R$2292,16,0)</f>
        <v>6.9131</v>
      </c>
      <c r="AA33" s="67">
        <f t="shared" si="10"/>
        <v>12</v>
      </c>
    </row>
    <row r="34" spans="1:27" x14ac:dyDescent="0.3">
      <c r="A34" s="63" t="s">
        <v>1553</v>
      </c>
      <c r="B34" s="64">
        <f>VLOOKUP($A34,'Return Data'!$B$7:$R$2292,3,0)</f>
        <v>44467</v>
      </c>
      <c r="C34" s="65">
        <f>VLOOKUP($A34,'Return Data'!$B$7:$R$2292,4,0)</f>
        <v>1106.7391</v>
      </c>
      <c r="D34" s="65">
        <f>VLOOKUP($A34,'Return Data'!$B$7:$R$2292,5,0)</f>
        <v>0.17480000000000001</v>
      </c>
      <c r="E34" s="66">
        <f t="shared" si="0"/>
        <v>20</v>
      </c>
      <c r="F34" s="65">
        <f>VLOOKUP($A34,'Return Data'!$B$7:$R$2292,6,0)</f>
        <v>2.0558999999999998</v>
      </c>
      <c r="G34" s="66">
        <f t="shared" si="1"/>
        <v>17</v>
      </c>
      <c r="H34" s="65">
        <f>VLOOKUP($A34,'Return Data'!$B$7:$R$2292,7,0)</f>
        <v>2.0912999999999999</v>
      </c>
      <c r="I34" s="66">
        <f t="shared" si="2"/>
        <v>7</v>
      </c>
      <c r="J34" s="65">
        <f>VLOOKUP($A34,'Return Data'!$B$7:$R$2292,8,0)</f>
        <v>2.0909</v>
      </c>
      <c r="K34" s="66">
        <f t="shared" si="3"/>
        <v>10</v>
      </c>
      <c r="L34" s="65">
        <f>VLOOKUP($A34,'Return Data'!$B$7:$R$2292,9,0)</f>
        <v>11.0481</v>
      </c>
      <c r="M34" s="66">
        <f t="shared" si="4"/>
        <v>3</v>
      </c>
      <c r="N34" s="65">
        <f>VLOOKUP($A34,'Return Data'!$B$7:$R$2292,10,0)</f>
        <v>5.4143999999999997</v>
      </c>
      <c r="O34" s="66">
        <f t="shared" si="5"/>
        <v>4</v>
      </c>
      <c r="P34" s="65">
        <f>VLOOKUP($A34,'Return Data'!$B$7:$R$2292,11,0)</f>
        <v>3.9438</v>
      </c>
      <c r="Q34" s="66">
        <f t="shared" si="6"/>
        <v>6</v>
      </c>
      <c r="R34" s="65">
        <f>VLOOKUP($A34,'Return Data'!$B$7:$R$2292,12,0)</f>
        <v>4.4965000000000002</v>
      </c>
      <c r="S34" s="66">
        <f t="shared" si="7"/>
        <v>4</v>
      </c>
      <c r="T34" s="65">
        <f>VLOOKUP($A34,'Return Data'!$B$7:$R$2292,13,0)</f>
        <v>4.0717999999999996</v>
      </c>
      <c r="U34" s="66">
        <f t="shared" si="8"/>
        <v>6</v>
      </c>
      <c r="V34" s="65"/>
      <c r="W34" s="66"/>
      <c r="X34" s="65"/>
      <c r="Y34" s="66"/>
      <c r="Z34" s="65">
        <f>VLOOKUP($A34,'Return Data'!$B$7:$R$2292,16,0)</f>
        <v>4.4781000000000004</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1.5937888888888887</v>
      </c>
      <c r="E36" s="74"/>
      <c r="F36" s="75">
        <f>AVERAGE(F8:F34)</f>
        <v>2.5614481481481475</v>
      </c>
      <c r="G36" s="74"/>
      <c r="H36" s="75">
        <f>AVERAGE(H8:H34)</f>
        <v>4.011840740740741</v>
      </c>
      <c r="I36" s="74"/>
      <c r="J36" s="75">
        <f>AVERAGE(J8:J34)</f>
        <v>3.3858444444444444</v>
      </c>
      <c r="K36" s="74"/>
      <c r="L36" s="75">
        <f>AVERAGE(L8:L34)</f>
        <v>3.8229148148148151</v>
      </c>
      <c r="M36" s="74"/>
      <c r="N36" s="75">
        <f>AVERAGE(N8:N34)</f>
        <v>4.2853148148148152</v>
      </c>
      <c r="O36" s="74"/>
      <c r="P36" s="75">
        <f>AVERAGE(P8:P34)</f>
        <v>3.9704740740740738</v>
      </c>
      <c r="Q36" s="74"/>
      <c r="R36" s="75">
        <f>AVERAGE(R8:R34)</f>
        <v>3.7607370370370368</v>
      </c>
      <c r="S36" s="74"/>
      <c r="T36" s="75">
        <f>AVERAGE(T8:T34)</f>
        <v>3.8595703703703714</v>
      </c>
      <c r="U36" s="74"/>
      <c r="V36" s="75">
        <f>AVERAGE(V8:V34)</f>
        <v>4.8928681818181818</v>
      </c>
      <c r="W36" s="74"/>
      <c r="X36" s="75">
        <f>AVERAGE(X8:X34)</f>
        <v>5.6312117647058821</v>
      </c>
      <c r="Y36" s="74"/>
      <c r="Z36" s="75">
        <f>AVERAGE(Z8:Z34)</f>
        <v>6.2412296296296299</v>
      </c>
      <c r="AA36" s="76"/>
    </row>
    <row r="37" spans="1:27" x14ac:dyDescent="0.3">
      <c r="A37" s="73" t="s">
        <v>28</v>
      </c>
      <c r="B37" s="74"/>
      <c r="C37" s="74"/>
      <c r="D37" s="75">
        <f>MIN(D8:D34)</f>
        <v>-0.99760000000000004</v>
      </c>
      <c r="E37" s="74"/>
      <c r="F37" s="75">
        <f>MIN(F8:F34)</f>
        <v>0.91459999999999997</v>
      </c>
      <c r="G37" s="74"/>
      <c r="H37" s="75">
        <f>MIN(H8:H34)</f>
        <v>-0.14249999999999999</v>
      </c>
      <c r="I37" s="74"/>
      <c r="J37" s="75">
        <f>MIN(J8:J34)</f>
        <v>0.78410000000000002</v>
      </c>
      <c r="K37" s="74"/>
      <c r="L37" s="75">
        <f>MIN(L8:L34)</f>
        <v>1.5818000000000001</v>
      </c>
      <c r="M37" s="74"/>
      <c r="N37" s="75">
        <f>MIN(N8:N34)</f>
        <v>2.3635999999999999</v>
      </c>
      <c r="O37" s="74"/>
      <c r="P37" s="75">
        <f>MIN(P8:P34)</f>
        <v>2.1663000000000001</v>
      </c>
      <c r="Q37" s="74"/>
      <c r="R37" s="75">
        <f>MIN(R8:R34)</f>
        <v>1.9664999999999999</v>
      </c>
      <c r="S37" s="74"/>
      <c r="T37" s="75">
        <f>MIN(T8:T34)</f>
        <v>2.0232999999999999</v>
      </c>
      <c r="U37" s="74"/>
      <c r="V37" s="75">
        <f>MIN(V8:V34)</f>
        <v>3.2593999999999999</v>
      </c>
      <c r="W37" s="74"/>
      <c r="X37" s="75">
        <f>MIN(X8:X34)</f>
        <v>1.9204000000000001</v>
      </c>
      <c r="Y37" s="74"/>
      <c r="Z37" s="75">
        <f>MIN(Z8:Z34)</f>
        <v>3.8340000000000001</v>
      </c>
      <c r="AA37" s="76"/>
    </row>
    <row r="38" spans="1:27" ht="15" thickBot="1" x14ac:dyDescent="0.35">
      <c r="A38" s="77" t="s">
        <v>29</v>
      </c>
      <c r="B38" s="78"/>
      <c r="C38" s="78"/>
      <c r="D38" s="79">
        <f>MAX(D8:D34)</f>
        <v>10.4993</v>
      </c>
      <c r="E38" s="78"/>
      <c r="F38" s="79">
        <f>MAX(F8:F34)</f>
        <v>12.057499999999999</v>
      </c>
      <c r="G38" s="78"/>
      <c r="H38" s="79">
        <f>MAX(H8:H34)</f>
        <v>64.824100000000001</v>
      </c>
      <c r="I38" s="78"/>
      <c r="J38" s="79">
        <f>MAX(J8:J34)</f>
        <v>33.510100000000001</v>
      </c>
      <c r="K38" s="78"/>
      <c r="L38" s="79">
        <f>MAX(L8:L34)</f>
        <v>16.491499999999998</v>
      </c>
      <c r="M38" s="78"/>
      <c r="N38" s="79">
        <f>MAX(N8:N34)</f>
        <v>13.7172</v>
      </c>
      <c r="O38" s="78"/>
      <c r="P38" s="79">
        <f>MAX(P8:P34)</f>
        <v>11.2524</v>
      </c>
      <c r="Q38" s="78"/>
      <c r="R38" s="79">
        <f>MAX(R8:R34)</f>
        <v>9.5960000000000001</v>
      </c>
      <c r="S38" s="78"/>
      <c r="T38" s="79">
        <f>MAX(T8:T34)</f>
        <v>9.1592000000000002</v>
      </c>
      <c r="U38" s="78"/>
      <c r="V38" s="79">
        <f>MAX(V8:V34)</f>
        <v>6.8647999999999998</v>
      </c>
      <c r="W38" s="78"/>
      <c r="X38" s="79">
        <f>MAX(X8:X34)</f>
        <v>8.1067999999999998</v>
      </c>
      <c r="Y38" s="78"/>
      <c r="Z38" s="79">
        <f>MAX(Z8:Z34)</f>
        <v>8.6260999999999992</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44467</v>
      </c>
      <c r="C8" s="65">
        <f>VLOOKUP($A8,'Return Data'!$B$7:$R$2292,4,0)</f>
        <v>292.89460000000003</v>
      </c>
      <c r="D8" s="65">
        <f>VLOOKUP($A8,'Return Data'!$B$7:$R$2292,5,0)</f>
        <v>1.0842000000000001</v>
      </c>
      <c r="E8" s="66">
        <f t="shared" ref="E8:E24" si="0">RANK(D8,D$8:D$24,0)</f>
        <v>11</v>
      </c>
      <c r="F8" s="65">
        <f>VLOOKUP($A8,'Return Data'!$B$7:$R$2292,6,0)</f>
        <v>2.6457999999999999</v>
      </c>
      <c r="G8" s="66">
        <f t="shared" ref="G8:G24" si="1">RANK(F8,F$8:F$24,0)</f>
        <v>12</v>
      </c>
      <c r="H8" s="65">
        <f>VLOOKUP($A8,'Return Data'!$B$7:$R$2292,7,0)</f>
        <v>2.1122000000000001</v>
      </c>
      <c r="I8" s="66">
        <f t="shared" ref="I8:I24" si="2">RANK(H8,H$8:H$24,0)</f>
        <v>8</v>
      </c>
      <c r="J8" s="65">
        <f>VLOOKUP($A8,'Return Data'!$B$7:$R$2292,8,0)</f>
        <v>2.7909000000000002</v>
      </c>
      <c r="K8" s="66">
        <f t="shared" ref="K8:K24" si="3">RANK(J8,J$8:J$24,0)</f>
        <v>6</v>
      </c>
      <c r="L8" s="65">
        <f>VLOOKUP($A8,'Return Data'!$B$7:$R$2292,9,0)</f>
        <v>3.3104</v>
      </c>
      <c r="M8" s="66">
        <f t="shared" ref="M8:M24" si="4">RANK(L8,L$8:L$24,0)</f>
        <v>6</v>
      </c>
      <c r="N8" s="65">
        <f>VLOOKUP($A8,'Return Data'!$B$7:$R$2292,10,0)</f>
        <v>4.0288000000000004</v>
      </c>
      <c r="O8" s="66">
        <f t="shared" ref="O8:O24" si="5">RANK(N8,N$8:N$24,0)</f>
        <v>5</v>
      </c>
      <c r="P8" s="65">
        <f>VLOOKUP($A8,'Return Data'!$B$7:$R$2292,11,0)</f>
        <v>4.0750999999999999</v>
      </c>
      <c r="Q8" s="66">
        <f t="shared" ref="Q8:Q24" si="6">RANK(P8,P$8:P$24,0)</f>
        <v>4</v>
      </c>
      <c r="R8" s="65">
        <f>VLOOKUP($A8,'Return Data'!$B$7:$R$2292,12,0)</f>
        <v>4.0242000000000004</v>
      </c>
      <c r="S8" s="66">
        <f t="shared" ref="S8:S24" si="7">RANK(R8,R$8:R$24,0)</f>
        <v>3</v>
      </c>
      <c r="T8" s="65">
        <f>VLOOKUP($A8,'Return Data'!$B$7:$R$2292,13,0)</f>
        <v>4.1505999999999998</v>
      </c>
      <c r="U8" s="66">
        <f t="shared" ref="U8:U19" si="8">RANK(T8,T$8:T$24,0)</f>
        <v>2</v>
      </c>
      <c r="V8" s="65">
        <f>VLOOKUP($A8,'Return Data'!$B$7:$R$2292,17,0)</f>
        <v>5.7195999999999998</v>
      </c>
      <c r="W8" s="66">
        <f>RANK(V8,V$8:V$24,0)</f>
        <v>1</v>
      </c>
      <c r="X8" s="65">
        <f>VLOOKUP($A8,'Return Data'!$B$7:$R$2292,14,0)</f>
        <v>6.7427999999999999</v>
      </c>
      <c r="Y8" s="66">
        <f>RANK(X8,X$8:X$24,0)</f>
        <v>1</v>
      </c>
      <c r="Z8" s="65">
        <f>VLOOKUP($A8,'Return Data'!$B$7:$R$2292,16,0)</f>
        <v>7.7393999999999998</v>
      </c>
      <c r="AA8" s="67">
        <f t="shared" ref="AA8:AA24" si="9">RANK(Z8,Z$8:Z$24,0)</f>
        <v>5</v>
      </c>
    </row>
    <row r="9" spans="1:27" x14ac:dyDescent="0.3">
      <c r="A9" s="63" t="s">
        <v>1202</v>
      </c>
      <c r="B9" s="64">
        <f>VLOOKUP($A9,'Return Data'!$B$7:$R$2292,3,0)</f>
        <v>44467</v>
      </c>
      <c r="C9" s="65">
        <f>VLOOKUP($A9,'Return Data'!$B$7:$R$2292,4,0)</f>
        <v>1128.6566</v>
      </c>
      <c r="D9" s="65">
        <f>VLOOKUP($A9,'Return Data'!$B$7:$R$2292,5,0)</f>
        <v>1.52</v>
      </c>
      <c r="E9" s="66">
        <f t="shared" si="0"/>
        <v>6</v>
      </c>
      <c r="F9" s="65">
        <f>VLOOKUP($A9,'Return Data'!$B$7:$R$2292,6,0)</f>
        <v>2.6793</v>
      </c>
      <c r="G9" s="66">
        <f t="shared" si="1"/>
        <v>10</v>
      </c>
      <c r="H9" s="65">
        <f>VLOOKUP($A9,'Return Data'!$B$7:$R$2292,7,0)</f>
        <v>2.3683000000000001</v>
      </c>
      <c r="I9" s="66">
        <f t="shared" si="2"/>
        <v>4</v>
      </c>
      <c r="J9" s="65">
        <f>VLOOKUP($A9,'Return Data'!$B$7:$R$2292,8,0)</f>
        <v>2.8519999999999999</v>
      </c>
      <c r="K9" s="66">
        <f t="shared" si="3"/>
        <v>4</v>
      </c>
      <c r="L9" s="65">
        <f>VLOOKUP($A9,'Return Data'!$B$7:$R$2292,9,0)</f>
        <v>3.3885999999999998</v>
      </c>
      <c r="M9" s="66">
        <f t="shared" si="4"/>
        <v>3</v>
      </c>
      <c r="N9" s="65">
        <f>VLOOKUP($A9,'Return Data'!$B$7:$R$2292,10,0)</f>
        <v>4.0217999999999998</v>
      </c>
      <c r="O9" s="66">
        <f t="shared" si="5"/>
        <v>6</v>
      </c>
      <c r="P9" s="65">
        <f>VLOOKUP($A9,'Return Data'!$B$7:$R$2292,11,0)</f>
        <v>4.0128000000000004</v>
      </c>
      <c r="Q9" s="66">
        <f t="shared" si="6"/>
        <v>6</v>
      </c>
      <c r="R9" s="65">
        <f>VLOOKUP($A9,'Return Data'!$B$7:$R$2292,12,0)</f>
        <v>3.9824000000000002</v>
      </c>
      <c r="S9" s="66">
        <f t="shared" si="7"/>
        <v>6</v>
      </c>
      <c r="T9" s="65">
        <f>VLOOKUP($A9,'Return Data'!$B$7:$R$2292,13,0)</f>
        <v>4.0877999999999997</v>
      </c>
      <c r="U9" s="66">
        <f t="shared" si="8"/>
        <v>3</v>
      </c>
      <c r="V9" s="65"/>
      <c r="W9" s="66"/>
      <c r="X9" s="65"/>
      <c r="Y9" s="66"/>
      <c r="Z9" s="65">
        <f>VLOOKUP($A9,'Return Data'!$B$7:$R$2292,16,0)</f>
        <v>5.7964000000000002</v>
      </c>
      <c r="AA9" s="67">
        <f t="shared" si="9"/>
        <v>15</v>
      </c>
    </row>
    <row r="10" spans="1:27" x14ac:dyDescent="0.3">
      <c r="A10" s="63" t="s">
        <v>1204</v>
      </c>
      <c r="B10" s="64">
        <f>VLOOKUP($A10,'Return Data'!$B$7:$R$2292,3,0)</f>
        <v>44467</v>
      </c>
      <c r="C10" s="65">
        <f>VLOOKUP($A10,'Return Data'!$B$7:$R$2292,4,0)</f>
        <v>1107.9684999999999</v>
      </c>
      <c r="D10" s="65">
        <f>VLOOKUP($A10,'Return Data'!$B$7:$R$2292,5,0)</f>
        <v>2.3555999999999999</v>
      </c>
      <c r="E10" s="66">
        <f t="shared" si="0"/>
        <v>3</v>
      </c>
      <c r="F10" s="65">
        <f>VLOOKUP($A10,'Return Data'!$B$7:$R$2292,6,0)</f>
        <v>3.1554000000000002</v>
      </c>
      <c r="G10" s="66">
        <f t="shared" si="1"/>
        <v>3</v>
      </c>
      <c r="H10" s="65">
        <f>VLOOKUP($A10,'Return Data'!$B$7:$R$2292,7,0)</f>
        <v>2.9152</v>
      </c>
      <c r="I10" s="66">
        <f t="shared" si="2"/>
        <v>2</v>
      </c>
      <c r="J10" s="65">
        <f>VLOOKUP($A10,'Return Data'!$B$7:$R$2292,8,0)</f>
        <v>3.1429999999999998</v>
      </c>
      <c r="K10" s="66">
        <f t="shared" si="3"/>
        <v>1</v>
      </c>
      <c r="L10" s="65">
        <f>VLOOKUP($A10,'Return Data'!$B$7:$R$2292,9,0)</f>
        <v>3.4506999999999999</v>
      </c>
      <c r="M10" s="66">
        <f t="shared" si="4"/>
        <v>1</v>
      </c>
      <c r="N10" s="65">
        <f>VLOOKUP($A10,'Return Data'!$B$7:$R$2292,10,0)</f>
        <v>3.3851</v>
      </c>
      <c r="O10" s="66">
        <f t="shared" si="5"/>
        <v>17</v>
      </c>
      <c r="P10" s="65">
        <f>VLOOKUP($A10,'Return Data'!$B$7:$R$2292,11,0)</f>
        <v>3.15</v>
      </c>
      <c r="Q10" s="66">
        <f t="shared" si="6"/>
        <v>17</v>
      </c>
      <c r="R10" s="65">
        <f>VLOOKUP($A10,'Return Data'!$B$7:$R$2292,12,0)</f>
        <v>3.0888</v>
      </c>
      <c r="S10" s="66">
        <f t="shared" si="7"/>
        <v>17</v>
      </c>
      <c r="T10" s="65">
        <f>VLOOKUP($A10,'Return Data'!$B$7:$R$2292,13,0)</f>
        <v>3.1808000000000001</v>
      </c>
      <c r="U10" s="66">
        <f t="shared" si="8"/>
        <v>16</v>
      </c>
      <c r="V10" s="65"/>
      <c r="W10" s="66"/>
      <c r="X10" s="65"/>
      <c r="Y10" s="66"/>
      <c r="Z10" s="65">
        <f>VLOOKUP($A10,'Return Data'!$B$7:$R$2292,16,0)</f>
        <v>4.6006</v>
      </c>
      <c r="AA10" s="67">
        <f t="shared" si="9"/>
        <v>17</v>
      </c>
    </row>
    <row r="11" spans="1:27" x14ac:dyDescent="0.3">
      <c r="A11" s="63" t="s">
        <v>1206</v>
      </c>
      <c r="B11" s="64">
        <f>VLOOKUP($A11,'Return Data'!$B$7:$R$2292,3,0)</f>
        <v>44467</v>
      </c>
      <c r="C11" s="65">
        <f>VLOOKUP($A11,'Return Data'!$B$7:$R$2292,4,0)</f>
        <v>42.9495</v>
      </c>
      <c r="D11" s="65">
        <f>VLOOKUP($A11,'Return Data'!$B$7:$R$2292,5,0)</f>
        <v>-0.17</v>
      </c>
      <c r="E11" s="66">
        <f t="shared" si="0"/>
        <v>16</v>
      </c>
      <c r="F11" s="65">
        <f>VLOOKUP($A11,'Return Data'!$B$7:$R$2292,6,0)</f>
        <v>2.5501999999999998</v>
      </c>
      <c r="G11" s="66">
        <f t="shared" si="1"/>
        <v>14</v>
      </c>
      <c r="H11" s="65">
        <f>VLOOKUP($A11,'Return Data'!$B$7:$R$2292,7,0)</f>
        <v>0.92279999999999995</v>
      </c>
      <c r="I11" s="66">
        <f t="shared" si="2"/>
        <v>17</v>
      </c>
      <c r="J11" s="65">
        <f>VLOOKUP($A11,'Return Data'!$B$7:$R$2292,8,0)</f>
        <v>2.0472999999999999</v>
      </c>
      <c r="K11" s="66">
        <f t="shared" si="3"/>
        <v>17</v>
      </c>
      <c r="L11" s="65">
        <f>VLOOKUP($A11,'Return Data'!$B$7:$R$2292,9,0)</f>
        <v>3.0356000000000001</v>
      </c>
      <c r="M11" s="66">
        <f t="shared" si="4"/>
        <v>17</v>
      </c>
      <c r="N11" s="65">
        <f>VLOOKUP($A11,'Return Data'!$B$7:$R$2292,10,0)</f>
        <v>4.0594000000000001</v>
      </c>
      <c r="O11" s="66">
        <f t="shared" si="5"/>
        <v>4</v>
      </c>
      <c r="P11" s="65">
        <f>VLOOKUP($A11,'Return Data'!$B$7:$R$2292,11,0)</f>
        <v>4.2138999999999998</v>
      </c>
      <c r="Q11" s="66">
        <f t="shared" si="6"/>
        <v>2</v>
      </c>
      <c r="R11" s="65">
        <f>VLOOKUP($A11,'Return Data'!$B$7:$R$2292,12,0)</f>
        <v>3.9832999999999998</v>
      </c>
      <c r="S11" s="66">
        <f t="shared" si="7"/>
        <v>5</v>
      </c>
      <c r="T11" s="65">
        <f>VLOOKUP($A11,'Return Data'!$B$7:$R$2292,13,0)</f>
        <v>3.9577</v>
      </c>
      <c r="U11" s="66">
        <f t="shared" si="8"/>
        <v>10</v>
      </c>
      <c r="V11" s="65">
        <f>VLOOKUP($A11,'Return Data'!$B$7:$R$2292,17,0)</f>
        <v>5.2704000000000004</v>
      </c>
      <c r="W11" s="66">
        <f t="shared" ref="W11:W19" si="10">RANK(V11,V$8:V$24,0)</f>
        <v>10</v>
      </c>
      <c r="X11" s="65">
        <f>VLOOKUP($A11,'Return Data'!$B$7:$R$2292,14,0)</f>
        <v>6.4142000000000001</v>
      </c>
      <c r="Y11" s="66">
        <f t="shared" ref="Y11:Y19" si="11">RANK(X11,X$8:X$24,0)</f>
        <v>9</v>
      </c>
      <c r="Z11" s="65">
        <f>VLOOKUP($A11,'Return Data'!$B$7:$R$2292,16,0)</f>
        <v>7.3095999999999997</v>
      </c>
      <c r="AA11" s="67">
        <f t="shared" si="9"/>
        <v>12</v>
      </c>
    </row>
    <row r="12" spans="1:27" x14ac:dyDescent="0.3">
      <c r="A12" s="63" t="s">
        <v>1209</v>
      </c>
      <c r="B12" s="64">
        <f>VLOOKUP($A12,'Return Data'!$B$7:$R$2292,3,0)</f>
        <v>44467</v>
      </c>
      <c r="C12" s="65">
        <f>VLOOKUP($A12,'Return Data'!$B$7:$R$2292,4,0)</f>
        <v>40.718200000000003</v>
      </c>
      <c r="D12" s="65">
        <f>VLOOKUP($A12,'Return Data'!$B$7:$R$2292,5,0)</f>
        <v>-0.26889999999999997</v>
      </c>
      <c r="E12" s="66">
        <f t="shared" si="0"/>
        <v>17</v>
      </c>
      <c r="F12" s="65">
        <f>VLOOKUP($A12,'Return Data'!$B$7:$R$2292,6,0)</f>
        <v>2.3761000000000001</v>
      </c>
      <c r="G12" s="66">
        <f t="shared" si="1"/>
        <v>17</v>
      </c>
      <c r="H12" s="65">
        <f>VLOOKUP($A12,'Return Data'!$B$7:$R$2292,7,0)</f>
        <v>1.7294</v>
      </c>
      <c r="I12" s="66">
        <f t="shared" si="2"/>
        <v>13</v>
      </c>
      <c r="J12" s="65">
        <f>VLOOKUP($A12,'Return Data'!$B$7:$R$2292,8,0)</f>
        <v>2.4224999999999999</v>
      </c>
      <c r="K12" s="66">
        <f t="shared" si="3"/>
        <v>14</v>
      </c>
      <c r="L12" s="65">
        <f>VLOOKUP($A12,'Return Data'!$B$7:$R$2292,9,0)</f>
        <v>3.1827000000000001</v>
      </c>
      <c r="M12" s="66">
        <f t="shared" si="4"/>
        <v>12</v>
      </c>
      <c r="N12" s="65">
        <f>VLOOKUP($A12,'Return Data'!$B$7:$R$2292,10,0)</f>
        <v>4.0175999999999998</v>
      </c>
      <c r="O12" s="66">
        <f t="shared" si="5"/>
        <v>7</v>
      </c>
      <c r="P12" s="65">
        <f>VLOOKUP($A12,'Return Data'!$B$7:$R$2292,11,0)</f>
        <v>3.9121999999999999</v>
      </c>
      <c r="Q12" s="66">
        <f t="shared" si="6"/>
        <v>9</v>
      </c>
      <c r="R12" s="65">
        <f>VLOOKUP($A12,'Return Data'!$B$7:$R$2292,12,0)</f>
        <v>3.8010000000000002</v>
      </c>
      <c r="S12" s="66">
        <f t="shared" si="7"/>
        <v>13</v>
      </c>
      <c r="T12" s="65">
        <f>VLOOKUP($A12,'Return Data'!$B$7:$R$2292,13,0)</f>
        <v>3.8369</v>
      </c>
      <c r="U12" s="66">
        <f t="shared" si="8"/>
        <v>12</v>
      </c>
      <c r="V12" s="65">
        <f>VLOOKUP($A12,'Return Data'!$B$7:$R$2292,17,0)</f>
        <v>5.4185999999999996</v>
      </c>
      <c r="W12" s="66">
        <f t="shared" si="10"/>
        <v>6</v>
      </c>
      <c r="X12" s="65">
        <f>VLOOKUP($A12,'Return Data'!$B$7:$R$2292,14,0)</f>
        <v>6.6402999999999999</v>
      </c>
      <c r="Y12" s="66">
        <f t="shared" si="11"/>
        <v>3</v>
      </c>
      <c r="Z12" s="65">
        <f>VLOOKUP($A12,'Return Data'!$B$7:$R$2292,16,0)</f>
        <v>7.8867000000000003</v>
      </c>
      <c r="AA12" s="67">
        <f t="shared" si="9"/>
        <v>4</v>
      </c>
    </row>
    <row r="13" spans="1:27" x14ac:dyDescent="0.3">
      <c r="A13" s="63" t="s">
        <v>1211</v>
      </c>
      <c r="B13" s="64">
        <f>VLOOKUP($A13,'Return Data'!$B$7:$R$2292,3,0)</f>
        <v>44467</v>
      </c>
      <c r="C13" s="65">
        <f>VLOOKUP($A13,'Return Data'!$B$7:$R$2292,4,0)</f>
        <v>4562.4830000000002</v>
      </c>
      <c r="D13" s="65">
        <f>VLOOKUP($A13,'Return Data'!$B$7:$R$2292,5,0)</f>
        <v>1.0496000000000001</v>
      </c>
      <c r="E13" s="66">
        <f t="shared" si="0"/>
        <v>13</v>
      </c>
      <c r="F13" s="65">
        <f>VLOOKUP($A13,'Return Data'!$B$7:$R$2292,6,0)</f>
        <v>2.5735000000000001</v>
      </c>
      <c r="G13" s="66">
        <f t="shared" si="1"/>
        <v>13</v>
      </c>
      <c r="H13" s="65">
        <f>VLOOKUP($A13,'Return Data'!$B$7:$R$2292,7,0)</f>
        <v>2.1046999999999998</v>
      </c>
      <c r="I13" s="66">
        <f t="shared" si="2"/>
        <v>9</v>
      </c>
      <c r="J13" s="65">
        <f>VLOOKUP($A13,'Return Data'!$B$7:$R$2292,8,0)</f>
        <v>2.6675</v>
      </c>
      <c r="K13" s="66">
        <f t="shared" si="3"/>
        <v>10</v>
      </c>
      <c r="L13" s="65">
        <f>VLOOKUP($A13,'Return Data'!$B$7:$R$2292,9,0)</f>
        <v>3.2778999999999998</v>
      </c>
      <c r="M13" s="66">
        <f t="shared" si="4"/>
        <v>8</v>
      </c>
      <c r="N13" s="65">
        <f>VLOOKUP($A13,'Return Data'!$B$7:$R$2292,10,0)</f>
        <v>3.9868999999999999</v>
      </c>
      <c r="O13" s="66">
        <f t="shared" si="5"/>
        <v>9</v>
      </c>
      <c r="P13" s="65">
        <f>VLOOKUP($A13,'Return Data'!$B$7:$R$2292,11,0)</f>
        <v>4.0636000000000001</v>
      </c>
      <c r="Q13" s="66">
        <f t="shared" si="6"/>
        <v>5</v>
      </c>
      <c r="R13" s="65">
        <f>VLOOKUP($A13,'Return Data'!$B$7:$R$2292,12,0)</f>
        <v>3.9891999999999999</v>
      </c>
      <c r="S13" s="66">
        <f t="shared" si="7"/>
        <v>4</v>
      </c>
      <c r="T13" s="65">
        <f>VLOOKUP($A13,'Return Data'!$B$7:$R$2292,13,0)</f>
        <v>4.0568</v>
      </c>
      <c r="U13" s="66">
        <f t="shared" si="8"/>
        <v>5</v>
      </c>
      <c r="V13" s="65">
        <f>VLOOKUP($A13,'Return Data'!$B$7:$R$2292,17,0)</f>
        <v>5.6969000000000003</v>
      </c>
      <c r="W13" s="66">
        <f t="shared" si="10"/>
        <v>2</v>
      </c>
      <c r="X13" s="65">
        <f>VLOOKUP($A13,'Return Data'!$B$7:$R$2292,14,0)</f>
        <v>6.7095000000000002</v>
      </c>
      <c r="Y13" s="66">
        <f t="shared" si="11"/>
        <v>2</v>
      </c>
      <c r="Z13" s="65">
        <f>VLOOKUP($A13,'Return Data'!$B$7:$R$2292,16,0)</f>
        <v>7.6238999999999999</v>
      </c>
      <c r="AA13" s="67">
        <f t="shared" si="9"/>
        <v>6</v>
      </c>
    </row>
    <row r="14" spans="1:27" x14ac:dyDescent="0.3">
      <c r="A14" s="63" t="s">
        <v>1213</v>
      </c>
      <c r="B14" s="64">
        <f>VLOOKUP($A14,'Return Data'!$B$7:$R$2292,3,0)</f>
        <v>44467</v>
      </c>
      <c r="C14" s="65">
        <f>VLOOKUP($A14,'Return Data'!$B$7:$R$2292,4,0)</f>
        <v>300.9348</v>
      </c>
      <c r="D14" s="65">
        <f>VLOOKUP($A14,'Return Data'!$B$7:$R$2292,5,0)</f>
        <v>1.1644000000000001</v>
      </c>
      <c r="E14" s="66">
        <f t="shared" si="0"/>
        <v>10</v>
      </c>
      <c r="F14" s="65">
        <f>VLOOKUP($A14,'Return Data'!$B$7:$R$2292,6,0)</f>
        <v>2.8723999999999998</v>
      </c>
      <c r="G14" s="66">
        <f t="shared" si="1"/>
        <v>5</v>
      </c>
      <c r="H14" s="65">
        <f>VLOOKUP($A14,'Return Data'!$B$7:$R$2292,7,0)</f>
        <v>2.0627</v>
      </c>
      <c r="I14" s="66">
        <f t="shared" si="2"/>
        <v>11</v>
      </c>
      <c r="J14" s="65">
        <f>VLOOKUP($A14,'Return Data'!$B$7:$R$2292,8,0)</f>
        <v>2.6640999999999999</v>
      </c>
      <c r="K14" s="66">
        <f t="shared" si="3"/>
        <v>11</v>
      </c>
      <c r="L14" s="65">
        <f>VLOOKUP($A14,'Return Data'!$B$7:$R$2292,9,0)</f>
        <v>3.2827000000000002</v>
      </c>
      <c r="M14" s="66">
        <f t="shared" si="4"/>
        <v>7</v>
      </c>
      <c r="N14" s="65">
        <f>VLOOKUP($A14,'Return Data'!$B$7:$R$2292,10,0)</f>
        <v>3.9137</v>
      </c>
      <c r="O14" s="66">
        <f t="shared" si="5"/>
        <v>13</v>
      </c>
      <c r="P14" s="65">
        <f>VLOOKUP($A14,'Return Data'!$B$7:$R$2292,11,0)</f>
        <v>3.9072</v>
      </c>
      <c r="Q14" s="66">
        <f t="shared" si="6"/>
        <v>10</v>
      </c>
      <c r="R14" s="65">
        <f>VLOOKUP($A14,'Return Data'!$B$7:$R$2292,12,0)</f>
        <v>3.8738000000000001</v>
      </c>
      <c r="S14" s="66">
        <f t="shared" si="7"/>
        <v>10</v>
      </c>
      <c r="T14" s="65">
        <f>VLOOKUP($A14,'Return Data'!$B$7:$R$2292,13,0)</f>
        <v>3.9769999999999999</v>
      </c>
      <c r="U14" s="66">
        <f t="shared" si="8"/>
        <v>9</v>
      </c>
      <c r="V14" s="65">
        <f>VLOOKUP($A14,'Return Data'!$B$7:$R$2292,17,0)</f>
        <v>5.4804000000000004</v>
      </c>
      <c r="W14" s="66">
        <f t="shared" si="10"/>
        <v>5</v>
      </c>
      <c r="X14" s="65">
        <f>VLOOKUP($A14,'Return Data'!$B$7:$R$2292,14,0)</f>
        <v>6.4749999999999996</v>
      </c>
      <c r="Y14" s="66">
        <f t="shared" si="11"/>
        <v>6</v>
      </c>
      <c r="Z14" s="65">
        <f>VLOOKUP($A14,'Return Data'!$B$7:$R$2292,16,0)</f>
        <v>7.5739999999999998</v>
      </c>
      <c r="AA14" s="67">
        <f t="shared" si="9"/>
        <v>9</v>
      </c>
    </row>
    <row r="15" spans="1:27" x14ac:dyDescent="0.3">
      <c r="A15" s="63" t="s">
        <v>1214</v>
      </c>
      <c r="B15" s="64">
        <f>VLOOKUP($A15,'Return Data'!$B$7:$R$2292,3,0)</f>
        <v>44467</v>
      </c>
      <c r="C15" s="65">
        <f>VLOOKUP($A15,'Return Data'!$B$7:$R$2292,4,0)</f>
        <v>34.251300000000001</v>
      </c>
      <c r="D15" s="65">
        <f>VLOOKUP($A15,'Return Data'!$B$7:$R$2292,5,0)</f>
        <v>2.238</v>
      </c>
      <c r="E15" s="66">
        <f t="shared" si="0"/>
        <v>4</v>
      </c>
      <c r="F15" s="65">
        <f>VLOOKUP($A15,'Return Data'!$B$7:$R$2292,6,0)</f>
        <v>2.7982</v>
      </c>
      <c r="G15" s="66">
        <f t="shared" si="1"/>
        <v>8</v>
      </c>
      <c r="H15" s="65">
        <f>VLOOKUP($A15,'Return Data'!$B$7:$R$2292,7,0)</f>
        <v>2.0712000000000002</v>
      </c>
      <c r="I15" s="66">
        <f t="shared" si="2"/>
        <v>10</v>
      </c>
      <c r="J15" s="65">
        <f>VLOOKUP($A15,'Return Data'!$B$7:$R$2292,8,0)</f>
        <v>2.5066999999999999</v>
      </c>
      <c r="K15" s="66">
        <f t="shared" si="3"/>
        <v>13</v>
      </c>
      <c r="L15" s="65">
        <f>VLOOKUP($A15,'Return Data'!$B$7:$R$2292,9,0)</f>
        <v>3.1055000000000001</v>
      </c>
      <c r="M15" s="66">
        <f t="shared" si="4"/>
        <v>16</v>
      </c>
      <c r="N15" s="65">
        <f>VLOOKUP($A15,'Return Data'!$B$7:$R$2292,10,0)</f>
        <v>3.6743000000000001</v>
      </c>
      <c r="O15" s="66">
        <f t="shared" si="5"/>
        <v>14</v>
      </c>
      <c r="P15" s="65">
        <f>VLOOKUP($A15,'Return Data'!$B$7:$R$2292,11,0)</f>
        <v>3.6634000000000002</v>
      </c>
      <c r="Q15" s="66">
        <f t="shared" si="6"/>
        <v>14</v>
      </c>
      <c r="R15" s="65">
        <f>VLOOKUP($A15,'Return Data'!$B$7:$R$2292,12,0)</f>
        <v>3.6846999999999999</v>
      </c>
      <c r="S15" s="66">
        <f t="shared" si="7"/>
        <v>14</v>
      </c>
      <c r="T15" s="65">
        <f>VLOOKUP($A15,'Return Data'!$B$7:$R$2292,13,0)</f>
        <v>3.7103999999999999</v>
      </c>
      <c r="U15" s="66">
        <f t="shared" si="8"/>
        <v>13</v>
      </c>
      <c r="V15" s="65">
        <f>VLOOKUP($A15,'Return Data'!$B$7:$R$2292,17,0)</f>
        <v>5.1626000000000003</v>
      </c>
      <c r="W15" s="66">
        <f t="shared" si="10"/>
        <v>12</v>
      </c>
      <c r="X15" s="65">
        <f>VLOOKUP($A15,'Return Data'!$B$7:$R$2292,14,0)</f>
        <v>6.0625</v>
      </c>
      <c r="Y15" s="66">
        <f t="shared" si="11"/>
        <v>12</v>
      </c>
      <c r="Z15" s="65">
        <f>VLOOKUP($A15,'Return Data'!$B$7:$R$2292,16,0)</f>
        <v>7.5072999999999999</v>
      </c>
      <c r="AA15" s="67">
        <f t="shared" si="9"/>
        <v>11</v>
      </c>
    </row>
    <row r="16" spans="1:27" x14ac:dyDescent="0.3">
      <c r="A16" s="63" t="s">
        <v>1219</v>
      </c>
      <c r="B16" s="64">
        <f>VLOOKUP($A16,'Return Data'!$B$7:$R$2292,3,0)</f>
        <v>44467</v>
      </c>
      <c r="C16" s="65">
        <f>VLOOKUP($A16,'Return Data'!$B$7:$R$2292,4,0)</f>
        <v>2493.1289999999999</v>
      </c>
      <c r="D16" s="65">
        <f>VLOOKUP($A16,'Return Data'!$B$7:$R$2292,5,0)</f>
        <v>0.90190000000000003</v>
      </c>
      <c r="E16" s="66">
        <f t="shared" si="0"/>
        <v>14</v>
      </c>
      <c r="F16" s="65">
        <f>VLOOKUP($A16,'Return Data'!$B$7:$R$2292,6,0)</f>
        <v>2.8506</v>
      </c>
      <c r="G16" s="66">
        <f t="shared" si="1"/>
        <v>7</v>
      </c>
      <c r="H16" s="65">
        <f>VLOOKUP($A16,'Return Data'!$B$7:$R$2292,7,0)</f>
        <v>1.3214999999999999</v>
      </c>
      <c r="I16" s="66">
        <f t="shared" si="2"/>
        <v>16</v>
      </c>
      <c r="J16" s="65">
        <f>VLOOKUP($A16,'Return Data'!$B$7:$R$2292,8,0)</f>
        <v>2.3426</v>
      </c>
      <c r="K16" s="66">
        <f t="shared" si="3"/>
        <v>15</v>
      </c>
      <c r="L16" s="65">
        <f>VLOOKUP($A16,'Return Data'!$B$7:$R$2292,9,0)</f>
        <v>3.1619000000000002</v>
      </c>
      <c r="M16" s="66">
        <f t="shared" si="4"/>
        <v>14</v>
      </c>
      <c r="N16" s="65">
        <f>VLOOKUP($A16,'Return Data'!$B$7:$R$2292,10,0)</f>
        <v>4.0674999999999999</v>
      </c>
      <c r="O16" s="66">
        <f t="shared" si="5"/>
        <v>3</v>
      </c>
      <c r="P16" s="65">
        <f>VLOOKUP($A16,'Return Data'!$B$7:$R$2292,11,0)</f>
        <v>4.0955000000000004</v>
      </c>
      <c r="Q16" s="66">
        <f t="shared" si="6"/>
        <v>3</v>
      </c>
      <c r="R16" s="65">
        <f>VLOOKUP($A16,'Return Data'!$B$7:$R$2292,12,0)</f>
        <v>4.0354999999999999</v>
      </c>
      <c r="S16" s="66">
        <f t="shared" si="7"/>
        <v>2</v>
      </c>
      <c r="T16" s="65">
        <f>VLOOKUP($A16,'Return Data'!$B$7:$R$2292,13,0)</f>
        <v>4.0506000000000002</v>
      </c>
      <c r="U16" s="66">
        <f t="shared" si="8"/>
        <v>7</v>
      </c>
      <c r="V16" s="65">
        <f>VLOOKUP($A16,'Return Data'!$B$7:$R$2292,17,0)</f>
        <v>5.3794000000000004</v>
      </c>
      <c r="W16" s="66">
        <f t="shared" si="10"/>
        <v>8</v>
      </c>
      <c r="X16" s="65">
        <f>VLOOKUP($A16,'Return Data'!$B$7:$R$2292,14,0)</f>
        <v>6.1409000000000002</v>
      </c>
      <c r="Y16" s="66">
        <f t="shared" si="11"/>
        <v>11</v>
      </c>
      <c r="Z16" s="65">
        <f>VLOOKUP($A16,'Return Data'!$B$7:$R$2292,16,0)</f>
        <v>7.9847999999999999</v>
      </c>
      <c r="AA16" s="67">
        <f t="shared" si="9"/>
        <v>1</v>
      </c>
    </row>
    <row r="17" spans="1:27" x14ac:dyDescent="0.3">
      <c r="A17" s="63" t="s">
        <v>1223</v>
      </c>
      <c r="B17" s="64">
        <f>VLOOKUP($A17,'Return Data'!$B$7:$R$2292,3,0)</f>
        <v>44467</v>
      </c>
      <c r="C17" s="65">
        <f>VLOOKUP($A17,'Return Data'!$B$7:$R$2292,4,0)</f>
        <v>3549.2474999999999</v>
      </c>
      <c r="D17" s="65">
        <f>VLOOKUP($A17,'Return Data'!$B$7:$R$2292,5,0)</f>
        <v>1.5168999999999999</v>
      </c>
      <c r="E17" s="66">
        <f t="shared" si="0"/>
        <v>7</v>
      </c>
      <c r="F17" s="65">
        <f>VLOOKUP($A17,'Return Data'!$B$7:$R$2292,6,0)</f>
        <v>2.6532</v>
      </c>
      <c r="G17" s="66">
        <f t="shared" si="1"/>
        <v>11</v>
      </c>
      <c r="H17" s="65">
        <f>VLOOKUP($A17,'Return Data'!$B$7:$R$2292,7,0)</f>
        <v>2.2212000000000001</v>
      </c>
      <c r="I17" s="66">
        <f t="shared" si="2"/>
        <v>6</v>
      </c>
      <c r="J17" s="65">
        <f>VLOOKUP($A17,'Return Data'!$B$7:$R$2292,8,0)</f>
        <v>2.7805</v>
      </c>
      <c r="K17" s="66">
        <f t="shared" si="3"/>
        <v>7</v>
      </c>
      <c r="L17" s="65">
        <f>VLOOKUP($A17,'Return Data'!$B$7:$R$2292,9,0)</f>
        <v>3.2654999999999998</v>
      </c>
      <c r="M17" s="66">
        <f t="shared" si="4"/>
        <v>10</v>
      </c>
      <c r="N17" s="65">
        <f>VLOOKUP($A17,'Return Data'!$B$7:$R$2292,10,0)</f>
        <v>3.9653</v>
      </c>
      <c r="O17" s="66">
        <f t="shared" si="5"/>
        <v>11</v>
      </c>
      <c r="P17" s="65">
        <f>VLOOKUP($A17,'Return Data'!$B$7:$R$2292,11,0)</f>
        <v>3.8342999999999998</v>
      </c>
      <c r="Q17" s="66">
        <f t="shared" si="6"/>
        <v>13</v>
      </c>
      <c r="R17" s="65">
        <f>VLOOKUP($A17,'Return Data'!$B$7:$R$2292,12,0)</f>
        <v>3.8029999999999999</v>
      </c>
      <c r="S17" s="66">
        <f t="shared" si="7"/>
        <v>12</v>
      </c>
      <c r="T17" s="65">
        <f>VLOOKUP($A17,'Return Data'!$B$7:$R$2292,13,0)</f>
        <v>3.9428999999999998</v>
      </c>
      <c r="U17" s="66">
        <f t="shared" si="8"/>
        <v>11</v>
      </c>
      <c r="V17" s="65">
        <f>VLOOKUP($A17,'Return Data'!$B$7:$R$2292,17,0)</f>
        <v>5.1913999999999998</v>
      </c>
      <c r="W17" s="66">
        <f t="shared" si="10"/>
        <v>11</v>
      </c>
      <c r="X17" s="65">
        <f>VLOOKUP($A17,'Return Data'!$B$7:$R$2292,14,0)</f>
        <v>6.3044000000000002</v>
      </c>
      <c r="Y17" s="66">
        <f t="shared" si="11"/>
        <v>10</v>
      </c>
      <c r="Z17" s="65">
        <f>VLOOKUP($A17,'Return Data'!$B$7:$R$2292,16,0)</f>
        <v>7.5237999999999996</v>
      </c>
      <c r="AA17" s="67">
        <f t="shared" si="9"/>
        <v>10</v>
      </c>
    </row>
    <row r="18" spans="1:27" x14ac:dyDescent="0.3">
      <c r="A18" s="63" t="s">
        <v>1224</v>
      </c>
      <c r="B18" s="64">
        <f>VLOOKUP($A18,'Return Data'!$B$7:$R$2292,3,0)</f>
        <v>44467</v>
      </c>
      <c r="C18" s="65">
        <f>VLOOKUP($A18,'Return Data'!$B$7:$R$2292,4,0)</f>
        <v>32.733613319333998</v>
      </c>
      <c r="D18" s="65">
        <f>VLOOKUP($A18,'Return Data'!$B$7:$R$2292,5,0)</f>
        <v>1.3381000000000001</v>
      </c>
      <c r="E18" s="66">
        <f t="shared" si="0"/>
        <v>8</v>
      </c>
      <c r="F18" s="65">
        <f>VLOOKUP($A18,'Return Data'!$B$7:$R$2292,6,0)</f>
        <v>2.5095000000000001</v>
      </c>
      <c r="G18" s="66">
        <f t="shared" si="1"/>
        <v>15</v>
      </c>
      <c r="H18" s="65">
        <f>VLOOKUP($A18,'Return Data'!$B$7:$R$2292,7,0)</f>
        <v>1.4818</v>
      </c>
      <c r="I18" s="66">
        <f t="shared" si="2"/>
        <v>15</v>
      </c>
      <c r="J18" s="65">
        <f>VLOOKUP($A18,'Return Data'!$B$7:$R$2292,8,0)</f>
        <v>2.3197000000000001</v>
      </c>
      <c r="K18" s="66">
        <f t="shared" si="3"/>
        <v>16</v>
      </c>
      <c r="L18" s="65">
        <f>VLOOKUP($A18,'Return Data'!$B$7:$R$2292,9,0)</f>
        <v>3.1709000000000001</v>
      </c>
      <c r="M18" s="66">
        <f t="shared" si="4"/>
        <v>13</v>
      </c>
      <c r="N18" s="65">
        <f>VLOOKUP($A18,'Return Data'!$B$7:$R$2292,10,0)</f>
        <v>3.6269</v>
      </c>
      <c r="O18" s="66">
        <f t="shared" si="5"/>
        <v>16</v>
      </c>
      <c r="P18" s="65">
        <f>VLOOKUP($A18,'Return Data'!$B$7:$R$2292,11,0)</f>
        <v>3.444</v>
      </c>
      <c r="Q18" s="66">
        <f t="shared" si="6"/>
        <v>16</v>
      </c>
      <c r="R18" s="65">
        <f>VLOOKUP($A18,'Return Data'!$B$7:$R$2292,12,0)</f>
        <v>3.3496999999999999</v>
      </c>
      <c r="S18" s="66">
        <f t="shared" si="7"/>
        <v>16</v>
      </c>
      <c r="T18" s="65">
        <f>VLOOKUP($A18,'Return Data'!$B$7:$R$2292,13,0)</f>
        <v>3.5192000000000001</v>
      </c>
      <c r="U18" s="66">
        <f t="shared" si="8"/>
        <v>15</v>
      </c>
      <c r="V18" s="65">
        <f>VLOOKUP($A18,'Return Data'!$B$7:$R$2292,17,0)</f>
        <v>5.0849000000000002</v>
      </c>
      <c r="W18" s="66">
        <f t="shared" si="10"/>
        <v>13</v>
      </c>
      <c r="X18" s="65">
        <f>VLOOKUP($A18,'Return Data'!$B$7:$R$2292,14,0)</f>
        <v>6.4215</v>
      </c>
      <c r="Y18" s="66">
        <f t="shared" si="11"/>
        <v>8</v>
      </c>
      <c r="Z18" s="65">
        <f>VLOOKUP($A18,'Return Data'!$B$7:$R$2292,16,0)</f>
        <v>7.8940999999999999</v>
      </c>
      <c r="AA18" s="67">
        <f t="shared" si="9"/>
        <v>3</v>
      </c>
    </row>
    <row r="19" spans="1:27" x14ac:dyDescent="0.3">
      <c r="A19" s="63" t="s">
        <v>1227</v>
      </c>
      <c r="B19" s="64">
        <f>VLOOKUP($A19,'Return Data'!$B$7:$R$2292,3,0)</f>
        <v>44467</v>
      </c>
      <c r="C19" s="65">
        <f>VLOOKUP($A19,'Return Data'!$B$7:$R$2292,4,0)</f>
        <v>3282.2698</v>
      </c>
      <c r="D19" s="65">
        <f>VLOOKUP($A19,'Return Data'!$B$7:$R$2292,5,0)</f>
        <v>1.6214</v>
      </c>
      <c r="E19" s="66">
        <f t="shared" si="0"/>
        <v>5</v>
      </c>
      <c r="F19" s="65">
        <f>VLOOKUP($A19,'Return Data'!$B$7:$R$2292,6,0)</f>
        <v>3.0421999999999998</v>
      </c>
      <c r="G19" s="66">
        <f t="shared" si="1"/>
        <v>4</v>
      </c>
      <c r="H19" s="65">
        <f>VLOOKUP($A19,'Return Data'!$B$7:$R$2292,7,0)</f>
        <v>2.1966000000000001</v>
      </c>
      <c r="I19" s="66">
        <f t="shared" si="2"/>
        <v>7</v>
      </c>
      <c r="J19" s="65">
        <f>VLOOKUP($A19,'Return Data'!$B$7:$R$2292,8,0)</f>
        <v>2.6795</v>
      </c>
      <c r="K19" s="66">
        <f t="shared" si="3"/>
        <v>9</v>
      </c>
      <c r="L19" s="65">
        <f>VLOOKUP($A19,'Return Data'!$B$7:$R$2292,9,0)</f>
        <v>3.2477</v>
      </c>
      <c r="M19" s="66">
        <f t="shared" si="4"/>
        <v>11</v>
      </c>
      <c r="N19" s="65">
        <f>VLOOKUP($A19,'Return Data'!$B$7:$R$2292,10,0)</f>
        <v>3.9535999999999998</v>
      </c>
      <c r="O19" s="66">
        <f t="shared" si="5"/>
        <v>12</v>
      </c>
      <c r="P19" s="65">
        <f>VLOOKUP($A19,'Return Data'!$B$7:$R$2292,11,0)</f>
        <v>3.9020000000000001</v>
      </c>
      <c r="Q19" s="66">
        <f t="shared" si="6"/>
        <v>11</v>
      </c>
      <c r="R19" s="65">
        <f>VLOOKUP($A19,'Return Data'!$B$7:$R$2292,12,0)</f>
        <v>3.9426000000000001</v>
      </c>
      <c r="S19" s="66">
        <f t="shared" si="7"/>
        <v>7</v>
      </c>
      <c r="T19" s="65">
        <f>VLOOKUP($A19,'Return Data'!$B$7:$R$2292,13,0)</f>
        <v>4.0559000000000003</v>
      </c>
      <c r="U19" s="66">
        <f t="shared" si="8"/>
        <v>6</v>
      </c>
      <c r="V19" s="65">
        <f>VLOOKUP($A19,'Return Data'!$B$7:$R$2292,17,0)</f>
        <v>5.3935000000000004</v>
      </c>
      <c r="W19" s="66">
        <f t="shared" si="10"/>
        <v>7</v>
      </c>
      <c r="X19" s="65">
        <f>VLOOKUP($A19,'Return Data'!$B$7:$R$2292,14,0)</f>
        <v>6.5121000000000002</v>
      </c>
      <c r="Y19" s="66">
        <f t="shared" si="11"/>
        <v>5</v>
      </c>
      <c r="Z19" s="65">
        <f>VLOOKUP($A19,'Return Data'!$B$7:$R$2292,16,0)</f>
        <v>7.5960999999999999</v>
      </c>
      <c r="AA19" s="67">
        <f t="shared" si="9"/>
        <v>8</v>
      </c>
    </row>
    <row r="20" spans="1:27" x14ac:dyDescent="0.3">
      <c r="A20" s="63" t="s">
        <v>1228</v>
      </c>
      <c r="B20" s="64">
        <f>VLOOKUP($A20,'Return Data'!$B$7:$R$2292,3,0)</f>
        <v>44467</v>
      </c>
      <c r="C20" s="65">
        <f>VLOOKUP($A20,'Return Data'!$B$7:$R$2292,4,0)</f>
        <v>1073.2168999999999</v>
      </c>
      <c r="D20" s="65">
        <f>VLOOKUP($A20,'Return Data'!$B$7:$R$2292,5,0)</f>
        <v>3.915</v>
      </c>
      <c r="E20" s="66">
        <f t="shared" si="0"/>
        <v>1</v>
      </c>
      <c r="F20" s="65">
        <f>VLOOKUP($A20,'Return Data'!$B$7:$R$2292,6,0)</f>
        <v>3.5367000000000002</v>
      </c>
      <c r="G20" s="66">
        <f t="shared" si="1"/>
        <v>1</v>
      </c>
      <c r="H20" s="65">
        <f>VLOOKUP($A20,'Return Data'!$B$7:$R$2292,7,0)</f>
        <v>2.0476999999999999</v>
      </c>
      <c r="I20" s="66">
        <f t="shared" si="2"/>
        <v>12</v>
      </c>
      <c r="J20" s="65">
        <f>VLOOKUP($A20,'Return Data'!$B$7:$R$2292,8,0)</f>
        <v>2.7425999999999999</v>
      </c>
      <c r="K20" s="66">
        <f t="shared" si="3"/>
        <v>8</v>
      </c>
      <c r="L20" s="65">
        <f>VLOOKUP($A20,'Return Data'!$B$7:$R$2292,9,0)</f>
        <v>3.3917999999999999</v>
      </c>
      <c r="M20" s="66">
        <f t="shared" si="4"/>
        <v>2</v>
      </c>
      <c r="N20" s="65">
        <f>VLOOKUP($A20,'Return Data'!$B$7:$R$2292,10,0)</f>
        <v>4.2148000000000003</v>
      </c>
      <c r="O20" s="66">
        <f t="shared" si="5"/>
        <v>1</v>
      </c>
      <c r="P20" s="65">
        <f>VLOOKUP($A20,'Return Data'!$B$7:$R$2292,11,0)</f>
        <v>3.8931</v>
      </c>
      <c r="Q20" s="66">
        <f t="shared" si="6"/>
        <v>12</v>
      </c>
      <c r="R20" s="65">
        <f>VLOOKUP($A20,'Return Data'!$B$7:$R$2292,12,0)</f>
        <v>3.8353999999999999</v>
      </c>
      <c r="S20" s="66">
        <f t="shared" si="7"/>
        <v>11</v>
      </c>
      <c r="T20" s="65"/>
      <c r="U20" s="66"/>
      <c r="V20" s="65"/>
      <c r="W20" s="66"/>
      <c r="X20" s="65"/>
      <c r="Y20" s="66"/>
      <c r="Z20" s="65">
        <f>VLOOKUP($A20,'Return Data'!$B$7:$R$2292,16,0)</f>
        <v>4.6204000000000001</v>
      </c>
      <c r="AA20" s="67">
        <f t="shared" si="9"/>
        <v>16</v>
      </c>
    </row>
    <row r="21" spans="1:27" x14ac:dyDescent="0.3">
      <c r="A21" s="63" t="s">
        <v>1232</v>
      </c>
      <c r="B21" s="64">
        <f>VLOOKUP($A21,'Return Data'!$B$7:$R$2292,3,0)</f>
        <v>44467</v>
      </c>
      <c r="C21" s="65">
        <f>VLOOKUP($A21,'Return Data'!$B$7:$R$2292,4,0)</f>
        <v>34.8566</v>
      </c>
      <c r="D21" s="65">
        <f>VLOOKUP($A21,'Return Data'!$B$7:$R$2292,5,0)</f>
        <v>1.2565999999999999</v>
      </c>
      <c r="E21" s="66">
        <f t="shared" si="0"/>
        <v>9</v>
      </c>
      <c r="F21" s="65">
        <f>VLOOKUP($A21,'Return Data'!$B$7:$R$2292,6,0)</f>
        <v>2.8544</v>
      </c>
      <c r="G21" s="66">
        <f t="shared" si="1"/>
        <v>6</v>
      </c>
      <c r="H21" s="65">
        <f>VLOOKUP($A21,'Return Data'!$B$7:$R$2292,7,0)</f>
        <v>2.2898000000000001</v>
      </c>
      <c r="I21" s="66">
        <f t="shared" si="2"/>
        <v>5</v>
      </c>
      <c r="J21" s="65">
        <f>VLOOKUP($A21,'Return Data'!$B$7:$R$2292,8,0)</f>
        <v>2.8229000000000002</v>
      </c>
      <c r="K21" s="66">
        <f t="shared" si="3"/>
        <v>5</v>
      </c>
      <c r="L21" s="65">
        <f>VLOOKUP($A21,'Return Data'!$B$7:$R$2292,9,0)</f>
        <v>3.3212000000000002</v>
      </c>
      <c r="M21" s="66">
        <f t="shared" si="4"/>
        <v>5</v>
      </c>
      <c r="N21" s="65">
        <f>VLOOKUP($A21,'Return Data'!$B$7:$R$2292,10,0)</f>
        <v>4.0008999999999997</v>
      </c>
      <c r="O21" s="66">
        <f t="shared" si="5"/>
        <v>8</v>
      </c>
      <c r="P21" s="65">
        <f>VLOOKUP($A21,'Return Data'!$B$7:$R$2292,11,0)</f>
        <v>3.9455</v>
      </c>
      <c r="Q21" s="66">
        <f t="shared" si="6"/>
        <v>7</v>
      </c>
      <c r="R21" s="65">
        <f>VLOOKUP($A21,'Return Data'!$B$7:$R$2292,12,0)</f>
        <v>3.9232</v>
      </c>
      <c r="S21" s="66">
        <f t="shared" si="7"/>
        <v>8</v>
      </c>
      <c r="T21" s="65">
        <f>VLOOKUP($A21,'Return Data'!$B$7:$R$2292,13,0)</f>
        <v>4.0654000000000003</v>
      </c>
      <c r="U21" s="66">
        <f>RANK(T21,T$8:T$24,0)</f>
        <v>4</v>
      </c>
      <c r="V21" s="65">
        <f>VLOOKUP($A21,'Return Data'!$B$7:$R$2292,17,0)</f>
        <v>5.5382999999999996</v>
      </c>
      <c r="W21" s="66">
        <f>RANK(V21,V$8:V$24,0)</f>
        <v>4</v>
      </c>
      <c r="X21" s="65">
        <f>VLOOKUP($A21,'Return Data'!$B$7:$R$2292,14,0)</f>
        <v>6.5989000000000004</v>
      </c>
      <c r="Y21" s="66">
        <f>RANK(X21,X$8:X$24,0)</f>
        <v>4</v>
      </c>
      <c r="Z21" s="65">
        <f>VLOOKUP($A21,'Return Data'!$B$7:$R$2292,16,0)</f>
        <v>7.9425999999999997</v>
      </c>
      <c r="AA21" s="67">
        <f t="shared" si="9"/>
        <v>2</v>
      </c>
    </row>
    <row r="22" spans="1:27" x14ac:dyDescent="0.3">
      <c r="A22" s="63" t="s">
        <v>1234</v>
      </c>
      <c r="B22" s="64">
        <f>VLOOKUP($A22,'Return Data'!$B$7:$R$2292,3,0)</f>
        <v>44467</v>
      </c>
      <c r="C22" s="65">
        <f>VLOOKUP($A22,'Return Data'!$B$7:$R$2292,4,0)</f>
        <v>11.914899999999999</v>
      </c>
      <c r="D22" s="65">
        <f>VLOOKUP($A22,'Return Data'!$B$7:$R$2292,5,0)</f>
        <v>3.37</v>
      </c>
      <c r="E22" s="66">
        <f t="shared" si="0"/>
        <v>2</v>
      </c>
      <c r="F22" s="65">
        <f>VLOOKUP($A22,'Return Data'!$B$7:$R$2292,6,0)</f>
        <v>3.2942999999999998</v>
      </c>
      <c r="G22" s="66">
        <f t="shared" si="1"/>
        <v>2</v>
      </c>
      <c r="H22" s="65">
        <f>VLOOKUP($A22,'Return Data'!$B$7:$R$2292,7,0)</f>
        <v>3.2404999999999999</v>
      </c>
      <c r="I22" s="66">
        <f t="shared" si="2"/>
        <v>1</v>
      </c>
      <c r="J22" s="65">
        <f>VLOOKUP($A22,'Return Data'!$B$7:$R$2292,8,0)</f>
        <v>2.9135</v>
      </c>
      <c r="K22" s="66">
        <f t="shared" si="3"/>
        <v>2</v>
      </c>
      <c r="L22" s="65">
        <f>VLOOKUP($A22,'Return Data'!$B$7:$R$2292,9,0)</f>
        <v>3.1583000000000001</v>
      </c>
      <c r="M22" s="66">
        <f t="shared" si="4"/>
        <v>15</v>
      </c>
      <c r="N22" s="65">
        <f>VLOOKUP($A22,'Return Data'!$B$7:$R$2292,10,0)</f>
        <v>3.6697000000000002</v>
      </c>
      <c r="O22" s="66">
        <f t="shared" si="5"/>
        <v>15</v>
      </c>
      <c r="P22" s="65">
        <f>VLOOKUP($A22,'Return Data'!$B$7:$R$2292,11,0)</f>
        <v>3.5360999999999998</v>
      </c>
      <c r="Q22" s="66">
        <f t="shared" si="6"/>
        <v>15</v>
      </c>
      <c r="R22" s="65">
        <f>VLOOKUP($A22,'Return Data'!$B$7:$R$2292,12,0)</f>
        <v>3.5137</v>
      </c>
      <c r="S22" s="66">
        <f t="shared" si="7"/>
        <v>15</v>
      </c>
      <c r="T22" s="65">
        <f>VLOOKUP($A22,'Return Data'!$B$7:$R$2292,13,0)</f>
        <v>3.5411999999999999</v>
      </c>
      <c r="U22" s="66">
        <f>RANK(T22,T$8:T$24,0)</f>
        <v>14</v>
      </c>
      <c r="V22" s="65">
        <f>VLOOKUP($A22,'Return Data'!$B$7:$R$2292,17,0)</f>
        <v>4.8311999999999999</v>
      </c>
      <c r="W22" s="66">
        <f>RANK(V22,V$8:V$24,0)</f>
        <v>14</v>
      </c>
      <c r="X22" s="65"/>
      <c r="Y22" s="66"/>
      <c r="Z22" s="65">
        <f>VLOOKUP($A22,'Return Data'!$B$7:$R$2292,16,0)</f>
        <v>5.9970999999999997</v>
      </c>
      <c r="AA22" s="67">
        <f t="shared" si="9"/>
        <v>14</v>
      </c>
    </row>
    <row r="23" spans="1:27" x14ac:dyDescent="0.3">
      <c r="A23" s="63" t="s">
        <v>1236</v>
      </c>
      <c r="B23" s="64">
        <f>VLOOKUP($A23,'Return Data'!$B$7:$R$2292,3,0)</f>
        <v>44467</v>
      </c>
      <c r="C23" s="65">
        <f>VLOOKUP($A23,'Return Data'!$B$7:$R$2292,4,0)</f>
        <v>3745.7779</v>
      </c>
      <c r="D23" s="65">
        <f>VLOOKUP($A23,'Return Data'!$B$7:$R$2292,5,0)</f>
        <v>0.14030000000000001</v>
      </c>
      <c r="E23" s="66">
        <f t="shared" si="0"/>
        <v>15</v>
      </c>
      <c r="F23" s="65">
        <f>VLOOKUP($A23,'Return Data'!$B$7:$R$2292,6,0)</f>
        <v>2.4765000000000001</v>
      </c>
      <c r="G23" s="66">
        <f t="shared" si="1"/>
        <v>16</v>
      </c>
      <c r="H23" s="65">
        <f>VLOOKUP($A23,'Return Data'!$B$7:$R$2292,7,0)</f>
        <v>1.5158</v>
      </c>
      <c r="I23" s="66">
        <f t="shared" si="2"/>
        <v>14</v>
      </c>
      <c r="J23" s="65">
        <f>VLOOKUP($A23,'Return Data'!$B$7:$R$2292,8,0)</f>
        <v>2.5842000000000001</v>
      </c>
      <c r="K23" s="66">
        <f t="shared" si="3"/>
        <v>12</v>
      </c>
      <c r="L23" s="65">
        <f>VLOOKUP($A23,'Return Data'!$B$7:$R$2292,9,0)</f>
        <v>3.2673999999999999</v>
      </c>
      <c r="M23" s="66">
        <f t="shared" si="4"/>
        <v>9</v>
      </c>
      <c r="N23" s="65">
        <f>VLOOKUP($A23,'Return Data'!$B$7:$R$2292,10,0)</f>
        <v>4.1688000000000001</v>
      </c>
      <c r="O23" s="66">
        <f t="shared" si="5"/>
        <v>2</v>
      </c>
      <c r="P23" s="65">
        <f>VLOOKUP($A23,'Return Data'!$B$7:$R$2292,11,0)</f>
        <v>4.3147000000000002</v>
      </c>
      <c r="Q23" s="66">
        <f t="shared" si="6"/>
        <v>1</v>
      </c>
      <c r="R23" s="65">
        <f>VLOOKUP($A23,'Return Data'!$B$7:$R$2292,12,0)</f>
        <v>4.2335000000000003</v>
      </c>
      <c r="S23" s="66">
        <f t="shared" si="7"/>
        <v>1</v>
      </c>
      <c r="T23" s="65">
        <f>VLOOKUP($A23,'Return Data'!$B$7:$R$2292,13,0)</f>
        <v>4.3137999999999996</v>
      </c>
      <c r="U23" s="66">
        <f>RANK(T23,T$8:T$24,0)</f>
        <v>1</v>
      </c>
      <c r="V23" s="65">
        <f>VLOOKUP($A23,'Return Data'!$B$7:$R$2292,17,0)</f>
        <v>5.6936</v>
      </c>
      <c r="W23" s="66">
        <f>RANK(V23,V$8:V$24,0)</f>
        <v>3</v>
      </c>
      <c r="X23" s="65">
        <f>VLOOKUP($A23,'Return Data'!$B$7:$R$2292,14,0)</f>
        <v>4.6284999999999998</v>
      </c>
      <c r="Y23" s="66">
        <f>RANK(X23,X$8:X$24,0)</f>
        <v>13</v>
      </c>
      <c r="Z23" s="65">
        <f>VLOOKUP($A23,'Return Data'!$B$7:$R$2292,16,0)</f>
        <v>6.7188999999999997</v>
      </c>
      <c r="AA23" s="67">
        <f t="shared" si="9"/>
        <v>13</v>
      </c>
    </row>
    <row r="24" spans="1:27" x14ac:dyDescent="0.3">
      <c r="A24" s="63" t="s">
        <v>1238</v>
      </c>
      <c r="B24" s="64">
        <f>VLOOKUP($A24,'Return Data'!$B$7:$R$2292,3,0)</f>
        <v>44467</v>
      </c>
      <c r="C24" s="65">
        <f>VLOOKUP($A24,'Return Data'!$B$7:$R$2292,4,0)</f>
        <v>2440.8175000000001</v>
      </c>
      <c r="D24" s="65">
        <f>VLOOKUP($A24,'Return Data'!$B$7:$R$2292,5,0)</f>
        <v>1.0827</v>
      </c>
      <c r="E24" s="66">
        <f t="shared" si="0"/>
        <v>12</v>
      </c>
      <c r="F24" s="65">
        <f>VLOOKUP($A24,'Return Data'!$B$7:$R$2292,6,0)</f>
        <v>2.7216999999999998</v>
      </c>
      <c r="G24" s="66">
        <f t="shared" si="1"/>
        <v>9</v>
      </c>
      <c r="H24" s="65">
        <f>VLOOKUP($A24,'Return Data'!$B$7:$R$2292,7,0)</f>
        <v>2.5461999999999998</v>
      </c>
      <c r="I24" s="66">
        <f t="shared" si="2"/>
        <v>3</v>
      </c>
      <c r="J24" s="65">
        <f>VLOOKUP($A24,'Return Data'!$B$7:$R$2292,8,0)</f>
        <v>2.8959999999999999</v>
      </c>
      <c r="K24" s="66">
        <f t="shared" si="3"/>
        <v>3</v>
      </c>
      <c r="L24" s="65">
        <f>VLOOKUP($A24,'Return Data'!$B$7:$R$2292,9,0)</f>
        <v>3.323</v>
      </c>
      <c r="M24" s="66">
        <f t="shared" si="4"/>
        <v>4</v>
      </c>
      <c r="N24" s="65">
        <f>VLOOKUP($A24,'Return Data'!$B$7:$R$2292,10,0)</f>
        <v>3.9697</v>
      </c>
      <c r="O24" s="66">
        <f t="shared" si="5"/>
        <v>10</v>
      </c>
      <c r="P24" s="65">
        <f>VLOOKUP($A24,'Return Data'!$B$7:$R$2292,11,0)</f>
        <v>3.9201999999999999</v>
      </c>
      <c r="Q24" s="66">
        <f t="shared" si="6"/>
        <v>8</v>
      </c>
      <c r="R24" s="65">
        <f>VLOOKUP($A24,'Return Data'!$B$7:$R$2292,12,0)</f>
        <v>3.8925999999999998</v>
      </c>
      <c r="S24" s="66">
        <f t="shared" si="7"/>
        <v>9</v>
      </c>
      <c r="T24" s="65">
        <f>VLOOKUP($A24,'Return Data'!$B$7:$R$2292,13,0)</f>
        <v>3.9992999999999999</v>
      </c>
      <c r="U24" s="66">
        <f>RANK(T24,T$8:T$24,0)</f>
        <v>8</v>
      </c>
      <c r="V24" s="65">
        <f>VLOOKUP($A24,'Return Data'!$B$7:$R$2292,17,0)</f>
        <v>5.3741000000000003</v>
      </c>
      <c r="W24" s="66">
        <f>RANK(V24,V$8:V$24,0)</f>
        <v>9</v>
      </c>
      <c r="X24" s="65">
        <f>VLOOKUP($A24,'Return Data'!$B$7:$R$2292,14,0)</f>
        <v>6.4573</v>
      </c>
      <c r="Y24" s="66">
        <f>RANK(X24,X$8:X$24,0)</f>
        <v>7</v>
      </c>
      <c r="Z24" s="65">
        <f>VLOOKUP($A24,'Return Data'!$B$7:$R$2292,16,0)</f>
        <v>7.5968999999999998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1.4185764705882351</v>
      </c>
      <c r="E26" s="74"/>
      <c r="F26" s="75">
        <f>AVERAGE(F8:F24)</f>
        <v>2.7994117647058823</v>
      </c>
      <c r="G26" s="74"/>
      <c r="H26" s="75">
        <f>AVERAGE(H8:H24)</f>
        <v>2.0675058823529411</v>
      </c>
      <c r="I26" s="74"/>
      <c r="J26" s="75">
        <f>AVERAGE(J8:J24)</f>
        <v>2.6573823529411764</v>
      </c>
      <c r="K26" s="74"/>
      <c r="L26" s="75">
        <f>AVERAGE(L8:L24)</f>
        <v>3.2553999999999998</v>
      </c>
      <c r="M26" s="74"/>
      <c r="N26" s="75">
        <f>AVERAGE(N8:N24)</f>
        <v>3.9249882352941179</v>
      </c>
      <c r="O26" s="74"/>
      <c r="P26" s="75">
        <f>AVERAGE(P8:P24)</f>
        <v>3.8755058823529414</v>
      </c>
      <c r="Q26" s="74"/>
      <c r="R26" s="75">
        <f>AVERAGE(R8:R24)</f>
        <v>3.820976470588235</v>
      </c>
      <c r="S26" s="74"/>
      <c r="T26" s="75">
        <f>AVERAGE(T8:T24)</f>
        <v>3.9028937500000001</v>
      </c>
      <c r="U26" s="74"/>
      <c r="V26" s="75">
        <f>AVERAGE(V8:V24)</f>
        <v>5.3739214285714283</v>
      </c>
      <c r="W26" s="74"/>
      <c r="X26" s="75">
        <f>AVERAGE(X8:X24)</f>
        <v>6.3159923076923086</v>
      </c>
      <c r="Y26" s="74"/>
      <c r="Z26" s="75">
        <f>AVERAGE(Z8:Z24)</f>
        <v>7.053682352941177</v>
      </c>
      <c r="AA26" s="76"/>
    </row>
    <row r="27" spans="1:27" x14ac:dyDescent="0.3">
      <c r="A27" s="73" t="s">
        <v>28</v>
      </c>
      <c r="B27" s="74"/>
      <c r="C27" s="74"/>
      <c r="D27" s="75">
        <f>MIN(D8:D24)</f>
        <v>-0.26889999999999997</v>
      </c>
      <c r="E27" s="74"/>
      <c r="F27" s="75">
        <f>MIN(F8:F24)</f>
        <v>2.3761000000000001</v>
      </c>
      <c r="G27" s="74"/>
      <c r="H27" s="75">
        <f>MIN(H8:H24)</f>
        <v>0.92279999999999995</v>
      </c>
      <c r="I27" s="74"/>
      <c r="J27" s="75">
        <f>MIN(J8:J24)</f>
        <v>2.0472999999999999</v>
      </c>
      <c r="K27" s="74"/>
      <c r="L27" s="75">
        <f>MIN(L8:L24)</f>
        <v>3.0356000000000001</v>
      </c>
      <c r="M27" s="74"/>
      <c r="N27" s="75">
        <f>MIN(N8:N24)</f>
        <v>3.3851</v>
      </c>
      <c r="O27" s="74"/>
      <c r="P27" s="75">
        <f>MIN(P8:P24)</f>
        <v>3.15</v>
      </c>
      <c r="Q27" s="74"/>
      <c r="R27" s="75">
        <f>MIN(R8:R24)</f>
        <v>3.0888</v>
      </c>
      <c r="S27" s="74"/>
      <c r="T27" s="75">
        <f>MIN(T8:T24)</f>
        <v>3.1808000000000001</v>
      </c>
      <c r="U27" s="74"/>
      <c r="V27" s="75">
        <f>MIN(V8:V24)</f>
        <v>4.8311999999999999</v>
      </c>
      <c r="W27" s="74"/>
      <c r="X27" s="75">
        <f>MIN(X8:X24)</f>
        <v>4.6284999999999998</v>
      </c>
      <c r="Y27" s="74"/>
      <c r="Z27" s="75">
        <f>MIN(Z8:Z24)</f>
        <v>4.6006</v>
      </c>
      <c r="AA27" s="76"/>
    </row>
    <row r="28" spans="1:27" ht="15" thickBot="1" x14ac:dyDescent="0.35">
      <c r="A28" s="77" t="s">
        <v>29</v>
      </c>
      <c r="B28" s="78"/>
      <c r="C28" s="78"/>
      <c r="D28" s="79">
        <f>MAX(D8:D24)</f>
        <v>3.915</v>
      </c>
      <c r="E28" s="78"/>
      <c r="F28" s="79">
        <f>MAX(F8:F24)</f>
        <v>3.5367000000000002</v>
      </c>
      <c r="G28" s="78"/>
      <c r="H28" s="79">
        <f>MAX(H8:H24)</f>
        <v>3.2404999999999999</v>
      </c>
      <c r="I28" s="78"/>
      <c r="J28" s="79">
        <f>MAX(J8:J24)</f>
        <v>3.1429999999999998</v>
      </c>
      <c r="K28" s="78"/>
      <c r="L28" s="79">
        <f>MAX(L8:L24)</f>
        <v>3.4506999999999999</v>
      </c>
      <c r="M28" s="78"/>
      <c r="N28" s="79">
        <f>MAX(N8:N24)</f>
        <v>4.2148000000000003</v>
      </c>
      <c r="O28" s="78"/>
      <c r="P28" s="79">
        <f>MAX(P8:P24)</f>
        <v>4.3147000000000002</v>
      </c>
      <c r="Q28" s="78"/>
      <c r="R28" s="79">
        <f>MAX(R8:R24)</f>
        <v>4.2335000000000003</v>
      </c>
      <c r="S28" s="78"/>
      <c r="T28" s="79">
        <f>MAX(T8:T24)</f>
        <v>4.3137999999999996</v>
      </c>
      <c r="U28" s="78"/>
      <c r="V28" s="79">
        <f>MAX(V8:V24)</f>
        <v>5.7195999999999998</v>
      </c>
      <c r="W28" s="78"/>
      <c r="X28" s="79">
        <f>MAX(X8:X24)</f>
        <v>6.7427999999999999</v>
      </c>
      <c r="Y28" s="78"/>
      <c r="Z28" s="79">
        <f>MAX(Z8:Z24)</f>
        <v>7.9847999999999999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44467</v>
      </c>
      <c r="C8" s="65">
        <f>VLOOKUP($A8,'Return Data'!$B$7:$R$2292,4,0)</f>
        <v>290.49029999999999</v>
      </c>
      <c r="D8" s="65">
        <f>VLOOKUP($A8,'Return Data'!$B$7:$R$2292,5,0)</f>
        <v>0.95499999999999996</v>
      </c>
      <c r="E8" s="66">
        <f t="shared" ref="E8:E24" si="0">RANK(D8,D$8:D$24,0)</f>
        <v>10</v>
      </c>
      <c r="F8" s="65">
        <f>VLOOKUP($A8,'Return Data'!$B$7:$R$2292,6,0)</f>
        <v>2.5230999999999999</v>
      </c>
      <c r="G8" s="66">
        <f t="shared" ref="G8:G24" si="1">RANK(F8,F$8:F$24,0)</f>
        <v>9</v>
      </c>
      <c r="H8" s="65">
        <f>VLOOKUP($A8,'Return Data'!$B$7:$R$2292,7,0)</f>
        <v>1.9896</v>
      </c>
      <c r="I8" s="66">
        <f t="shared" ref="I8:I24" si="2">RANK(H8,H$8:H$24,0)</f>
        <v>7</v>
      </c>
      <c r="J8" s="65">
        <f>VLOOKUP($A8,'Return Data'!$B$7:$R$2292,8,0)</f>
        <v>2.6692</v>
      </c>
      <c r="K8" s="66">
        <f t="shared" ref="K8:K24" si="3">RANK(J8,J$8:J$24,0)</f>
        <v>6</v>
      </c>
      <c r="L8" s="65">
        <f>VLOOKUP($A8,'Return Data'!$B$7:$R$2292,9,0)</f>
        <v>3.1894</v>
      </c>
      <c r="M8" s="66">
        <f t="shared" ref="M8:M24" si="4">RANK(L8,L$8:L$24,0)</f>
        <v>4</v>
      </c>
      <c r="N8" s="65">
        <f>VLOOKUP($A8,'Return Data'!$B$7:$R$2292,10,0)</f>
        <v>3.9123999999999999</v>
      </c>
      <c r="O8" s="66">
        <f t="shared" ref="O8:O24" si="5">RANK(N8,N$8:N$24,0)</f>
        <v>2</v>
      </c>
      <c r="P8" s="65">
        <f>VLOOKUP($A8,'Return Data'!$B$7:$R$2292,11,0)</f>
        <v>3.9697</v>
      </c>
      <c r="Q8" s="66">
        <f t="shared" ref="Q8:Q24" si="6">RANK(P8,P$8:P$24,0)</f>
        <v>3</v>
      </c>
      <c r="R8" s="65">
        <f>VLOOKUP($A8,'Return Data'!$B$7:$R$2292,12,0)</f>
        <v>3.9174000000000002</v>
      </c>
      <c r="S8" s="66">
        <f t="shared" ref="S8:S24" si="7">RANK(R8,R$8:R$24,0)</f>
        <v>2</v>
      </c>
      <c r="T8" s="65">
        <f>VLOOKUP($A8,'Return Data'!$B$7:$R$2292,13,0)</f>
        <v>4.0381</v>
      </c>
      <c r="U8" s="66">
        <f t="shared" ref="U8:U19" si="8">RANK(T8,T$8:T$24,0)</f>
        <v>2</v>
      </c>
      <c r="V8" s="65">
        <f>VLOOKUP($A8,'Return Data'!$B$7:$R$2292,17,0)</f>
        <v>5.5972999999999997</v>
      </c>
      <c r="W8" s="66">
        <f>RANK(V8,V$8:V$24,0)</f>
        <v>1</v>
      </c>
      <c r="X8" s="65">
        <f>VLOOKUP($A8,'Return Data'!$B$7:$R$2292,14,0)</f>
        <v>6.6143999999999998</v>
      </c>
      <c r="Y8" s="66">
        <f>RANK(X8,X$8:X$24,0)</f>
        <v>1</v>
      </c>
      <c r="Z8" s="65">
        <f>VLOOKUP($A8,'Return Data'!$B$7:$R$2292,16,0)</f>
        <v>6.9046000000000003</v>
      </c>
      <c r="AA8" s="67">
        <f t="shared" ref="AA8:AA24" si="9">RANK(Z8,Z$8:Z$24,0)</f>
        <v>10</v>
      </c>
    </row>
    <row r="9" spans="1:27" x14ac:dyDescent="0.3">
      <c r="A9" s="63" t="s">
        <v>1203</v>
      </c>
      <c r="B9" s="64">
        <f>VLOOKUP($A9,'Return Data'!$B$7:$R$2292,3,0)</f>
        <v>44467</v>
      </c>
      <c r="C9" s="65">
        <f>VLOOKUP($A9,'Return Data'!$B$7:$R$2292,4,0)</f>
        <v>1125.0641000000001</v>
      </c>
      <c r="D9" s="65">
        <f>VLOOKUP($A9,'Return Data'!$B$7:$R$2292,5,0)</f>
        <v>1.3854</v>
      </c>
      <c r="E9" s="66">
        <f t="shared" si="0"/>
        <v>7</v>
      </c>
      <c r="F9" s="65">
        <f>VLOOKUP($A9,'Return Data'!$B$7:$R$2292,6,0)</f>
        <v>2.5426000000000002</v>
      </c>
      <c r="G9" s="66">
        <f t="shared" si="1"/>
        <v>8</v>
      </c>
      <c r="H9" s="65">
        <f>VLOOKUP($A9,'Return Data'!$B$7:$R$2292,7,0)</f>
        <v>2.2315999999999998</v>
      </c>
      <c r="I9" s="66">
        <f t="shared" si="2"/>
        <v>4</v>
      </c>
      <c r="J9" s="65">
        <f>VLOOKUP($A9,'Return Data'!$B$7:$R$2292,8,0)</f>
        <v>2.7050000000000001</v>
      </c>
      <c r="K9" s="66">
        <f t="shared" si="3"/>
        <v>5</v>
      </c>
      <c r="L9" s="65">
        <f>VLOOKUP($A9,'Return Data'!$B$7:$R$2292,9,0)</f>
        <v>3.2357999999999998</v>
      </c>
      <c r="M9" s="66">
        <f t="shared" si="4"/>
        <v>1</v>
      </c>
      <c r="N9" s="65">
        <f>VLOOKUP($A9,'Return Data'!$B$7:$R$2292,10,0)</f>
        <v>3.8685</v>
      </c>
      <c r="O9" s="66">
        <f t="shared" si="5"/>
        <v>5</v>
      </c>
      <c r="P9" s="65">
        <f>VLOOKUP($A9,'Return Data'!$B$7:$R$2292,11,0)</f>
        <v>3.8490000000000002</v>
      </c>
      <c r="Q9" s="66">
        <f t="shared" si="6"/>
        <v>5</v>
      </c>
      <c r="R9" s="65">
        <f>VLOOKUP($A9,'Return Data'!$B$7:$R$2292,12,0)</f>
        <v>3.8193000000000001</v>
      </c>
      <c r="S9" s="66">
        <f t="shared" si="7"/>
        <v>5</v>
      </c>
      <c r="T9" s="65">
        <f>VLOOKUP($A9,'Return Data'!$B$7:$R$2292,13,0)</f>
        <v>3.9262999999999999</v>
      </c>
      <c r="U9" s="66">
        <f t="shared" si="8"/>
        <v>4</v>
      </c>
      <c r="V9" s="65"/>
      <c r="W9" s="66"/>
      <c r="X9" s="65"/>
      <c r="Y9" s="66"/>
      <c r="Z9" s="65">
        <f>VLOOKUP($A9,'Return Data'!$B$7:$R$2292,16,0)</f>
        <v>5.6395</v>
      </c>
      <c r="AA9" s="67">
        <f t="shared" si="9"/>
        <v>15</v>
      </c>
    </row>
    <row r="10" spans="1:27" x14ac:dyDescent="0.3">
      <c r="A10" s="63" t="s">
        <v>1205</v>
      </c>
      <c r="B10" s="64">
        <f>VLOOKUP($A10,'Return Data'!$B$7:$R$2292,3,0)</f>
        <v>44467</v>
      </c>
      <c r="C10" s="65">
        <f>VLOOKUP($A10,'Return Data'!$B$7:$R$2292,4,0)</f>
        <v>1100.3324</v>
      </c>
      <c r="D10" s="65">
        <f>VLOOKUP($A10,'Return Data'!$B$7:$R$2292,5,0)</f>
        <v>2.0634000000000001</v>
      </c>
      <c r="E10" s="66">
        <f t="shared" si="0"/>
        <v>3</v>
      </c>
      <c r="F10" s="65">
        <f>VLOOKUP($A10,'Return Data'!$B$7:$R$2292,6,0)</f>
        <v>2.8653</v>
      </c>
      <c r="G10" s="66">
        <f t="shared" si="1"/>
        <v>3</v>
      </c>
      <c r="H10" s="65">
        <f>VLOOKUP($A10,'Return Data'!$B$7:$R$2292,7,0)</f>
        <v>2.6246999999999998</v>
      </c>
      <c r="I10" s="66">
        <f t="shared" si="2"/>
        <v>2</v>
      </c>
      <c r="J10" s="65">
        <f>VLOOKUP($A10,'Return Data'!$B$7:$R$2292,8,0)</f>
        <v>2.8527999999999998</v>
      </c>
      <c r="K10" s="66">
        <f t="shared" si="3"/>
        <v>1</v>
      </c>
      <c r="L10" s="65">
        <f>VLOOKUP($A10,'Return Data'!$B$7:$R$2292,9,0)</f>
        <v>3.1598999999999999</v>
      </c>
      <c r="M10" s="66">
        <f t="shared" si="4"/>
        <v>6</v>
      </c>
      <c r="N10" s="65">
        <f>VLOOKUP($A10,'Return Data'!$B$7:$R$2292,10,0)</f>
        <v>3.0926999999999998</v>
      </c>
      <c r="O10" s="66">
        <f t="shared" si="5"/>
        <v>16</v>
      </c>
      <c r="P10" s="65">
        <f>VLOOKUP($A10,'Return Data'!$B$7:$R$2292,11,0)</f>
        <v>2.8561999999999999</v>
      </c>
      <c r="Q10" s="66">
        <f t="shared" si="6"/>
        <v>17</v>
      </c>
      <c r="R10" s="65">
        <f>VLOOKUP($A10,'Return Data'!$B$7:$R$2292,12,0)</f>
        <v>2.786</v>
      </c>
      <c r="S10" s="66">
        <f t="shared" si="7"/>
        <v>17</v>
      </c>
      <c r="T10" s="65">
        <f>VLOOKUP($A10,'Return Data'!$B$7:$R$2292,13,0)</f>
        <v>2.8561000000000001</v>
      </c>
      <c r="U10" s="66">
        <f t="shared" si="8"/>
        <v>16</v>
      </c>
      <c r="V10" s="65"/>
      <c r="W10" s="66"/>
      <c r="X10" s="65"/>
      <c r="Y10" s="66"/>
      <c r="Z10" s="65">
        <f>VLOOKUP($A10,'Return Data'!$B$7:$R$2292,16,0)</f>
        <v>4.2836999999999996</v>
      </c>
      <c r="AA10" s="67">
        <f t="shared" si="9"/>
        <v>16</v>
      </c>
    </row>
    <row r="11" spans="1:27" x14ac:dyDescent="0.3">
      <c r="A11" s="63" t="s">
        <v>1207</v>
      </c>
      <c r="B11" s="64">
        <f>VLOOKUP($A11,'Return Data'!$B$7:$R$2292,3,0)</f>
        <v>44467</v>
      </c>
      <c r="C11" s="65">
        <f>VLOOKUP($A11,'Return Data'!$B$7:$R$2292,4,0)</f>
        <v>42.053800000000003</v>
      </c>
      <c r="D11" s="65">
        <f>VLOOKUP($A11,'Return Data'!$B$7:$R$2292,5,0)</f>
        <v>-0.434</v>
      </c>
      <c r="E11" s="66">
        <f t="shared" si="0"/>
        <v>16</v>
      </c>
      <c r="F11" s="65">
        <f>VLOOKUP($A11,'Return Data'!$B$7:$R$2292,6,0)</f>
        <v>2.3222999999999998</v>
      </c>
      <c r="G11" s="66">
        <f t="shared" si="1"/>
        <v>12</v>
      </c>
      <c r="H11" s="65">
        <f>VLOOKUP($A11,'Return Data'!$B$7:$R$2292,7,0)</f>
        <v>0.69440000000000002</v>
      </c>
      <c r="I11" s="66">
        <f t="shared" si="2"/>
        <v>17</v>
      </c>
      <c r="J11" s="65">
        <f>VLOOKUP($A11,'Return Data'!$B$7:$R$2292,8,0)</f>
        <v>1.8177000000000001</v>
      </c>
      <c r="K11" s="66">
        <f t="shared" si="3"/>
        <v>17</v>
      </c>
      <c r="L11" s="65">
        <f>VLOOKUP($A11,'Return Data'!$B$7:$R$2292,9,0)</f>
        <v>2.806</v>
      </c>
      <c r="M11" s="66">
        <f t="shared" si="4"/>
        <v>13</v>
      </c>
      <c r="N11" s="65">
        <f>VLOOKUP($A11,'Return Data'!$B$7:$R$2292,10,0)</f>
        <v>3.8338999999999999</v>
      </c>
      <c r="O11" s="66">
        <f t="shared" si="5"/>
        <v>9</v>
      </c>
      <c r="P11" s="65">
        <f>VLOOKUP($A11,'Return Data'!$B$7:$R$2292,11,0)</f>
        <v>3.9927999999999999</v>
      </c>
      <c r="Q11" s="66">
        <f t="shared" si="6"/>
        <v>2</v>
      </c>
      <c r="R11" s="65">
        <f>VLOOKUP($A11,'Return Data'!$B$7:$R$2292,12,0)</f>
        <v>3.7549000000000001</v>
      </c>
      <c r="S11" s="66">
        <f t="shared" si="7"/>
        <v>7</v>
      </c>
      <c r="T11" s="65">
        <f>VLOOKUP($A11,'Return Data'!$B$7:$R$2292,13,0)</f>
        <v>3.7259000000000002</v>
      </c>
      <c r="U11" s="66">
        <f t="shared" si="8"/>
        <v>9</v>
      </c>
      <c r="V11" s="65">
        <f>VLOOKUP($A11,'Return Data'!$B$7:$R$2292,17,0)</f>
        <v>5.0397999999999996</v>
      </c>
      <c r="W11" s="66">
        <f t="shared" ref="W11:W19" si="10">RANK(V11,V$8:V$24,0)</f>
        <v>9</v>
      </c>
      <c r="X11" s="65">
        <f>VLOOKUP($A11,'Return Data'!$B$7:$R$2292,14,0)</f>
        <v>6.1696999999999997</v>
      </c>
      <c r="Y11" s="66">
        <f t="shared" ref="Y11:Y19" si="11">RANK(X11,X$8:X$24,0)</f>
        <v>8</v>
      </c>
      <c r="Z11" s="65">
        <f>VLOOKUP($A11,'Return Data'!$B$7:$R$2292,16,0)</f>
        <v>6.7432999999999996</v>
      </c>
      <c r="AA11" s="67">
        <f t="shared" si="9"/>
        <v>12</v>
      </c>
    </row>
    <row r="12" spans="1:27" x14ac:dyDescent="0.3">
      <c r="A12" s="63" t="s">
        <v>1208</v>
      </c>
      <c r="B12" s="64">
        <f>VLOOKUP($A12,'Return Data'!$B$7:$R$2292,3,0)</f>
        <v>44467</v>
      </c>
      <c r="C12" s="65">
        <f>VLOOKUP($A12,'Return Data'!$B$7:$R$2292,4,0)</f>
        <v>39.645800000000001</v>
      </c>
      <c r="D12" s="65">
        <f>VLOOKUP($A12,'Return Data'!$B$7:$R$2292,5,0)</f>
        <v>-0.5524</v>
      </c>
      <c r="E12" s="66">
        <f t="shared" si="0"/>
        <v>17</v>
      </c>
      <c r="F12" s="65">
        <f>VLOOKUP($A12,'Return Data'!$B$7:$R$2292,6,0)</f>
        <v>2.1871</v>
      </c>
      <c r="G12" s="66">
        <f t="shared" si="1"/>
        <v>15</v>
      </c>
      <c r="H12" s="65">
        <f>VLOOKUP($A12,'Return Data'!$B$7:$R$2292,7,0)</f>
        <v>1.5524</v>
      </c>
      <c r="I12" s="66">
        <f t="shared" si="2"/>
        <v>11</v>
      </c>
      <c r="J12" s="65">
        <f>VLOOKUP($A12,'Return Data'!$B$7:$R$2292,8,0)</f>
        <v>2.2444000000000002</v>
      </c>
      <c r="K12" s="66">
        <f t="shared" si="3"/>
        <v>12</v>
      </c>
      <c r="L12" s="65">
        <f>VLOOKUP($A12,'Return Data'!$B$7:$R$2292,9,0)</f>
        <v>3.0145</v>
      </c>
      <c r="M12" s="66">
        <f t="shared" si="4"/>
        <v>11</v>
      </c>
      <c r="N12" s="65">
        <f>VLOOKUP($A12,'Return Data'!$B$7:$R$2292,10,0)</f>
        <v>3.8487</v>
      </c>
      <c r="O12" s="66">
        <f t="shared" si="5"/>
        <v>7</v>
      </c>
      <c r="P12" s="65">
        <f>VLOOKUP($A12,'Return Data'!$B$7:$R$2292,11,0)</f>
        <v>3.7448000000000001</v>
      </c>
      <c r="Q12" s="66">
        <f t="shared" si="6"/>
        <v>10</v>
      </c>
      <c r="R12" s="65">
        <f>VLOOKUP($A12,'Return Data'!$B$7:$R$2292,12,0)</f>
        <v>3.6364000000000001</v>
      </c>
      <c r="S12" s="66">
        <f t="shared" si="7"/>
        <v>11</v>
      </c>
      <c r="T12" s="65">
        <f>VLOOKUP($A12,'Return Data'!$B$7:$R$2292,13,0)</f>
        <v>3.6735000000000002</v>
      </c>
      <c r="U12" s="66">
        <f t="shared" si="8"/>
        <v>11</v>
      </c>
      <c r="V12" s="65">
        <f>VLOOKUP($A12,'Return Data'!$B$7:$R$2292,17,0)</f>
        <v>5.2526999999999999</v>
      </c>
      <c r="W12" s="66">
        <f t="shared" si="10"/>
        <v>7</v>
      </c>
      <c r="X12" s="65">
        <f>VLOOKUP($A12,'Return Data'!$B$7:$R$2292,14,0)</f>
        <v>6.4748000000000001</v>
      </c>
      <c r="Y12" s="66">
        <f t="shared" si="11"/>
        <v>3</v>
      </c>
      <c r="Z12" s="65">
        <f>VLOOKUP($A12,'Return Data'!$B$7:$R$2292,16,0)</f>
        <v>7.2645999999999997</v>
      </c>
      <c r="AA12" s="67">
        <f t="shared" si="9"/>
        <v>6</v>
      </c>
    </row>
    <row r="13" spans="1:27" x14ac:dyDescent="0.3">
      <c r="A13" s="63" t="s">
        <v>1210</v>
      </c>
      <c r="B13" s="64">
        <f>VLOOKUP($A13,'Return Data'!$B$7:$R$2292,3,0)</f>
        <v>44467</v>
      </c>
      <c r="C13" s="65">
        <f>VLOOKUP($A13,'Return Data'!$B$7:$R$2292,4,0)</f>
        <v>4502.9679999999998</v>
      </c>
      <c r="D13" s="65">
        <f>VLOOKUP($A13,'Return Data'!$B$7:$R$2292,5,0)</f>
        <v>0.90869999999999995</v>
      </c>
      <c r="E13" s="66">
        <f t="shared" si="0"/>
        <v>11</v>
      </c>
      <c r="F13" s="65">
        <f>VLOOKUP($A13,'Return Data'!$B$7:$R$2292,6,0)</f>
        <v>2.4333999999999998</v>
      </c>
      <c r="G13" s="66">
        <f t="shared" si="1"/>
        <v>11</v>
      </c>
      <c r="H13" s="65">
        <f>VLOOKUP($A13,'Return Data'!$B$7:$R$2292,7,0)</f>
        <v>1.9648000000000001</v>
      </c>
      <c r="I13" s="66">
        <f t="shared" si="2"/>
        <v>8</v>
      </c>
      <c r="J13" s="65">
        <f>VLOOKUP($A13,'Return Data'!$B$7:$R$2292,8,0)</f>
        <v>2.5272999999999999</v>
      </c>
      <c r="K13" s="66">
        <f t="shared" si="3"/>
        <v>9</v>
      </c>
      <c r="L13" s="65">
        <f>VLOOKUP($A13,'Return Data'!$B$7:$R$2292,9,0)</f>
        <v>3.1375000000000002</v>
      </c>
      <c r="M13" s="66">
        <f t="shared" si="4"/>
        <v>8</v>
      </c>
      <c r="N13" s="65">
        <f>VLOOKUP($A13,'Return Data'!$B$7:$R$2292,10,0)</f>
        <v>3.8456000000000001</v>
      </c>
      <c r="O13" s="66">
        <f t="shared" si="5"/>
        <v>8</v>
      </c>
      <c r="P13" s="65">
        <f>VLOOKUP($A13,'Return Data'!$B$7:$R$2292,11,0)</f>
        <v>3.9207999999999998</v>
      </c>
      <c r="Q13" s="66">
        <f t="shared" si="6"/>
        <v>4</v>
      </c>
      <c r="R13" s="65">
        <f>VLOOKUP($A13,'Return Data'!$B$7:$R$2292,12,0)</f>
        <v>3.8450000000000002</v>
      </c>
      <c r="S13" s="66">
        <f t="shared" si="7"/>
        <v>3</v>
      </c>
      <c r="T13" s="65">
        <f>VLOOKUP($A13,'Return Data'!$B$7:$R$2292,13,0)</f>
        <v>3.9117999999999999</v>
      </c>
      <c r="U13" s="66">
        <f t="shared" si="8"/>
        <v>5</v>
      </c>
      <c r="V13" s="65">
        <f>VLOOKUP($A13,'Return Data'!$B$7:$R$2292,17,0)</f>
        <v>5.5266000000000002</v>
      </c>
      <c r="W13" s="66">
        <f t="shared" si="10"/>
        <v>2</v>
      </c>
      <c r="X13" s="65">
        <f>VLOOKUP($A13,'Return Data'!$B$7:$R$2292,14,0)</f>
        <v>6.5239000000000003</v>
      </c>
      <c r="Y13" s="66">
        <f t="shared" si="11"/>
        <v>2</v>
      </c>
      <c r="Z13" s="65">
        <f>VLOOKUP($A13,'Return Data'!$B$7:$R$2292,16,0)</f>
        <v>7.1075999999999997</v>
      </c>
      <c r="AA13" s="67">
        <f t="shared" si="9"/>
        <v>9</v>
      </c>
    </row>
    <row r="14" spans="1:27" x14ac:dyDescent="0.3">
      <c r="A14" s="63" t="s">
        <v>1212</v>
      </c>
      <c r="B14" s="64">
        <f>VLOOKUP($A14,'Return Data'!$B$7:$R$2292,3,0)</f>
        <v>44467</v>
      </c>
      <c r="C14" s="65">
        <f>VLOOKUP($A14,'Return Data'!$B$7:$R$2292,4,0)</f>
        <v>298.50810000000001</v>
      </c>
      <c r="D14" s="65">
        <f>VLOOKUP($A14,'Return Data'!$B$7:$R$2292,5,0)</f>
        <v>1.0394000000000001</v>
      </c>
      <c r="E14" s="66">
        <f t="shared" si="0"/>
        <v>8</v>
      </c>
      <c r="F14" s="65">
        <f>VLOOKUP($A14,'Return Data'!$B$7:$R$2292,6,0)</f>
        <v>2.7519999999999998</v>
      </c>
      <c r="G14" s="66">
        <f t="shared" si="1"/>
        <v>4</v>
      </c>
      <c r="H14" s="65">
        <f>VLOOKUP($A14,'Return Data'!$B$7:$R$2292,7,0)</f>
        <v>1.9414</v>
      </c>
      <c r="I14" s="66">
        <f t="shared" si="2"/>
        <v>9</v>
      </c>
      <c r="J14" s="65">
        <f>VLOOKUP($A14,'Return Data'!$B$7:$R$2292,8,0)</f>
        <v>2.5432000000000001</v>
      </c>
      <c r="K14" s="66">
        <f t="shared" si="3"/>
        <v>8</v>
      </c>
      <c r="L14" s="65">
        <f>VLOOKUP($A14,'Return Data'!$B$7:$R$2292,9,0)</f>
        <v>3.1623000000000001</v>
      </c>
      <c r="M14" s="66">
        <f t="shared" si="4"/>
        <v>5</v>
      </c>
      <c r="N14" s="65">
        <f>VLOOKUP($A14,'Return Data'!$B$7:$R$2292,10,0)</f>
        <v>3.7924000000000002</v>
      </c>
      <c r="O14" s="66">
        <f t="shared" si="5"/>
        <v>10</v>
      </c>
      <c r="P14" s="65">
        <f>VLOOKUP($A14,'Return Data'!$B$7:$R$2292,11,0)</f>
        <v>3.7850000000000001</v>
      </c>
      <c r="Q14" s="66">
        <f t="shared" si="6"/>
        <v>8</v>
      </c>
      <c r="R14" s="65">
        <f>VLOOKUP($A14,'Return Data'!$B$7:$R$2292,12,0)</f>
        <v>3.7504</v>
      </c>
      <c r="S14" s="66">
        <f t="shared" si="7"/>
        <v>8</v>
      </c>
      <c r="T14" s="65">
        <f>VLOOKUP($A14,'Return Data'!$B$7:$R$2292,13,0)</f>
        <v>3.8523000000000001</v>
      </c>
      <c r="U14" s="66">
        <f t="shared" si="8"/>
        <v>7</v>
      </c>
      <c r="V14" s="65">
        <f>VLOOKUP($A14,'Return Data'!$B$7:$R$2292,17,0)</f>
        <v>5.3550000000000004</v>
      </c>
      <c r="W14" s="66">
        <f t="shared" si="10"/>
        <v>4</v>
      </c>
      <c r="X14" s="65">
        <f>VLOOKUP($A14,'Return Data'!$B$7:$R$2292,14,0)</f>
        <v>6.3480999999999996</v>
      </c>
      <c r="Y14" s="66">
        <f t="shared" si="11"/>
        <v>5</v>
      </c>
      <c r="Z14" s="65">
        <f>VLOOKUP($A14,'Return Data'!$B$7:$R$2292,16,0)</f>
        <v>7.2766000000000002</v>
      </c>
      <c r="AA14" s="67">
        <f t="shared" si="9"/>
        <v>5</v>
      </c>
    </row>
    <row r="15" spans="1:27" x14ac:dyDescent="0.3">
      <c r="A15" s="63" t="s">
        <v>1215</v>
      </c>
      <c r="B15" s="64">
        <f>VLOOKUP($A15,'Return Data'!$B$7:$R$2292,3,0)</f>
        <v>44467</v>
      </c>
      <c r="C15" s="65">
        <f>VLOOKUP($A15,'Return Data'!$B$7:$R$2292,4,0)</f>
        <v>32.365699999999997</v>
      </c>
      <c r="D15" s="65">
        <f>VLOOKUP($A15,'Return Data'!$B$7:$R$2292,5,0)</f>
        <v>1.5789</v>
      </c>
      <c r="E15" s="66">
        <f t="shared" si="0"/>
        <v>4</v>
      </c>
      <c r="F15" s="65">
        <f>VLOOKUP($A15,'Return Data'!$B$7:$R$2292,6,0)</f>
        <v>2.1432000000000002</v>
      </c>
      <c r="G15" s="66">
        <f t="shared" si="1"/>
        <v>16</v>
      </c>
      <c r="H15" s="65">
        <f>VLOOKUP($A15,'Return Data'!$B$7:$R$2292,7,0)</f>
        <v>1.4019999999999999</v>
      </c>
      <c r="I15" s="66">
        <f t="shared" si="2"/>
        <v>12</v>
      </c>
      <c r="J15" s="65">
        <f>VLOOKUP($A15,'Return Data'!$B$7:$R$2292,8,0)</f>
        <v>1.8460000000000001</v>
      </c>
      <c r="K15" s="66">
        <f t="shared" si="3"/>
        <v>15</v>
      </c>
      <c r="L15" s="65">
        <f>VLOOKUP($A15,'Return Data'!$B$7:$R$2292,9,0)</f>
        <v>2.4369000000000001</v>
      </c>
      <c r="M15" s="66">
        <f t="shared" si="4"/>
        <v>17</v>
      </c>
      <c r="N15" s="65">
        <f>VLOOKUP($A15,'Return Data'!$B$7:$R$2292,10,0)</f>
        <v>3.0011999999999999</v>
      </c>
      <c r="O15" s="66">
        <f t="shared" si="5"/>
        <v>17</v>
      </c>
      <c r="P15" s="65">
        <f>VLOOKUP($A15,'Return Data'!$B$7:$R$2292,11,0)</f>
        <v>2.9777999999999998</v>
      </c>
      <c r="Q15" s="66">
        <f t="shared" si="6"/>
        <v>15</v>
      </c>
      <c r="R15" s="65">
        <f>VLOOKUP($A15,'Return Data'!$B$7:$R$2292,12,0)</f>
        <v>2.9882</v>
      </c>
      <c r="S15" s="66">
        <f t="shared" si="7"/>
        <v>14</v>
      </c>
      <c r="T15" s="65">
        <f>VLOOKUP($A15,'Return Data'!$B$7:$R$2292,13,0)</f>
        <v>2.9882</v>
      </c>
      <c r="U15" s="66">
        <f t="shared" si="8"/>
        <v>15</v>
      </c>
      <c r="V15" s="65">
        <f>VLOOKUP($A15,'Return Data'!$B$7:$R$2292,17,0)</f>
        <v>4.391</v>
      </c>
      <c r="W15" s="66">
        <f t="shared" si="10"/>
        <v>14</v>
      </c>
      <c r="X15" s="65">
        <f>VLOOKUP($A15,'Return Data'!$B$7:$R$2292,14,0)</f>
        <v>5.2975000000000003</v>
      </c>
      <c r="Y15" s="66">
        <f t="shared" si="11"/>
        <v>12</v>
      </c>
      <c r="Z15" s="65">
        <f>VLOOKUP($A15,'Return Data'!$B$7:$R$2292,16,0)</f>
        <v>6.5103</v>
      </c>
      <c r="AA15" s="67">
        <f t="shared" si="9"/>
        <v>13</v>
      </c>
    </row>
    <row r="16" spans="1:27" x14ac:dyDescent="0.3">
      <c r="A16" s="63" t="s">
        <v>1218</v>
      </c>
      <c r="B16" s="64">
        <f>VLOOKUP($A16,'Return Data'!$B$7:$R$2292,3,0)</f>
        <v>44467</v>
      </c>
      <c r="C16" s="65">
        <f>VLOOKUP($A16,'Return Data'!$B$7:$R$2292,4,0)</f>
        <v>2435.0212999999999</v>
      </c>
      <c r="D16" s="65">
        <f>VLOOKUP($A16,'Return Data'!$B$7:$R$2292,5,0)</f>
        <v>0.55159999999999998</v>
      </c>
      <c r="E16" s="66">
        <f t="shared" si="0"/>
        <v>14</v>
      </c>
      <c r="F16" s="65">
        <f>VLOOKUP($A16,'Return Data'!$B$7:$R$2292,6,0)</f>
        <v>2.5002</v>
      </c>
      <c r="G16" s="66">
        <f t="shared" si="1"/>
        <v>10</v>
      </c>
      <c r="H16" s="65">
        <f>VLOOKUP($A16,'Return Data'!$B$7:$R$2292,7,0)</f>
        <v>0.97070000000000001</v>
      </c>
      <c r="I16" s="66">
        <f t="shared" si="2"/>
        <v>16</v>
      </c>
      <c r="J16" s="65">
        <f>VLOOKUP($A16,'Return Data'!$B$7:$R$2292,8,0)</f>
        <v>1.9976</v>
      </c>
      <c r="K16" s="66">
        <f t="shared" si="3"/>
        <v>13</v>
      </c>
      <c r="L16" s="65">
        <f>VLOOKUP($A16,'Return Data'!$B$7:$R$2292,9,0)</f>
        <v>2.8176000000000001</v>
      </c>
      <c r="M16" s="66">
        <f t="shared" si="4"/>
        <v>12</v>
      </c>
      <c r="N16" s="65">
        <f>VLOOKUP($A16,'Return Data'!$B$7:$R$2292,10,0)</f>
        <v>3.7162000000000002</v>
      </c>
      <c r="O16" s="66">
        <f t="shared" si="5"/>
        <v>11</v>
      </c>
      <c r="P16" s="65">
        <f>VLOOKUP($A16,'Return Data'!$B$7:$R$2292,11,0)</f>
        <v>3.7395999999999998</v>
      </c>
      <c r="Q16" s="66">
        <f t="shared" si="6"/>
        <v>11</v>
      </c>
      <c r="R16" s="65">
        <f>VLOOKUP($A16,'Return Data'!$B$7:$R$2292,12,0)</f>
        <v>3.6758000000000002</v>
      </c>
      <c r="S16" s="66">
        <f t="shared" si="7"/>
        <v>10</v>
      </c>
      <c r="T16" s="65">
        <f>VLOOKUP($A16,'Return Data'!$B$7:$R$2292,13,0)</f>
        <v>3.6875</v>
      </c>
      <c r="U16" s="66">
        <f t="shared" si="8"/>
        <v>10</v>
      </c>
      <c r="V16" s="65">
        <f>VLOOKUP($A16,'Return Data'!$B$7:$R$2292,17,0)</f>
        <v>5.0342000000000002</v>
      </c>
      <c r="W16" s="66">
        <f t="shared" si="10"/>
        <v>10</v>
      </c>
      <c r="X16" s="65">
        <f>VLOOKUP($A16,'Return Data'!$B$7:$R$2292,14,0)</f>
        <v>5.8209</v>
      </c>
      <c r="Y16" s="66">
        <f t="shared" si="11"/>
        <v>11</v>
      </c>
      <c r="Z16" s="65">
        <f>VLOOKUP($A16,'Return Data'!$B$7:$R$2292,16,0)</f>
        <v>7.6367000000000003</v>
      </c>
      <c r="AA16" s="67">
        <f t="shared" si="9"/>
        <v>1</v>
      </c>
    </row>
    <row r="17" spans="1:27" x14ac:dyDescent="0.3">
      <c r="A17" s="63" t="s">
        <v>1222</v>
      </c>
      <c r="B17" s="64">
        <f>VLOOKUP($A17,'Return Data'!$B$7:$R$2292,3,0)</f>
        <v>44467</v>
      </c>
      <c r="C17" s="65">
        <f>VLOOKUP($A17,'Return Data'!$B$7:$R$2292,4,0)</f>
        <v>3530.7406000000001</v>
      </c>
      <c r="D17" s="65">
        <f>VLOOKUP($A17,'Return Data'!$B$7:$R$2292,5,0)</f>
        <v>1.4432</v>
      </c>
      <c r="E17" s="66">
        <f t="shared" si="0"/>
        <v>6</v>
      </c>
      <c r="F17" s="65">
        <f>VLOOKUP($A17,'Return Data'!$B$7:$R$2292,6,0)</f>
        <v>2.5796999999999999</v>
      </c>
      <c r="G17" s="66">
        <f t="shared" si="1"/>
        <v>7</v>
      </c>
      <c r="H17" s="65">
        <f>VLOOKUP($A17,'Return Data'!$B$7:$R$2292,7,0)</f>
        <v>2.1476999999999999</v>
      </c>
      <c r="I17" s="66">
        <f t="shared" si="2"/>
        <v>5</v>
      </c>
      <c r="J17" s="65">
        <f>VLOOKUP($A17,'Return Data'!$B$7:$R$2292,8,0)</f>
        <v>2.7063999999999999</v>
      </c>
      <c r="K17" s="66">
        <f t="shared" si="3"/>
        <v>4</v>
      </c>
      <c r="L17" s="65">
        <f>VLOOKUP($A17,'Return Data'!$B$7:$R$2292,9,0)</f>
        <v>3.1917</v>
      </c>
      <c r="M17" s="66">
        <f t="shared" si="4"/>
        <v>3</v>
      </c>
      <c r="N17" s="65">
        <f>VLOOKUP($A17,'Return Data'!$B$7:$R$2292,10,0)</f>
        <v>3.8904000000000001</v>
      </c>
      <c r="O17" s="66">
        <f t="shared" si="5"/>
        <v>3</v>
      </c>
      <c r="P17" s="65">
        <f>VLOOKUP($A17,'Return Data'!$B$7:$R$2292,11,0)</f>
        <v>3.7555000000000001</v>
      </c>
      <c r="Q17" s="66">
        <f t="shared" si="6"/>
        <v>9</v>
      </c>
      <c r="R17" s="65">
        <f>VLOOKUP($A17,'Return Data'!$B$7:$R$2292,12,0)</f>
        <v>3.7149000000000001</v>
      </c>
      <c r="S17" s="66">
        <f t="shared" si="7"/>
        <v>9</v>
      </c>
      <c r="T17" s="65">
        <f>VLOOKUP($A17,'Return Data'!$B$7:$R$2292,13,0)</f>
        <v>3.8515999999999999</v>
      </c>
      <c r="U17" s="66">
        <f t="shared" si="8"/>
        <v>8</v>
      </c>
      <c r="V17" s="65">
        <f>VLOOKUP($A17,'Return Data'!$B$7:$R$2292,17,0)</f>
        <v>5.0956000000000001</v>
      </c>
      <c r="W17" s="66">
        <f t="shared" si="10"/>
        <v>8</v>
      </c>
      <c r="X17" s="65">
        <f>VLOOKUP($A17,'Return Data'!$B$7:$R$2292,14,0)</f>
        <v>6.2206999999999999</v>
      </c>
      <c r="Y17" s="66">
        <f t="shared" si="11"/>
        <v>7</v>
      </c>
      <c r="Z17" s="65">
        <f>VLOOKUP($A17,'Return Data'!$B$7:$R$2292,16,0)</f>
        <v>7.1683000000000003</v>
      </c>
      <c r="AA17" s="67">
        <f t="shared" si="9"/>
        <v>8</v>
      </c>
    </row>
    <row r="18" spans="1:27" x14ac:dyDescent="0.3">
      <c r="A18" s="63" t="s">
        <v>1225</v>
      </c>
      <c r="B18" s="64">
        <f>VLOOKUP($A18,'Return Data'!$B$7:$R$2292,3,0)</f>
        <v>44467</v>
      </c>
      <c r="C18" s="65">
        <f>VLOOKUP($A18,'Return Data'!$B$7:$R$2292,4,0)</f>
        <v>31.610469476526202</v>
      </c>
      <c r="D18" s="65">
        <f>VLOOKUP($A18,'Return Data'!$B$7:$R$2292,5,0)</f>
        <v>0.86599999999999999</v>
      </c>
      <c r="E18" s="66">
        <f t="shared" si="0"/>
        <v>12</v>
      </c>
      <c r="F18" s="65">
        <f>VLOOKUP($A18,'Return Data'!$B$7:$R$2292,6,0)</f>
        <v>2.0354999999999999</v>
      </c>
      <c r="G18" s="66">
        <f t="shared" si="1"/>
        <v>17</v>
      </c>
      <c r="H18" s="65">
        <f>VLOOKUP($A18,'Return Data'!$B$7:$R$2292,7,0)</f>
        <v>1.0145999999999999</v>
      </c>
      <c r="I18" s="66">
        <f t="shared" si="2"/>
        <v>15</v>
      </c>
      <c r="J18" s="65">
        <f>VLOOKUP($A18,'Return Data'!$B$7:$R$2292,8,0)</f>
        <v>1.8322000000000001</v>
      </c>
      <c r="K18" s="66">
        <f t="shared" si="3"/>
        <v>16</v>
      </c>
      <c r="L18" s="65">
        <f>VLOOKUP($A18,'Return Data'!$B$7:$R$2292,9,0)</f>
        <v>2.6907999999999999</v>
      </c>
      <c r="M18" s="66">
        <f t="shared" si="4"/>
        <v>15</v>
      </c>
      <c r="N18" s="65">
        <f>VLOOKUP($A18,'Return Data'!$B$7:$R$2292,10,0)</f>
        <v>3.1421999999999999</v>
      </c>
      <c r="O18" s="66">
        <f t="shared" si="5"/>
        <v>15</v>
      </c>
      <c r="P18" s="65">
        <f>VLOOKUP($A18,'Return Data'!$B$7:$R$2292,11,0)</f>
        <v>2.9565000000000001</v>
      </c>
      <c r="Q18" s="66">
        <f t="shared" si="6"/>
        <v>16</v>
      </c>
      <c r="R18" s="65">
        <f>VLOOKUP($A18,'Return Data'!$B$7:$R$2292,12,0)</f>
        <v>2.8603000000000001</v>
      </c>
      <c r="S18" s="66">
        <f t="shared" si="7"/>
        <v>16</v>
      </c>
      <c r="T18" s="65">
        <f>VLOOKUP($A18,'Return Data'!$B$7:$R$2292,13,0)</f>
        <v>3.0249999999999999</v>
      </c>
      <c r="U18" s="66">
        <f t="shared" si="8"/>
        <v>14</v>
      </c>
      <c r="V18" s="65">
        <f>VLOOKUP($A18,'Return Data'!$B$7:$R$2292,17,0)</f>
        <v>4.5796999999999999</v>
      </c>
      <c r="W18" s="66">
        <f t="shared" si="10"/>
        <v>13</v>
      </c>
      <c r="X18" s="65">
        <f>VLOOKUP($A18,'Return Data'!$B$7:$R$2292,14,0)</f>
        <v>5.9192999999999998</v>
      </c>
      <c r="Y18" s="66">
        <f t="shared" si="11"/>
        <v>10</v>
      </c>
      <c r="Z18" s="65">
        <f>VLOOKUP($A18,'Return Data'!$B$7:$R$2292,16,0)</f>
        <v>7.3887</v>
      </c>
      <c r="AA18" s="67">
        <f t="shared" si="9"/>
        <v>4</v>
      </c>
    </row>
    <row r="19" spans="1:27" x14ac:dyDescent="0.3">
      <c r="A19" s="63" t="s">
        <v>1226</v>
      </c>
      <c r="B19" s="64">
        <f>VLOOKUP($A19,'Return Data'!$B$7:$R$2292,3,0)</f>
        <v>44467</v>
      </c>
      <c r="C19" s="65">
        <f>VLOOKUP($A19,'Return Data'!$B$7:$R$2292,4,0)</f>
        <v>3255.5365999999999</v>
      </c>
      <c r="D19" s="65">
        <f>VLOOKUP($A19,'Return Data'!$B$7:$R$2292,5,0)</f>
        <v>1.5215000000000001</v>
      </c>
      <c r="E19" s="66">
        <f t="shared" si="0"/>
        <v>5</v>
      </c>
      <c r="F19" s="65">
        <f>VLOOKUP($A19,'Return Data'!$B$7:$R$2292,6,0)</f>
        <v>2.9420000000000002</v>
      </c>
      <c r="G19" s="66">
        <f t="shared" si="1"/>
        <v>2</v>
      </c>
      <c r="H19" s="65">
        <f>VLOOKUP($A19,'Return Data'!$B$7:$R$2292,7,0)</f>
        <v>2.0964999999999998</v>
      </c>
      <c r="I19" s="66">
        <f t="shared" si="2"/>
        <v>6</v>
      </c>
      <c r="J19" s="65">
        <f>VLOOKUP($A19,'Return Data'!$B$7:$R$2292,8,0)</f>
        <v>2.5792999999999999</v>
      </c>
      <c r="K19" s="66">
        <f t="shared" si="3"/>
        <v>7</v>
      </c>
      <c r="L19" s="65">
        <f>VLOOKUP($A19,'Return Data'!$B$7:$R$2292,9,0)</f>
        <v>3.1475</v>
      </c>
      <c r="M19" s="66">
        <f t="shared" si="4"/>
        <v>7</v>
      </c>
      <c r="N19" s="65">
        <f>VLOOKUP($A19,'Return Data'!$B$7:$R$2292,10,0)</f>
        <v>3.8525999999999998</v>
      </c>
      <c r="O19" s="66">
        <f t="shared" si="5"/>
        <v>6</v>
      </c>
      <c r="P19" s="65">
        <f>VLOOKUP($A19,'Return Data'!$B$7:$R$2292,11,0)</f>
        <v>3.8</v>
      </c>
      <c r="Q19" s="66">
        <f t="shared" si="6"/>
        <v>7</v>
      </c>
      <c r="R19" s="65">
        <f>VLOOKUP($A19,'Return Data'!$B$7:$R$2292,12,0)</f>
        <v>3.8397000000000001</v>
      </c>
      <c r="S19" s="66">
        <f t="shared" si="7"/>
        <v>4</v>
      </c>
      <c r="T19" s="65">
        <f>VLOOKUP($A19,'Return Data'!$B$7:$R$2292,13,0)</f>
        <v>3.952</v>
      </c>
      <c r="U19" s="66">
        <f t="shared" si="8"/>
        <v>3</v>
      </c>
      <c r="V19" s="65">
        <f>VLOOKUP($A19,'Return Data'!$B$7:$R$2292,17,0)</f>
        <v>5.2882999999999996</v>
      </c>
      <c r="W19" s="66">
        <f t="shared" si="10"/>
        <v>5</v>
      </c>
      <c r="X19" s="65">
        <f>VLOOKUP($A19,'Return Data'!$B$7:$R$2292,14,0)</f>
        <v>6.4058999999999999</v>
      </c>
      <c r="Y19" s="66">
        <f t="shared" si="11"/>
        <v>4</v>
      </c>
      <c r="Z19" s="65">
        <f>VLOOKUP($A19,'Return Data'!$B$7:$R$2292,16,0)</f>
        <v>7.5106999999999999</v>
      </c>
      <c r="AA19" s="67">
        <f t="shared" si="9"/>
        <v>2</v>
      </c>
    </row>
    <row r="20" spans="1:27" x14ac:dyDescent="0.3">
      <c r="A20" s="63" t="s">
        <v>1229</v>
      </c>
      <c r="B20" s="64">
        <f>VLOOKUP($A20,'Return Data'!$B$7:$R$2292,3,0)</f>
        <v>44467</v>
      </c>
      <c r="C20" s="65">
        <f>VLOOKUP($A20,'Return Data'!$B$7:$R$2292,4,0)</f>
        <v>1058.7157999999999</v>
      </c>
      <c r="D20" s="65">
        <f>VLOOKUP($A20,'Return Data'!$B$7:$R$2292,5,0)</f>
        <v>3.0341</v>
      </c>
      <c r="E20" s="66">
        <f t="shared" si="0"/>
        <v>2</v>
      </c>
      <c r="F20" s="65">
        <f>VLOOKUP($A20,'Return Data'!$B$7:$R$2292,6,0)</f>
        <v>2.6537000000000002</v>
      </c>
      <c r="G20" s="66">
        <f t="shared" si="1"/>
        <v>5</v>
      </c>
      <c r="H20" s="65">
        <f>VLOOKUP($A20,'Return Data'!$B$7:$R$2292,7,0)</f>
        <v>1.167</v>
      </c>
      <c r="I20" s="66">
        <f t="shared" si="2"/>
        <v>14</v>
      </c>
      <c r="J20" s="65">
        <f>VLOOKUP($A20,'Return Data'!$B$7:$R$2292,8,0)</f>
        <v>1.861</v>
      </c>
      <c r="K20" s="66">
        <f t="shared" si="3"/>
        <v>14</v>
      </c>
      <c r="L20" s="65">
        <f>VLOOKUP($A20,'Return Data'!$B$7:$R$2292,9,0)</f>
        <v>2.5108999999999999</v>
      </c>
      <c r="M20" s="66">
        <f t="shared" si="4"/>
        <v>16</v>
      </c>
      <c r="N20" s="65">
        <f>VLOOKUP($A20,'Return Data'!$B$7:$R$2292,10,0)</f>
        <v>3.3207</v>
      </c>
      <c r="O20" s="66">
        <f t="shared" si="5"/>
        <v>14</v>
      </c>
      <c r="P20" s="65">
        <f>VLOOKUP($A20,'Return Data'!$B$7:$R$2292,11,0)</f>
        <v>2.9853000000000001</v>
      </c>
      <c r="Q20" s="66">
        <f t="shared" si="6"/>
        <v>14</v>
      </c>
      <c r="R20" s="65">
        <f>VLOOKUP($A20,'Return Data'!$B$7:$R$2292,12,0)</f>
        <v>2.9241999999999999</v>
      </c>
      <c r="S20" s="66">
        <f t="shared" si="7"/>
        <v>15</v>
      </c>
      <c r="T20" s="65"/>
      <c r="U20" s="66"/>
      <c r="V20" s="65"/>
      <c r="W20" s="66"/>
      <c r="X20" s="65"/>
      <c r="Y20" s="66"/>
      <c r="Z20" s="65">
        <f>VLOOKUP($A20,'Return Data'!$B$7:$R$2292,16,0)</f>
        <v>3.7145999999999999</v>
      </c>
      <c r="AA20" s="67">
        <f t="shared" si="9"/>
        <v>17</v>
      </c>
    </row>
    <row r="21" spans="1:27" x14ac:dyDescent="0.3">
      <c r="A21" s="63" t="s">
        <v>1233</v>
      </c>
      <c r="B21" s="64">
        <f>VLOOKUP($A21,'Return Data'!$B$7:$R$2292,3,0)</f>
        <v>44467</v>
      </c>
      <c r="C21" s="65">
        <f>VLOOKUP($A21,'Return Data'!$B$7:$R$2292,4,0)</f>
        <v>33.113300000000002</v>
      </c>
      <c r="D21" s="65">
        <f>VLOOKUP($A21,'Return Data'!$B$7:$R$2292,5,0)</f>
        <v>0.66139999999999999</v>
      </c>
      <c r="E21" s="66">
        <f t="shared" si="0"/>
        <v>13</v>
      </c>
      <c r="F21" s="65">
        <f>VLOOKUP($A21,'Return Data'!$B$7:$R$2292,6,0)</f>
        <v>2.3153999999999999</v>
      </c>
      <c r="G21" s="66">
        <f t="shared" si="1"/>
        <v>13</v>
      </c>
      <c r="H21" s="65">
        <f>VLOOKUP($A21,'Return Data'!$B$7:$R$2292,7,0)</f>
        <v>1.7484999999999999</v>
      </c>
      <c r="I21" s="66">
        <f t="shared" si="2"/>
        <v>10</v>
      </c>
      <c r="J21" s="65">
        <f>VLOOKUP($A21,'Return Data'!$B$7:$R$2292,8,0)</f>
        <v>2.2932000000000001</v>
      </c>
      <c r="K21" s="66">
        <f t="shared" si="3"/>
        <v>11</v>
      </c>
      <c r="L21" s="65">
        <f>VLOOKUP($A21,'Return Data'!$B$7:$R$2292,9,0)</f>
        <v>2.7900999999999998</v>
      </c>
      <c r="M21" s="66">
        <f t="shared" si="4"/>
        <v>14</v>
      </c>
      <c r="N21" s="65">
        <f>VLOOKUP($A21,'Return Data'!$B$7:$R$2292,10,0)</f>
        <v>3.4662000000000002</v>
      </c>
      <c r="O21" s="66">
        <f t="shared" si="5"/>
        <v>13</v>
      </c>
      <c r="P21" s="65">
        <f>VLOOKUP($A21,'Return Data'!$B$7:$R$2292,11,0)</f>
        <v>3.4064000000000001</v>
      </c>
      <c r="Q21" s="66">
        <f t="shared" si="6"/>
        <v>13</v>
      </c>
      <c r="R21" s="65">
        <f>VLOOKUP($A21,'Return Data'!$B$7:$R$2292,12,0)</f>
        <v>3.4163999999999999</v>
      </c>
      <c r="S21" s="66">
        <f t="shared" si="7"/>
        <v>13</v>
      </c>
      <c r="T21" s="65">
        <f>VLOOKUP($A21,'Return Data'!$B$7:$R$2292,13,0)</f>
        <v>3.5354000000000001</v>
      </c>
      <c r="U21" s="66">
        <f>RANK(T21,T$8:T$24,0)</f>
        <v>12</v>
      </c>
      <c r="V21" s="65">
        <f>VLOOKUP($A21,'Return Data'!$B$7:$R$2292,17,0)</f>
        <v>4.9659000000000004</v>
      </c>
      <c r="W21" s="66">
        <f>RANK(V21,V$8:V$24,0)</f>
        <v>11</v>
      </c>
      <c r="X21" s="65">
        <f>VLOOKUP($A21,'Return Data'!$B$7:$R$2292,14,0)</f>
        <v>5.9931999999999999</v>
      </c>
      <c r="Y21" s="66">
        <f>RANK(X21,X$8:X$24,0)</f>
        <v>9</v>
      </c>
      <c r="Z21" s="65">
        <f>VLOOKUP($A21,'Return Data'!$B$7:$R$2292,16,0)</f>
        <v>7.2009999999999996</v>
      </c>
      <c r="AA21" s="67">
        <f t="shared" si="9"/>
        <v>7</v>
      </c>
    </row>
    <row r="22" spans="1:27" x14ac:dyDescent="0.3">
      <c r="A22" s="63" t="s">
        <v>1235</v>
      </c>
      <c r="B22" s="64">
        <f>VLOOKUP($A22,'Return Data'!$B$7:$R$2292,3,0)</f>
        <v>44467</v>
      </c>
      <c r="C22" s="65">
        <f>VLOOKUP($A22,'Return Data'!$B$7:$R$2292,4,0)</f>
        <v>11.8805</v>
      </c>
      <c r="D22" s="65">
        <f>VLOOKUP($A22,'Return Data'!$B$7:$R$2292,5,0)</f>
        <v>3.3797999999999999</v>
      </c>
      <c r="E22" s="66">
        <f t="shared" si="0"/>
        <v>1</v>
      </c>
      <c r="F22" s="65">
        <f>VLOOKUP($A22,'Return Data'!$B$7:$R$2292,6,0)</f>
        <v>3.2269999999999999</v>
      </c>
      <c r="G22" s="66">
        <f t="shared" si="1"/>
        <v>1</v>
      </c>
      <c r="H22" s="65">
        <f>VLOOKUP($A22,'Return Data'!$B$7:$R$2292,7,0)</f>
        <v>3.1619999999999999</v>
      </c>
      <c r="I22" s="66">
        <f t="shared" si="2"/>
        <v>1</v>
      </c>
      <c r="J22" s="65">
        <f>VLOOKUP($A22,'Return Data'!$B$7:$R$2292,8,0)</f>
        <v>2.8338999999999999</v>
      </c>
      <c r="K22" s="66">
        <f t="shared" si="3"/>
        <v>2</v>
      </c>
      <c r="L22" s="65">
        <f>VLOOKUP($A22,'Return Data'!$B$7:$R$2292,9,0)</f>
        <v>3.0709</v>
      </c>
      <c r="M22" s="66">
        <f t="shared" si="4"/>
        <v>9</v>
      </c>
      <c r="N22" s="65">
        <f>VLOOKUP($A22,'Return Data'!$B$7:$R$2292,10,0)</f>
        <v>3.5817999999999999</v>
      </c>
      <c r="O22" s="66">
        <f t="shared" si="5"/>
        <v>12</v>
      </c>
      <c r="P22" s="65">
        <f>VLOOKUP($A22,'Return Data'!$B$7:$R$2292,11,0)</f>
        <v>3.4626999999999999</v>
      </c>
      <c r="Q22" s="66">
        <f t="shared" si="6"/>
        <v>12</v>
      </c>
      <c r="R22" s="65">
        <f>VLOOKUP($A22,'Return Data'!$B$7:$R$2292,12,0)</f>
        <v>3.4331999999999998</v>
      </c>
      <c r="S22" s="66">
        <f t="shared" si="7"/>
        <v>12</v>
      </c>
      <c r="T22" s="65">
        <f>VLOOKUP($A22,'Return Data'!$B$7:$R$2292,13,0)</f>
        <v>3.4580000000000002</v>
      </c>
      <c r="U22" s="66">
        <f>RANK(T22,T$8:T$24,0)</f>
        <v>13</v>
      </c>
      <c r="V22" s="65">
        <f>VLOOKUP($A22,'Return Data'!$B$7:$R$2292,17,0)</f>
        <v>4.7538999999999998</v>
      </c>
      <c r="W22" s="66">
        <f>RANK(V22,V$8:V$24,0)</f>
        <v>12</v>
      </c>
      <c r="X22" s="65"/>
      <c r="Y22" s="66"/>
      <c r="Z22" s="65">
        <f>VLOOKUP($A22,'Return Data'!$B$7:$R$2292,16,0)</f>
        <v>5.8952999999999998</v>
      </c>
      <c r="AA22" s="67">
        <f t="shared" si="9"/>
        <v>14</v>
      </c>
    </row>
    <row r="23" spans="1:27" x14ac:dyDescent="0.3">
      <c r="A23" s="63" t="s">
        <v>1237</v>
      </c>
      <c r="B23" s="64">
        <f>VLOOKUP($A23,'Return Data'!$B$7:$R$2292,3,0)</f>
        <v>44467</v>
      </c>
      <c r="C23" s="65">
        <f>VLOOKUP($A23,'Return Data'!$B$7:$R$2292,4,0)</f>
        <v>3711.9191000000001</v>
      </c>
      <c r="D23" s="65">
        <f>VLOOKUP($A23,'Return Data'!$B$7:$R$2292,5,0)</f>
        <v>-0.1268</v>
      </c>
      <c r="E23" s="66">
        <f t="shared" si="0"/>
        <v>15</v>
      </c>
      <c r="F23" s="65">
        <f>VLOOKUP($A23,'Return Data'!$B$7:$R$2292,6,0)</f>
        <v>2.2059000000000002</v>
      </c>
      <c r="G23" s="66">
        <f t="shared" si="1"/>
        <v>14</v>
      </c>
      <c r="H23" s="65">
        <f>VLOOKUP($A23,'Return Data'!$B$7:$R$2292,7,0)</f>
        <v>1.2478</v>
      </c>
      <c r="I23" s="66">
        <f t="shared" si="2"/>
        <v>13</v>
      </c>
      <c r="J23" s="65">
        <f>VLOOKUP($A23,'Return Data'!$B$7:$R$2292,8,0)</f>
        <v>2.3275000000000001</v>
      </c>
      <c r="K23" s="66">
        <f t="shared" si="3"/>
        <v>10</v>
      </c>
      <c r="L23" s="65">
        <f>VLOOKUP($A23,'Return Data'!$B$7:$R$2292,9,0)</f>
        <v>3.0548999999999999</v>
      </c>
      <c r="M23" s="66">
        <f t="shared" si="4"/>
        <v>10</v>
      </c>
      <c r="N23" s="65">
        <f>VLOOKUP($A23,'Return Data'!$B$7:$R$2292,10,0)</f>
        <v>3.9651000000000001</v>
      </c>
      <c r="O23" s="66">
        <f t="shared" si="5"/>
        <v>1</v>
      </c>
      <c r="P23" s="65">
        <f>VLOOKUP($A23,'Return Data'!$B$7:$R$2292,11,0)</f>
        <v>4.1264000000000003</v>
      </c>
      <c r="Q23" s="66">
        <f t="shared" si="6"/>
        <v>1</v>
      </c>
      <c r="R23" s="65">
        <f>VLOOKUP($A23,'Return Data'!$B$7:$R$2292,12,0)</f>
        <v>4.0407000000000002</v>
      </c>
      <c r="S23" s="66">
        <f t="shared" si="7"/>
        <v>1</v>
      </c>
      <c r="T23" s="65">
        <f>VLOOKUP($A23,'Return Data'!$B$7:$R$2292,13,0)</f>
        <v>4.1120999999999999</v>
      </c>
      <c r="U23" s="66">
        <f>RANK(T23,T$8:T$24,0)</f>
        <v>1</v>
      </c>
      <c r="V23" s="65">
        <f>VLOOKUP($A23,'Return Data'!$B$7:$R$2292,17,0)</f>
        <v>5.5164999999999997</v>
      </c>
      <c r="W23" s="66">
        <f>RANK(V23,V$8:V$24,0)</f>
        <v>3</v>
      </c>
      <c r="X23" s="65">
        <f>VLOOKUP($A23,'Return Data'!$B$7:$R$2292,14,0)</f>
        <v>4.4577999999999998</v>
      </c>
      <c r="Y23" s="66">
        <f>RANK(X23,X$8:X$24,0)</f>
        <v>13</v>
      </c>
      <c r="Z23" s="65">
        <f>VLOOKUP($A23,'Return Data'!$B$7:$R$2292,16,0)</f>
        <v>6.7872000000000003</v>
      </c>
      <c r="AA23" s="67">
        <f t="shared" si="9"/>
        <v>11</v>
      </c>
    </row>
    <row r="24" spans="1:27" x14ac:dyDescent="0.3">
      <c r="A24" s="63" t="s">
        <v>1239</v>
      </c>
      <c r="B24" s="64">
        <f>VLOOKUP($A24,'Return Data'!$B$7:$R$2292,3,0)</f>
        <v>44467</v>
      </c>
      <c r="C24" s="65">
        <f>VLOOKUP($A24,'Return Data'!$B$7:$R$2292,4,0)</f>
        <v>2418.9816999999998</v>
      </c>
      <c r="D24" s="65">
        <f>VLOOKUP($A24,'Return Data'!$B$7:$R$2292,5,0)</f>
        <v>0.9929</v>
      </c>
      <c r="E24" s="66">
        <f t="shared" si="0"/>
        <v>9</v>
      </c>
      <c r="F24" s="65">
        <f>VLOOKUP($A24,'Return Data'!$B$7:$R$2292,6,0)</f>
        <v>2.6318999999999999</v>
      </c>
      <c r="G24" s="66">
        <f t="shared" si="1"/>
        <v>6</v>
      </c>
      <c r="H24" s="65">
        <f>VLOOKUP($A24,'Return Data'!$B$7:$R$2292,7,0)</f>
        <v>2.4561000000000002</v>
      </c>
      <c r="I24" s="66">
        <f t="shared" si="2"/>
        <v>3</v>
      </c>
      <c r="J24" s="65">
        <f>VLOOKUP($A24,'Return Data'!$B$7:$R$2292,8,0)</f>
        <v>2.8064</v>
      </c>
      <c r="K24" s="66">
        <f t="shared" si="3"/>
        <v>3</v>
      </c>
      <c r="L24" s="65">
        <f>VLOOKUP($A24,'Return Data'!$B$7:$R$2292,9,0)</f>
        <v>3.2328999999999999</v>
      </c>
      <c r="M24" s="66">
        <f t="shared" si="4"/>
        <v>2</v>
      </c>
      <c r="N24" s="65">
        <f>VLOOKUP($A24,'Return Data'!$B$7:$R$2292,10,0)</f>
        <v>3.8788999999999998</v>
      </c>
      <c r="O24" s="66">
        <f t="shared" si="5"/>
        <v>4</v>
      </c>
      <c r="P24" s="65">
        <f>VLOOKUP($A24,'Return Data'!$B$7:$R$2292,11,0)</f>
        <v>3.8294000000000001</v>
      </c>
      <c r="Q24" s="66">
        <f t="shared" si="6"/>
        <v>6</v>
      </c>
      <c r="R24" s="65">
        <f>VLOOKUP($A24,'Return Data'!$B$7:$R$2292,12,0)</f>
        <v>3.8007</v>
      </c>
      <c r="S24" s="66">
        <f t="shared" si="7"/>
        <v>6</v>
      </c>
      <c r="T24" s="65">
        <f>VLOOKUP($A24,'Return Data'!$B$7:$R$2292,13,0)</f>
        <v>3.9058000000000002</v>
      </c>
      <c r="U24" s="66">
        <f>RANK(T24,T$8:T$24,0)</f>
        <v>6</v>
      </c>
      <c r="V24" s="65">
        <f>VLOOKUP($A24,'Return Data'!$B$7:$R$2292,17,0)</f>
        <v>5.2743000000000002</v>
      </c>
      <c r="W24" s="66">
        <f>RANK(V24,V$8:V$24,0)</f>
        <v>6</v>
      </c>
      <c r="X24" s="65">
        <f>VLOOKUP($A24,'Return Data'!$B$7:$R$2292,14,0)</f>
        <v>6.3468999999999998</v>
      </c>
      <c r="Y24" s="66">
        <f>RANK(X24,X$8:X$24,0)</f>
        <v>6</v>
      </c>
      <c r="Z24" s="65">
        <f>VLOOKUP($A24,'Return Data'!$B$7:$R$2292,16,0)</f>
        <v>7.4898999999999996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1.1334176470588235</v>
      </c>
      <c r="E26" s="74"/>
      <c r="F26" s="75">
        <f>AVERAGE(F8:F24)</f>
        <v>2.5211941176470583</v>
      </c>
      <c r="G26" s="74"/>
      <c r="H26" s="75">
        <f>AVERAGE(H8:H24)</f>
        <v>1.7889294117647059</v>
      </c>
      <c r="I26" s="74"/>
      <c r="J26" s="75">
        <f>AVERAGE(J8:J24)</f>
        <v>2.3790058823529412</v>
      </c>
      <c r="K26" s="74"/>
      <c r="L26" s="75">
        <f>AVERAGE(L8:L24)</f>
        <v>2.9793882352941181</v>
      </c>
      <c r="M26" s="74"/>
      <c r="N26" s="75">
        <f>AVERAGE(N8:N24)</f>
        <v>3.6476176470588242</v>
      </c>
      <c r="O26" s="74"/>
      <c r="P26" s="75">
        <f>AVERAGE(P8:P24)</f>
        <v>3.597523529411764</v>
      </c>
      <c r="Q26" s="74"/>
      <c r="R26" s="75">
        <f>AVERAGE(R8:R24)</f>
        <v>3.5413823529411768</v>
      </c>
      <c r="S26" s="74"/>
      <c r="T26" s="75">
        <f>AVERAGE(T8:T24)</f>
        <v>3.6562249999999996</v>
      </c>
      <c r="U26" s="74"/>
      <c r="V26" s="75">
        <f>AVERAGE(V8:V24)</f>
        <v>5.1193428571428568</v>
      </c>
      <c r="W26" s="74"/>
      <c r="X26" s="75">
        <f>AVERAGE(X8:X24)</f>
        <v>6.0456230769230777</v>
      </c>
      <c r="Y26" s="74"/>
      <c r="Z26" s="75">
        <f>AVERAGE(Z8:Z24)</f>
        <v>6.6189764705882359</v>
      </c>
      <c r="AA26" s="76"/>
    </row>
    <row r="27" spans="1:27" x14ac:dyDescent="0.3">
      <c r="A27" s="73" t="s">
        <v>28</v>
      </c>
      <c r="B27" s="74"/>
      <c r="C27" s="74"/>
      <c r="D27" s="75">
        <f>MIN(D8:D24)</f>
        <v>-0.5524</v>
      </c>
      <c r="E27" s="74"/>
      <c r="F27" s="75">
        <f>MIN(F8:F24)</f>
        <v>2.0354999999999999</v>
      </c>
      <c r="G27" s="74"/>
      <c r="H27" s="75">
        <f>MIN(H8:H24)</f>
        <v>0.69440000000000002</v>
      </c>
      <c r="I27" s="74"/>
      <c r="J27" s="75">
        <f>MIN(J8:J24)</f>
        <v>1.8177000000000001</v>
      </c>
      <c r="K27" s="74"/>
      <c r="L27" s="75">
        <f>MIN(L8:L24)</f>
        <v>2.4369000000000001</v>
      </c>
      <c r="M27" s="74"/>
      <c r="N27" s="75">
        <f>MIN(N8:N24)</f>
        <v>3.0011999999999999</v>
      </c>
      <c r="O27" s="74"/>
      <c r="P27" s="75">
        <f>MIN(P8:P24)</f>
        <v>2.8561999999999999</v>
      </c>
      <c r="Q27" s="74"/>
      <c r="R27" s="75">
        <f>MIN(R8:R24)</f>
        <v>2.786</v>
      </c>
      <c r="S27" s="74"/>
      <c r="T27" s="75">
        <f>MIN(T8:T24)</f>
        <v>2.8561000000000001</v>
      </c>
      <c r="U27" s="74"/>
      <c r="V27" s="75">
        <f>MIN(V8:V24)</f>
        <v>4.391</v>
      </c>
      <c r="W27" s="74"/>
      <c r="X27" s="75">
        <f>MIN(X8:X24)</f>
        <v>4.4577999999999998</v>
      </c>
      <c r="Y27" s="74"/>
      <c r="Z27" s="75">
        <f>MIN(Z8:Z24)</f>
        <v>3.7145999999999999</v>
      </c>
      <c r="AA27" s="76"/>
    </row>
    <row r="28" spans="1:27" ht="15" thickBot="1" x14ac:dyDescent="0.35">
      <c r="A28" s="77" t="s">
        <v>29</v>
      </c>
      <c r="B28" s="78"/>
      <c r="C28" s="78"/>
      <c r="D28" s="79">
        <f>MAX(D8:D24)</f>
        <v>3.3797999999999999</v>
      </c>
      <c r="E28" s="78"/>
      <c r="F28" s="79">
        <f>MAX(F8:F24)</f>
        <v>3.2269999999999999</v>
      </c>
      <c r="G28" s="78"/>
      <c r="H28" s="79">
        <f>MAX(H8:H24)</f>
        <v>3.1619999999999999</v>
      </c>
      <c r="I28" s="78"/>
      <c r="J28" s="79">
        <f>MAX(J8:J24)</f>
        <v>2.8527999999999998</v>
      </c>
      <c r="K28" s="78"/>
      <c r="L28" s="79">
        <f>MAX(L8:L24)</f>
        <v>3.2357999999999998</v>
      </c>
      <c r="M28" s="78"/>
      <c r="N28" s="79">
        <f>MAX(N8:N24)</f>
        <v>3.9651000000000001</v>
      </c>
      <c r="O28" s="78"/>
      <c r="P28" s="79">
        <f>MAX(P8:P24)</f>
        <v>4.1264000000000003</v>
      </c>
      <c r="Q28" s="78"/>
      <c r="R28" s="79">
        <f>MAX(R8:R24)</f>
        <v>4.0407000000000002</v>
      </c>
      <c r="S28" s="78"/>
      <c r="T28" s="79">
        <f>MAX(T8:T24)</f>
        <v>4.1120999999999999</v>
      </c>
      <c r="U28" s="78"/>
      <c r="V28" s="79">
        <f>MAX(V8:V24)</f>
        <v>5.5972999999999997</v>
      </c>
      <c r="W28" s="78"/>
      <c r="X28" s="79">
        <f>MAX(X8:X24)</f>
        <v>6.6143999999999998</v>
      </c>
      <c r="Y28" s="78"/>
      <c r="Z28" s="79">
        <f>MAX(Z8:Z24)</f>
        <v>7.6367000000000003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44467</v>
      </c>
      <c r="C8" s="65">
        <f>VLOOKUP($A8,'Return Data'!$B$7:$R$2292,4,0)</f>
        <v>34.040799999999997</v>
      </c>
      <c r="D8" s="65">
        <f>VLOOKUP($A8,'Return Data'!$B$7:$R$2292,10,0)</f>
        <v>11.1409</v>
      </c>
      <c r="E8" s="66">
        <f t="shared" ref="E8:E16" si="0">RANK(D8,D$8:D$16,0)</f>
        <v>1</v>
      </c>
      <c r="F8" s="65">
        <f>VLOOKUP($A8,'Return Data'!$B$7:$R$2292,11,0)</f>
        <v>21.941400000000002</v>
      </c>
      <c r="G8" s="66">
        <f t="shared" ref="G8:G16" si="1">RANK(F8,F$8:F$16,0)</f>
        <v>3</v>
      </c>
      <c r="H8" s="65">
        <f>VLOOKUP($A8,'Return Data'!$B$7:$R$2292,12,0)</f>
        <v>23.292000000000002</v>
      </c>
      <c r="I8" s="66">
        <f t="shared" ref="I8:I16" si="2">RANK(H8,H$8:H$16,0)</f>
        <v>3</v>
      </c>
      <c r="J8" s="65">
        <f>VLOOKUP($A8,'Return Data'!$B$7:$R$2292,13,0)</f>
        <v>46.8307</v>
      </c>
      <c r="K8" s="66">
        <f t="shared" ref="K8:K16" si="3">RANK(J8,J$8:J$16,0)</f>
        <v>3</v>
      </c>
      <c r="L8" s="65">
        <f>VLOOKUP($A8,'Return Data'!$B$7:$R$2292,17,0)</f>
        <v>23.7348</v>
      </c>
      <c r="M8" s="66">
        <f t="shared" ref="M8:M14" si="4">RANK(L8,L$8:L$16,0)</f>
        <v>3</v>
      </c>
      <c r="N8" s="65">
        <f>VLOOKUP($A8,'Return Data'!$B$7:$R$2292,14,0)</f>
        <v>20.863499999999998</v>
      </c>
      <c r="O8" s="66">
        <f t="shared" ref="O8:O14" si="5">RANK(N8,N$8:N$16,0)</f>
        <v>2</v>
      </c>
      <c r="P8" s="65">
        <f>VLOOKUP($A8,'Return Data'!$B$7:$R$2292,15,0)</f>
        <v>14.284700000000001</v>
      </c>
      <c r="Q8" s="66">
        <f t="shared" ref="Q8:Q14" si="6">RANK(P8,P$8:P$16,0)</f>
        <v>3</v>
      </c>
      <c r="R8" s="65">
        <f>VLOOKUP($A8,'Return Data'!$B$7:$R$2292,16,0)</f>
        <v>11.946999999999999</v>
      </c>
      <c r="S8" s="67">
        <f t="shared" ref="S8:S16" si="7">RANK(R8,R$8:R$16,0)</f>
        <v>4</v>
      </c>
    </row>
    <row r="9" spans="1:20" x14ac:dyDescent="0.3">
      <c r="A9" s="63" t="s">
        <v>1245</v>
      </c>
      <c r="B9" s="64">
        <f>VLOOKUP($A9,'Return Data'!$B$7:$R$2292,3,0)</f>
        <v>44467</v>
      </c>
      <c r="C9" s="65">
        <f>VLOOKUP($A9,'Return Data'!$B$7:$R$2292,4,0)</f>
        <v>49.924999999999997</v>
      </c>
      <c r="D9" s="65">
        <f>VLOOKUP($A9,'Return Data'!$B$7:$R$2292,10,0)</f>
        <v>6.7732000000000001</v>
      </c>
      <c r="E9" s="66">
        <f t="shared" si="0"/>
        <v>5</v>
      </c>
      <c r="F9" s="65">
        <f>VLOOKUP($A9,'Return Data'!$B$7:$R$2292,11,0)</f>
        <v>16.0426</v>
      </c>
      <c r="G9" s="66">
        <f t="shared" si="1"/>
        <v>5</v>
      </c>
      <c r="H9" s="65">
        <f>VLOOKUP($A9,'Return Data'!$B$7:$R$2292,12,0)</f>
        <v>17.559100000000001</v>
      </c>
      <c r="I9" s="66">
        <f t="shared" si="2"/>
        <v>6</v>
      </c>
      <c r="J9" s="65">
        <f>VLOOKUP($A9,'Return Data'!$B$7:$R$2292,13,0)</f>
        <v>34.565100000000001</v>
      </c>
      <c r="K9" s="66">
        <f t="shared" si="3"/>
        <v>6</v>
      </c>
      <c r="L9" s="65">
        <f>VLOOKUP($A9,'Return Data'!$B$7:$R$2292,17,0)</f>
        <v>21.9405</v>
      </c>
      <c r="M9" s="66">
        <f t="shared" si="4"/>
        <v>4</v>
      </c>
      <c r="N9" s="65">
        <f>VLOOKUP($A9,'Return Data'!$B$7:$R$2292,14,0)</f>
        <v>16.387799999999999</v>
      </c>
      <c r="O9" s="66">
        <f t="shared" si="5"/>
        <v>4</v>
      </c>
      <c r="P9" s="65">
        <f>VLOOKUP($A9,'Return Data'!$B$7:$R$2292,15,0)</f>
        <v>11.848599999999999</v>
      </c>
      <c r="Q9" s="66">
        <f t="shared" si="6"/>
        <v>4</v>
      </c>
      <c r="R9" s="65">
        <f>VLOOKUP($A9,'Return Data'!$B$7:$R$2292,16,0)</f>
        <v>11.580399999999999</v>
      </c>
      <c r="S9" s="67">
        <f t="shared" si="7"/>
        <v>6</v>
      </c>
    </row>
    <row r="10" spans="1:20" x14ac:dyDescent="0.3">
      <c r="A10" s="63" t="s">
        <v>1247</v>
      </c>
      <c r="B10" s="64">
        <f>VLOOKUP($A10,'Return Data'!$B$7:$R$2292,3,0)</f>
        <v>44467</v>
      </c>
      <c r="C10" s="65">
        <f>VLOOKUP($A10,'Return Data'!$B$7:$R$2292,4,0)</f>
        <v>432.03379999999999</v>
      </c>
      <c r="D10" s="65">
        <f>VLOOKUP($A10,'Return Data'!$B$7:$R$2292,10,0)</f>
        <v>10.870200000000001</v>
      </c>
      <c r="E10" s="66">
        <f t="shared" si="0"/>
        <v>2</v>
      </c>
      <c r="F10" s="65">
        <f>VLOOKUP($A10,'Return Data'!$B$7:$R$2292,11,0)</f>
        <v>23.090199999999999</v>
      </c>
      <c r="G10" s="66">
        <f t="shared" si="1"/>
        <v>2</v>
      </c>
      <c r="H10" s="65">
        <f>VLOOKUP($A10,'Return Data'!$B$7:$R$2292,12,0)</f>
        <v>32.767200000000003</v>
      </c>
      <c r="I10" s="66">
        <f t="shared" si="2"/>
        <v>2</v>
      </c>
      <c r="J10" s="65">
        <f>VLOOKUP($A10,'Return Data'!$B$7:$R$2292,13,0)</f>
        <v>57.536499999999997</v>
      </c>
      <c r="K10" s="66">
        <f t="shared" si="3"/>
        <v>2</v>
      </c>
      <c r="L10" s="65">
        <f>VLOOKUP($A10,'Return Data'!$B$7:$R$2292,17,0)</f>
        <v>24.2865</v>
      </c>
      <c r="M10" s="66">
        <f t="shared" si="4"/>
        <v>2</v>
      </c>
      <c r="N10" s="65">
        <f>VLOOKUP($A10,'Return Data'!$B$7:$R$2292,14,0)</f>
        <v>17.1265</v>
      </c>
      <c r="O10" s="66">
        <f t="shared" si="5"/>
        <v>3</v>
      </c>
      <c r="P10" s="65">
        <f>VLOOKUP($A10,'Return Data'!$B$7:$R$2292,15,0)</f>
        <v>14.9925</v>
      </c>
      <c r="Q10" s="66">
        <f t="shared" si="6"/>
        <v>2</v>
      </c>
      <c r="R10" s="65">
        <f>VLOOKUP($A10,'Return Data'!$B$7:$R$2292,16,0)</f>
        <v>16.102399999999999</v>
      </c>
      <c r="S10" s="67">
        <f t="shared" si="7"/>
        <v>2</v>
      </c>
    </row>
    <row r="11" spans="1:20" x14ac:dyDescent="0.3">
      <c r="A11" s="63" t="s">
        <v>2024</v>
      </c>
      <c r="B11" s="64">
        <f>VLOOKUP($A11,'Return Data'!$B$7:$R$2292,3,0)</f>
        <v>44467</v>
      </c>
      <c r="C11" s="65">
        <f>VLOOKUP($A11,'Return Data'!$B$7:$R$2292,4,0)</f>
        <v>27.8855</v>
      </c>
      <c r="D11" s="65">
        <f>VLOOKUP($A11,'Return Data'!$B$7:$R$2292,10,0)</f>
        <v>7.7496</v>
      </c>
      <c r="E11" s="66">
        <f t="shared" si="0"/>
        <v>4</v>
      </c>
      <c r="F11" s="65">
        <f>VLOOKUP($A11,'Return Data'!$B$7:$R$2292,11,0)</f>
        <v>17.934000000000001</v>
      </c>
      <c r="G11" s="66">
        <f t="shared" si="1"/>
        <v>4</v>
      </c>
      <c r="H11" s="65">
        <f>VLOOKUP($A11,'Return Data'!$B$7:$R$2292,12,0)</f>
        <v>18.6647</v>
      </c>
      <c r="I11" s="66">
        <f t="shared" si="2"/>
        <v>5</v>
      </c>
      <c r="J11" s="65">
        <f>VLOOKUP($A11,'Return Data'!$B$7:$R$2292,13,0)</f>
        <v>35.853200000000001</v>
      </c>
      <c r="K11" s="66">
        <f t="shared" si="3"/>
        <v>5</v>
      </c>
      <c r="L11" s="65">
        <f>VLOOKUP($A11,'Return Data'!$B$7:$R$2292,17,0)</f>
        <v>18.285</v>
      </c>
      <c r="M11" s="66">
        <f t="shared" si="4"/>
        <v>5</v>
      </c>
      <c r="N11" s="65">
        <f>VLOOKUP($A11,'Return Data'!$B$7:$R$2292,14,0)</f>
        <v>15.4442</v>
      </c>
      <c r="O11" s="66">
        <f t="shared" si="5"/>
        <v>5</v>
      </c>
      <c r="P11" s="65">
        <f>VLOOKUP($A11,'Return Data'!$B$7:$R$2292,15,0)</f>
        <v>10.840999999999999</v>
      </c>
      <c r="Q11" s="66">
        <f t="shared" si="6"/>
        <v>5</v>
      </c>
      <c r="R11" s="65">
        <f>VLOOKUP($A11,'Return Data'!$B$7:$R$2292,16,0)</f>
        <v>10.118399999999999</v>
      </c>
      <c r="S11" s="67">
        <f t="shared" si="7"/>
        <v>7</v>
      </c>
    </row>
    <row r="12" spans="1:20" x14ac:dyDescent="0.3">
      <c r="A12" s="63" t="s">
        <v>1249</v>
      </c>
      <c r="B12" s="64">
        <f>VLOOKUP($A12,'Return Data'!$B$7:$R$2292,3,0)</f>
        <v>44467</v>
      </c>
      <c r="C12" s="65">
        <f>VLOOKUP($A12,'Return Data'!$B$7:$R$2292,4,0)</f>
        <v>74.313299999999998</v>
      </c>
      <c r="D12" s="65">
        <f>VLOOKUP($A12,'Return Data'!$B$7:$R$2292,10,0)</f>
        <v>4.5347</v>
      </c>
      <c r="E12" s="66">
        <f t="shared" si="0"/>
        <v>9</v>
      </c>
      <c r="F12" s="65">
        <f>VLOOKUP($A12,'Return Data'!$B$7:$R$2292,11,0)</f>
        <v>37.6738</v>
      </c>
      <c r="G12" s="66">
        <f t="shared" si="1"/>
        <v>1</v>
      </c>
      <c r="H12" s="65">
        <f>VLOOKUP($A12,'Return Data'!$B$7:$R$2292,12,0)</f>
        <v>47.113399999999999</v>
      </c>
      <c r="I12" s="66">
        <f t="shared" si="2"/>
        <v>1</v>
      </c>
      <c r="J12" s="65">
        <f>VLOOKUP($A12,'Return Data'!$B$7:$R$2292,13,0)</f>
        <v>62.787799999999997</v>
      </c>
      <c r="K12" s="66">
        <f t="shared" si="3"/>
        <v>1</v>
      </c>
      <c r="L12" s="65">
        <f>VLOOKUP($A12,'Return Data'!$B$7:$R$2292,17,0)</f>
        <v>39.032699999999998</v>
      </c>
      <c r="M12" s="66">
        <f t="shared" si="4"/>
        <v>1</v>
      </c>
      <c r="N12" s="65">
        <f>VLOOKUP($A12,'Return Data'!$B$7:$R$2292,14,0)</f>
        <v>28.659700000000001</v>
      </c>
      <c r="O12" s="66">
        <f t="shared" si="5"/>
        <v>1</v>
      </c>
      <c r="P12" s="65">
        <f>VLOOKUP($A12,'Return Data'!$B$7:$R$2292,15,0)</f>
        <v>17.674800000000001</v>
      </c>
      <c r="Q12" s="66">
        <f t="shared" si="6"/>
        <v>1</v>
      </c>
      <c r="R12" s="65">
        <f>VLOOKUP($A12,'Return Data'!$B$7:$R$2292,16,0)</f>
        <v>13.590999999999999</v>
      </c>
      <c r="S12" s="67">
        <f t="shared" si="7"/>
        <v>3</v>
      </c>
    </row>
    <row r="13" spans="1:20" x14ac:dyDescent="0.3">
      <c r="A13" s="63" t="s">
        <v>761</v>
      </c>
      <c r="B13" s="64">
        <f>VLOOKUP($A13,'Return Data'!$B$7:$R$2292,3,0)</f>
        <v>44467</v>
      </c>
      <c r="C13" s="65">
        <f>VLOOKUP($A13,'Return Data'!$B$7:$R$2292,4,0)</f>
        <v>23.449200000000001</v>
      </c>
      <c r="D13" s="65">
        <f>VLOOKUP($A13,'Return Data'!$B$7:$R$2292,10,0)</f>
        <v>10.8461</v>
      </c>
      <c r="E13" s="66">
        <f t="shared" si="0"/>
        <v>3</v>
      </c>
      <c r="F13" s="65">
        <f>VLOOKUP($A13,'Return Data'!$B$7:$R$2292,11,0)</f>
        <v>13.379200000000001</v>
      </c>
      <c r="G13" s="66">
        <f t="shared" si="1"/>
        <v>8</v>
      </c>
      <c r="H13" s="65">
        <f>VLOOKUP($A13,'Return Data'!$B$7:$R$2292,12,0)</f>
        <v>9.8879000000000001</v>
      </c>
      <c r="I13" s="66">
        <f t="shared" si="2"/>
        <v>9</v>
      </c>
      <c r="J13" s="65">
        <f>VLOOKUP($A13,'Return Data'!$B$7:$R$2292,13,0)</f>
        <v>15.248699999999999</v>
      </c>
      <c r="K13" s="66">
        <f t="shared" si="3"/>
        <v>9</v>
      </c>
      <c r="L13" s="65">
        <f>VLOOKUP($A13,'Return Data'!$B$7:$R$2292,17,0)</f>
        <v>11.628399999999999</v>
      </c>
      <c r="M13" s="66">
        <f t="shared" si="4"/>
        <v>8</v>
      </c>
      <c r="N13" s="65">
        <f>VLOOKUP($A13,'Return Data'!$B$7:$R$2292,14,0)</f>
        <v>10.0763</v>
      </c>
      <c r="O13" s="66">
        <f t="shared" si="5"/>
        <v>8</v>
      </c>
      <c r="P13" s="65">
        <f>VLOOKUP($A13,'Return Data'!$B$7:$R$2292,15,0)</f>
        <v>8.6155000000000008</v>
      </c>
      <c r="Q13" s="66">
        <f t="shared" si="6"/>
        <v>8</v>
      </c>
      <c r="R13" s="65">
        <f>VLOOKUP($A13,'Return Data'!$B$7:$R$2292,16,0)</f>
        <v>9.6821000000000002</v>
      </c>
      <c r="S13" s="67">
        <f t="shared" si="7"/>
        <v>8</v>
      </c>
    </row>
    <row r="14" spans="1:20" x14ac:dyDescent="0.3">
      <c r="A14" s="63" t="s">
        <v>1250</v>
      </c>
      <c r="B14" s="64">
        <f>VLOOKUP($A14,'Return Data'!$B$7:$R$2292,3,0)</f>
        <v>44467</v>
      </c>
      <c r="C14" s="65">
        <f>VLOOKUP($A14,'Return Data'!$B$7:$R$2292,4,0)</f>
        <v>39.753999999999998</v>
      </c>
      <c r="D14" s="65">
        <f>VLOOKUP($A14,'Return Data'!$B$7:$R$2292,10,0)</f>
        <v>5.1329000000000002</v>
      </c>
      <c r="E14" s="66">
        <f t="shared" si="0"/>
        <v>8</v>
      </c>
      <c r="F14" s="65">
        <f>VLOOKUP($A14,'Return Data'!$B$7:$R$2292,11,0)</f>
        <v>13.804</v>
      </c>
      <c r="G14" s="66">
        <f t="shared" si="1"/>
        <v>7</v>
      </c>
      <c r="H14" s="65">
        <f>VLOOKUP($A14,'Return Data'!$B$7:$R$2292,12,0)</f>
        <v>13.7301</v>
      </c>
      <c r="I14" s="66">
        <f t="shared" si="2"/>
        <v>7</v>
      </c>
      <c r="J14" s="65">
        <f>VLOOKUP($A14,'Return Data'!$B$7:$R$2292,13,0)</f>
        <v>23.976700000000001</v>
      </c>
      <c r="K14" s="66">
        <f t="shared" si="3"/>
        <v>8</v>
      </c>
      <c r="L14" s="65">
        <f>VLOOKUP($A14,'Return Data'!$B$7:$R$2292,17,0)</f>
        <v>15.233700000000001</v>
      </c>
      <c r="M14" s="66">
        <f t="shared" si="4"/>
        <v>6</v>
      </c>
      <c r="N14" s="65">
        <f>VLOOKUP($A14,'Return Data'!$B$7:$R$2292,14,0)</f>
        <v>14.0379</v>
      </c>
      <c r="O14" s="66">
        <f t="shared" si="5"/>
        <v>6</v>
      </c>
      <c r="P14" s="65">
        <f>VLOOKUP($A14,'Return Data'!$B$7:$R$2292,15,0)</f>
        <v>10.698600000000001</v>
      </c>
      <c r="Q14" s="66">
        <f t="shared" si="6"/>
        <v>6</v>
      </c>
      <c r="R14" s="65">
        <f>VLOOKUP($A14,'Return Data'!$B$7:$R$2292,16,0)</f>
        <v>11.6366</v>
      </c>
      <c r="S14" s="67">
        <f t="shared" si="7"/>
        <v>5</v>
      </c>
    </row>
    <row r="15" spans="1:20" x14ac:dyDescent="0.3">
      <c r="A15" s="63" t="s">
        <v>1252</v>
      </c>
      <c r="B15" s="64">
        <f>VLOOKUP($A15,'Return Data'!$B$7:$R$2292,3,0)</f>
        <v>44467</v>
      </c>
      <c r="C15" s="65">
        <f>VLOOKUP($A15,'Return Data'!$B$7:$R$2292,4,0)</f>
        <v>15.5573</v>
      </c>
      <c r="D15" s="65">
        <f>VLOOKUP($A15,'Return Data'!$B$7:$R$2292,10,0)</f>
        <v>6.3433999999999999</v>
      </c>
      <c r="E15" s="66">
        <f t="shared" si="0"/>
        <v>6</v>
      </c>
      <c r="F15" s="65">
        <f>VLOOKUP($A15,'Return Data'!$B$7:$R$2292,11,0)</f>
        <v>16.0291</v>
      </c>
      <c r="G15" s="66">
        <f t="shared" si="1"/>
        <v>6</v>
      </c>
      <c r="H15" s="65">
        <f>VLOOKUP($A15,'Return Data'!$B$7:$R$2292,12,0)</f>
        <v>22.602699999999999</v>
      </c>
      <c r="I15" s="66">
        <f t="shared" si="2"/>
        <v>4</v>
      </c>
      <c r="J15" s="65">
        <f>VLOOKUP($A15,'Return Data'!$B$7:$R$2292,13,0)</f>
        <v>41.301499999999997</v>
      </c>
      <c r="K15" s="66">
        <f t="shared" si="3"/>
        <v>4</v>
      </c>
      <c r="L15" s="65"/>
      <c r="M15" s="66"/>
      <c r="N15" s="65"/>
      <c r="O15" s="66"/>
      <c r="P15" s="65"/>
      <c r="Q15" s="66"/>
      <c r="R15" s="65">
        <f>VLOOKUP($A15,'Return Data'!$B$7:$R$2292,16,0)</f>
        <v>32.514000000000003</v>
      </c>
      <c r="S15" s="67">
        <f t="shared" si="7"/>
        <v>1</v>
      </c>
    </row>
    <row r="16" spans="1:20" x14ac:dyDescent="0.3">
      <c r="A16" s="63" t="s">
        <v>1254</v>
      </c>
      <c r="B16" s="64">
        <f>VLOOKUP($A16,'Return Data'!$B$7:$R$2292,3,0)</f>
        <v>44467</v>
      </c>
      <c r="C16" s="65">
        <f>VLOOKUP($A16,'Return Data'!$B$7:$R$2292,4,0)</f>
        <v>47.099499999999999</v>
      </c>
      <c r="D16" s="65">
        <f>VLOOKUP($A16,'Return Data'!$B$7:$R$2292,10,0)</f>
        <v>5.4696999999999996</v>
      </c>
      <c r="E16" s="66">
        <f t="shared" si="0"/>
        <v>7</v>
      </c>
      <c r="F16" s="65">
        <f>VLOOKUP($A16,'Return Data'!$B$7:$R$2292,11,0)</f>
        <v>11.2272</v>
      </c>
      <c r="G16" s="66">
        <f t="shared" si="1"/>
        <v>9</v>
      </c>
      <c r="H16" s="65">
        <f>VLOOKUP($A16,'Return Data'!$B$7:$R$2292,12,0)</f>
        <v>12.997999999999999</v>
      </c>
      <c r="I16" s="66">
        <f t="shared" si="2"/>
        <v>8</v>
      </c>
      <c r="J16" s="65">
        <f>VLOOKUP($A16,'Return Data'!$B$7:$R$2292,13,0)</f>
        <v>24.1751</v>
      </c>
      <c r="K16" s="66">
        <f t="shared" si="3"/>
        <v>7</v>
      </c>
      <c r="L16" s="65">
        <f>VLOOKUP($A16,'Return Data'!$B$7:$R$2292,17,0)</f>
        <v>14.5085</v>
      </c>
      <c r="M16" s="66">
        <f>RANK(L16,L$8:L$16,0)</f>
        <v>7</v>
      </c>
      <c r="N16" s="65">
        <f>VLOOKUP($A16,'Return Data'!$B$7:$R$2292,14,0)</f>
        <v>10.531599999999999</v>
      </c>
      <c r="O16" s="66">
        <f>RANK(N16,N$8:N$16,0)</f>
        <v>7</v>
      </c>
      <c r="P16" s="65">
        <f>VLOOKUP($A16,'Return Data'!$B$7:$R$2292,15,0)</f>
        <v>8.9736999999999991</v>
      </c>
      <c r="Q16" s="66">
        <f>RANK(P16,P$8:P$16,0)</f>
        <v>7</v>
      </c>
      <c r="R16" s="65">
        <f>VLOOKUP($A16,'Return Data'!$B$7:$R$2292,16,0)</f>
        <v>8.2117000000000004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7.6511888888888899</v>
      </c>
      <c r="E18" s="74"/>
      <c r="F18" s="75">
        <f>AVERAGE(F8:F16)</f>
        <v>19.013500000000004</v>
      </c>
      <c r="G18" s="74"/>
      <c r="H18" s="75">
        <f>AVERAGE(H8:H16)</f>
        <v>22.068344444444442</v>
      </c>
      <c r="I18" s="74"/>
      <c r="J18" s="75">
        <f>AVERAGE(J8:J16)</f>
        <v>38.030588888888886</v>
      </c>
      <c r="K18" s="74"/>
      <c r="L18" s="75">
        <f>AVERAGE(L8:L16)</f>
        <v>21.081262499999998</v>
      </c>
      <c r="M18" s="74"/>
      <c r="N18" s="75">
        <f>AVERAGE(N8:N16)</f>
        <v>16.6409375</v>
      </c>
      <c r="O18" s="74"/>
      <c r="P18" s="75">
        <f>AVERAGE(P8:P16)</f>
        <v>12.241174999999998</v>
      </c>
      <c r="Q18" s="74"/>
      <c r="R18" s="75">
        <f>AVERAGE(R8:R16)</f>
        <v>13.931511111111114</v>
      </c>
      <c r="S18" s="76"/>
    </row>
    <row r="19" spans="1:19" x14ac:dyDescent="0.3">
      <c r="A19" s="73" t="s">
        <v>28</v>
      </c>
      <c r="B19" s="74"/>
      <c r="C19" s="74"/>
      <c r="D19" s="75">
        <f>MIN(D8:D16)</f>
        <v>4.5347</v>
      </c>
      <c r="E19" s="74"/>
      <c r="F19" s="75">
        <f>MIN(F8:F16)</f>
        <v>11.2272</v>
      </c>
      <c r="G19" s="74"/>
      <c r="H19" s="75">
        <f>MIN(H8:H16)</f>
        <v>9.8879000000000001</v>
      </c>
      <c r="I19" s="74"/>
      <c r="J19" s="75">
        <f>MIN(J8:J16)</f>
        <v>15.248699999999999</v>
      </c>
      <c r="K19" s="74"/>
      <c r="L19" s="75">
        <f>MIN(L8:L16)</f>
        <v>11.628399999999999</v>
      </c>
      <c r="M19" s="74"/>
      <c r="N19" s="75">
        <f>MIN(N8:N16)</f>
        <v>10.0763</v>
      </c>
      <c r="O19" s="74"/>
      <c r="P19" s="75">
        <f>MIN(P8:P16)</f>
        <v>8.6155000000000008</v>
      </c>
      <c r="Q19" s="74"/>
      <c r="R19" s="75">
        <f>MIN(R8:R16)</f>
        <v>8.2117000000000004</v>
      </c>
      <c r="S19" s="76"/>
    </row>
    <row r="20" spans="1:19" ht="15" thickBot="1" x14ac:dyDescent="0.35">
      <c r="A20" s="77" t="s">
        <v>29</v>
      </c>
      <c r="B20" s="78"/>
      <c r="C20" s="78"/>
      <c r="D20" s="79">
        <f>MAX(D8:D16)</f>
        <v>11.1409</v>
      </c>
      <c r="E20" s="78"/>
      <c r="F20" s="79">
        <f>MAX(F8:F16)</f>
        <v>37.6738</v>
      </c>
      <c r="G20" s="78"/>
      <c r="H20" s="79">
        <f>MAX(H8:H16)</f>
        <v>47.113399999999999</v>
      </c>
      <c r="I20" s="78"/>
      <c r="J20" s="79">
        <f>MAX(J8:J16)</f>
        <v>62.787799999999997</v>
      </c>
      <c r="K20" s="78"/>
      <c r="L20" s="79">
        <f>MAX(L8:L16)</f>
        <v>39.032699999999998</v>
      </c>
      <c r="M20" s="78"/>
      <c r="N20" s="79">
        <f>MAX(N8:N16)</f>
        <v>28.659700000000001</v>
      </c>
      <c r="O20" s="78"/>
      <c r="P20" s="79">
        <f>MAX(P8:P16)</f>
        <v>17.674800000000001</v>
      </c>
      <c r="Q20" s="78"/>
      <c r="R20" s="79">
        <f>MAX(R8:R16)</f>
        <v>32.514000000000003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44467</v>
      </c>
      <c r="C8" s="65">
        <f>VLOOKUP($A8,'Return Data'!$B$7:$R$2292,4,0)</f>
        <v>278.13049999999998</v>
      </c>
      <c r="D8" s="65">
        <f>VLOOKUP($A8,'Return Data'!$B$7:$R$2292,5,0)</f>
        <v>9.2279999999999998</v>
      </c>
      <c r="E8" s="66">
        <f>RANK(D8,D$8:D$14,0)</f>
        <v>7</v>
      </c>
      <c r="F8" s="65">
        <f>VLOOKUP($A8,'Return Data'!$B$7:$R$2292,6,0)</f>
        <v>2.5105</v>
      </c>
      <c r="G8" s="66">
        <f>RANK(F8,F$8:F$14,0)</f>
        <v>6</v>
      </c>
      <c r="H8" s="65">
        <f>VLOOKUP($A8,'Return Data'!$B$7:$R$2292,7,0)</f>
        <v>-0.22120000000000001</v>
      </c>
      <c r="I8" s="66">
        <f>RANK(H8,H$8:H$14,0)</f>
        <v>5</v>
      </c>
      <c r="J8" s="65">
        <f>VLOOKUP($A8,'Return Data'!$B$7:$R$2292,8,0)</f>
        <v>1.3205</v>
      </c>
      <c r="K8" s="66">
        <f>RANK(J8,J$8:J$14,0)</f>
        <v>6</v>
      </c>
      <c r="L8" s="65">
        <f>VLOOKUP($A8,'Return Data'!$B$7:$R$2292,9,0)</f>
        <v>3.2292999999999998</v>
      </c>
      <c r="M8" s="66">
        <f>RANK(L8,L$8:L$14,0)</f>
        <v>6</v>
      </c>
      <c r="N8" s="65">
        <f>VLOOKUP($A8,'Return Data'!$B$7:$R$2292,10,0)</f>
        <v>5.4328000000000003</v>
      </c>
      <c r="O8" s="66">
        <f>RANK(N8,N$8:N$14,0)</f>
        <v>7</v>
      </c>
      <c r="P8" s="65">
        <f>VLOOKUP($A8,'Return Data'!$B$7:$R$2292,11,0)</f>
        <v>5.7084000000000001</v>
      </c>
      <c r="Q8" s="66">
        <f>RANK(P8,P$8:P$14,0)</f>
        <v>5</v>
      </c>
      <c r="R8" s="65">
        <f>VLOOKUP($A8,'Return Data'!$B$7:$R$2292,12,0)</f>
        <v>4.2290000000000001</v>
      </c>
      <c r="S8" s="66">
        <f>RANK(R8,R$8:R$14,0)</f>
        <v>7</v>
      </c>
      <c r="T8" s="65">
        <f>VLOOKUP($A8,'Return Data'!$B$7:$R$2292,13,0)</f>
        <v>5.0941000000000001</v>
      </c>
      <c r="U8" s="66">
        <f>RANK(T8,T$8:T$14,0)</f>
        <v>7</v>
      </c>
      <c r="V8" s="65">
        <f>VLOOKUP($A8,'Return Data'!$B$7:$R$2292,17,0)</f>
        <v>7.0191999999999997</v>
      </c>
      <c r="W8" s="66">
        <f>RANK(V8,V$8:V$14,0)</f>
        <v>4</v>
      </c>
      <c r="X8" s="65">
        <f>VLOOKUP($A8,'Return Data'!$B$7:$R$2292,14,0)</f>
        <v>7.7808999999999999</v>
      </c>
      <c r="Y8" s="66">
        <f>RANK(X8,X$8:X$14,0)</f>
        <v>4</v>
      </c>
      <c r="Z8" s="65">
        <f>VLOOKUP($A8,'Return Data'!$B$7:$R$2292,16,0)</f>
        <v>8.4766999999999992</v>
      </c>
      <c r="AA8" s="67">
        <f>RANK(Z8,Z$8:Z$14,0)</f>
        <v>3</v>
      </c>
    </row>
    <row r="9" spans="1:27" x14ac:dyDescent="0.3">
      <c r="A9" s="63" t="s">
        <v>806</v>
      </c>
      <c r="B9" s="64">
        <f>VLOOKUP($A9,'Return Data'!$B$7:$R$2292,3,0)</f>
        <v>44467</v>
      </c>
      <c r="C9" s="65">
        <f>VLOOKUP($A9,'Return Data'!$B$7:$R$2292,4,0)</f>
        <v>34.0946</v>
      </c>
      <c r="D9" s="65">
        <f>VLOOKUP($A9,'Return Data'!$B$7:$R$2292,5,0)</f>
        <v>15.4224</v>
      </c>
      <c r="E9" s="66">
        <f t="shared" ref="E9:E14" si="0">RANK(D9,D$8:D$14,0)</f>
        <v>3</v>
      </c>
      <c r="F9" s="65">
        <f>VLOOKUP($A9,'Return Data'!$B$7:$R$2292,6,0)</f>
        <v>7.6071999999999997</v>
      </c>
      <c r="G9" s="66">
        <f t="shared" ref="G9:G14" si="1">RANK(F9,F$8:F$14,0)</f>
        <v>2</v>
      </c>
      <c r="H9" s="65">
        <f>VLOOKUP($A9,'Return Data'!$B$7:$R$2292,7,0)</f>
        <v>4.5308000000000002</v>
      </c>
      <c r="I9" s="66">
        <f t="shared" ref="I9:I14" si="2">RANK(H9,H$8:H$14,0)</f>
        <v>1</v>
      </c>
      <c r="J9" s="65">
        <f>VLOOKUP($A9,'Return Data'!$B$7:$R$2292,8,0)</f>
        <v>4.4810999999999996</v>
      </c>
      <c r="K9" s="66">
        <f t="shared" ref="K9:K14" si="3">RANK(J9,J$8:J$14,0)</f>
        <v>2</v>
      </c>
      <c r="L9" s="65">
        <f>VLOOKUP($A9,'Return Data'!$B$7:$R$2292,9,0)</f>
        <v>3.8637000000000001</v>
      </c>
      <c r="M9" s="66">
        <f t="shared" ref="M9:M14" si="4">RANK(L9,L$8:L$14,0)</f>
        <v>4</v>
      </c>
      <c r="N9" s="65">
        <f>VLOOKUP($A9,'Return Data'!$B$7:$R$2292,10,0)</f>
        <v>5.7070999999999996</v>
      </c>
      <c r="O9" s="66">
        <f t="shared" ref="O9:O14" si="5">RANK(N9,N$8:N$14,0)</f>
        <v>5</v>
      </c>
      <c r="P9" s="65">
        <f>VLOOKUP($A9,'Return Data'!$B$7:$R$2292,11,0)</f>
        <v>5.218</v>
      </c>
      <c r="Q9" s="66">
        <f t="shared" ref="Q9:Q14" si="6">RANK(P9,P$8:P$14,0)</f>
        <v>7</v>
      </c>
      <c r="R9" s="65">
        <f>VLOOKUP($A9,'Return Data'!$B$7:$R$2292,12,0)</f>
        <v>4.6203000000000003</v>
      </c>
      <c r="S9" s="66">
        <f t="shared" ref="S9:S14" si="7">RANK(R9,R$8:R$14,0)</f>
        <v>4</v>
      </c>
      <c r="T9" s="65">
        <f>VLOOKUP($A9,'Return Data'!$B$7:$R$2292,13,0)</f>
        <v>5.0956000000000001</v>
      </c>
      <c r="U9" s="66">
        <f t="shared" ref="U9:U14" si="8">RANK(T9,T$8:T$14,0)</f>
        <v>6</v>
      </c>
      <c r="V9" s="65">
        <f>VLOOKUP($A9,'Return Data'!$B$7:$R$2292,17,0)</f>
        <v>6.1192000000000002</v>
      </c>
      <c r="W9" s="66">
        <f t="shared" ref="W9:W13" si="9">RANK(V9,V$8:V$14,0)</f>
        <v>6</v>
      </c>
      <c r="X9" s="65">
        <f>VLOOKUP($A9,'Return Data'!$B$7:$R$2292,14,0)</f>
        <v>6.7206000000000001</v>
      </c>
      <c r="Y9" s="66">
        <f t="shared" ref="Y9:Y13" si="10">RANK(X9,X$8:X$14,0)</f>
        <v>5</v>
      </c>
      <c r="Z9" s="65">
        <f>VLOOKUP($A9,'Return Data'!$B$7:$R$2292,16,0)</f>
        <v>7.0556000000000001</v>
      </c>
      <c r="AA9" s="67">
        <f t="shared" ref="AA9:AA14" si="11">RANK(Z9,Z$8:Z$14,0)</f>
        <v>7</v>
      </c>
    </row>
    <row r="10" spans="1:27" x14ac:dyDescent="0.3">
      <c r="A10" s="63" t="s">
        <v>808</v>
      </c>
      <c r="B10" s="64">
        <f>VLOOKUP($A10,'Return Data'!$B$7:$R$2292,3,0)</f>
        <v>44467</v>
      </c>
      <c r="C10" s="65">
        <f>VLOOKUP($A10,'Return Data'!$B$7:$R$2292,4,0)</f>
        <v>39.443800000000003</v>
      </c>
      <c r="D10" s="65">
        <f>VLOOKUP($A10,'Return Data'!$B$7:$R$2292,5,0)</f>
        <v>10.367100000000001</v>
      </c>
      <c r="E10" s="66">
        <f t="shared" si="0"/>
        <v>5</v>
      </c>
      <c r="F10" s="65">
        <f>VLOOKUP($A10,'Return Data'!$B$7:$R$2292,6,0)</f>
        <v>3.6566999999999998</v>
      </c>
      <c r="G10" s="66">
        <f t="shared" si="1"/>
        <v>5</v>
      </c>
      <c r="H10" s="65">
        <f>VLOOKUP($A10,'Return Data'!$B$7:$R$2292,7,0)</f>
        <v>1.1768000000000001</v>
      </c>
      <c r="I10" s="66">
        <f t="shared" si="2"/>
        <v>4</v>
      </c>
      <c r="J10" s="65">
        <f>VLOOKUP($A10,'Return Data'!$B$7:$R$2292,8,0)</f>
        <v>1.905</v>
      </c>
      <c r="K10" s="66">
        <f t="shared" si="3"/>
        <v>5</v>
      </c>
      <c r="L10" s="65">
        <f>VLOOKUP($A10,'Return Data'!$B$7:$R$2292,9,0)</f>
        <v>4.2667999999999999</v>
      </c>
      <c r="M10" s="66">
        <f t="shared" si="4"/>
        <v>3</v>
      </c>
      <c r="N10" s="65">
        <f>VLOOKUP($A10,'Return Data'!$B$7:$R$2292,10,0)</f>
        <v>5.9302000000000001</v>
      </c>
      <c r="O10" s="66">
        <f t="shared" si="5"/>
        <v>4</v>
      </c>
      <c r="P10" s="65">
        <f>VLOOKUP($A10,'Return Data'!$B$7:$R$2292,11,0)</f>
        <v>6.0559000000000003</v>
      </c>
      <c r="Q10" s="66">
        <f t="shared" si="6"/>
        <v>4</v>
      </c>
      <c r="R10" s="65">
        <f>VLOOKUP($A10,'Return Data'!$B$7:$R$2292,12,0)</f>
        <v>4.9617000000000004</v>
      </c>
      <c r="S10" s="66">
        <f t="shared" si="7"/>
        <v>3</v>
      </c>
      <c r="T10" s="65">
        <f>VLOOKUP($A10,'Return Data'!$B$7:$R$2292,13,0)</f>
        <v>6.2584999999999997</v>
      </c>
      <c r="U10" s="66">
        <f t="shared" si="8"/>
        <v>4</v>
      </c>
      <c r="V10" s="65">
        <f>VLOOKUP($A10,'Return Data'!$B$7:$R$2292,17,0)</f>
        <v>7.5720000000000001</v>
      </c>
      <c r="W10" s="66">
        <f t="shared" si="9"/>
        <v>3</v>
      </c>
      <c r="X10" s="65">
        <f>VLOOKUP($A10,'Return Data'!$B$7:$R$2292,14,0)</f>
        <v>8.0404</v>
      </c>
      <c r="Y10" s="66">
        <f t="shared" si="10"/>
        <v>3</v>
      </c>
      <c r="Z10" s="65">
        <f>VLOOKUP($A10,'Return Data'!$B$7:$R$2292,16,0)</f>
        <v>8.3064</v>
      </c>
      <c r="AA10" s="67">
        <f t="shared" si="11"/>
        <v>4</v>
      </c>
    </row>
    <row r="11" spans="1:27" x14ac:dyDescent="0.3">
      <c r="A11" s="63" t="s">
        <v>810</v>
      </c>
      <c r="B11" s="64">
        <f>VLOOKUP($A11,'Return Data'!$B$7:$R$2292,3,0)</f>
        <v>44467</v>
      </c>
      <c r="C11" s="65">
        <f>VLOOKUP($A11,'Return Data'!$B$7:$R$2292,4,0)</f>
        <v>357.4769</v>
      </c>
      <c r="D11" s="65">
        <f>VLOOKUP($A11,'Return Data'!$B$7:$R$2292,5,0)</f>
        <v>18.8276</v>
      </c>
      <c r="E11" s="66">
        <f t="shared" si="0"/>
        <v>1</v>
      </c>
      <c r="F11" s="65">
        <f>VLOOKUP($A11,'Return Data'!$B$7:$R$2292,6,0)</f>
        <v>7.7664999999999997</v>
      </c>
      <c r="G11" s="66">
        <f t="shared" si="1"/>
        <v>1</v>
      </c>
      <c r="H11" s="65">
        <f>VLOOKUP($A11,'Return Data'!$B$7:$R$2292,7,0)</f>
        <v>4.3299000000000003</v>
      </c>
      <c r="I11" s="66">
        <f t="shared" si="2"/>
        <v>2</v>
      </c>
      <c r="J11" s="65">
        <f>VLOOKUP($A11,'Return Data'!$B$7:$R$2292,8,0)</f>
        <v>5.0134999999999996</v>
      </c>
      <c r="K11" s="66">
        <f t="shared" si="3"/>
        <v>1</v>
      </c>
      <c r="L11" s="65">
        <f>VLOOKUP($A11,'Return Data'!$B$7:$R$2292,9,0)</f>
        <v>5.0316000000000001</v>
      </c>
      <c r="M11" s="66">
        <f t="shared" si="4"/>
        <v>2</v>
      </c>
      <c r="N11" s="65">
        <f>VLOOKUP($A11,'Return Data'!$B$7:$R$2292,10,0)</f>
        <v>7.9273999999999996</v>
      </c>
      <c r="O11" s="66">
        <f t="shared" si="5"/>
        <v>2</v>
      </c>
      <c r="P11" s="65">
        <f>VLOOKUP($A11,'Return Data'!$B$7:$R$2292,11,0)</f>
        <v>7.3895</v>
      </c>
      <c r="Q11" s="66">
        <f t="shared" si="6"/>
        <v>2</v>
      </c>
      <c r="R11" s="65">
        <f>VLOOKUP($A11,'Return Data'!$B$7:$R$2292,12,0)</f>
        <v>5.8220999999999998</v>
      </c>
      <c r="S11" s="66">
        <f t="shared" si="7"/>
        <v>1</v>
      </c>
      <c r="T11" s="65">
        <f>VLOOKUP($A11,'Return Data'!$B$7:$R$2292,13,0)</f>
        <v>7.2256</v>
      </c>
      <c r="U11" s="66">
        <f t="shared" si="8"/>
        <v>2</v>
      </c>
      <c r="V11" s="65">
        <f>VLOOKUP($A11,'Return Data'!$B$7:$R$2292,17,0)</f>
        <v>8.5626999999999995</v>
      </c>
      <c r="W11" s="66">
        <f t="shared" si="9"/>
        <v>2</v>
      </c>
      <c r="X11" s="65">
        <f>VLOOKUP($A11,'Return Data'!$B$7:$R$2292,14,0)</f>
        <v>8.6818000000000008</v>
      </c>
      <c r="Y11" s="66">
        <f t="shared" si="10"/>
        <v>2</v>
      </c>
      <c r="Z11" s="65">
        <f>VLOOKUP($A11,'Return Data'!$B$7:$R$2292,16,0)</f>
        <v>8.8276000000000003</v>
      </c>
      <c r="AA11" s="67">
        <f t="shared" si="11"/>
        <v>1</v>
      </c>
    </row>
    <row r="12" spans="1:27" x14ac:dyDescent="0.3">
      <c r="A12" s="63" t="s">
        <v>811</v>
      </c>
      <c r="B12" s="64">
        <f>VLOOKUP($A12,'Return Data'!$B$7:$R$2292,3,0)</f>
        <v>44467</v>
      </c>
      <c r="C12" s="65">
        <f>VLOOKUP($A12,'Return Data'!$B$7:$R$2292,4,0)</f>
        <v>1206.6994999999999</v>
      </c>
      <c r="D12" s="65">
        <f>VLOOKUP($A12,'Return Data'!$B$7:$R$2292,5,0)</f>
        <v>15.478300000000001</v>
      </c>
      <c r="E12" s="66">
        <f t="shared" si="0"/>
        <v>2</v>
      </c>
      <c r="F12" s="65">
        <f>VLOOKUP($A12,'Return Data'!$B$7:$R$2292,6,0)</f>
        <v>4.4387999999999996</v>
      </c>
      <c r="G12" s="66">
        <f t="shared" si="1"/>
        <v>4</v>
      </c>
      <c r="H12" s="65">
        <f>VLOOKUP($A12,'Return Data'!$B$7:$R$2292,7,0)</f>
        <v>-2.1674000000000002</v>
      </c>
      <c r="I12" s="66">
        <f t="shared" si="2"/>
        <v>6</v>
      </c>
      <c r="J12" s="65">
        <f>VLOOKUP($A12,'Return Data'!$B$7:$R$2292,8,0)</f>
        <v>2.3820000000000001</v>
      </c>
      <c r="K12" s="66">
        <f t="shared" si="3"/>
        <v>4</v>
      </c>
      <c r="L12" s="65">
        <f>VLOOKUP($A12,'Return Data'!$B$7:$R$2292,9,0)</f>
        <v>6.0811000000000002</v>
      </c>
      <c r="M12" s="66">
        <f t="shared" si="4"/>
        <v>1</v>
      </c>
      <c r="N12" s="65">
        <f>VLOOKUP($A12,'Return Data'!$B$7:$R$2292,10,0)</f>
        <v>8.1806999999999999</v>
      </c>
      <c r="O12" s="66">
        <f t="shared" si="5"/>
        <v>1</v>
      </c>
      <c r="P12" s="65">
        <f>VLOOKUP($A12,'Return Data'!$B$7:$R$2292,11,0)</f>
        <v>8.7431999999999999</v>
      </c>
      <c r="Q12" s="66">
        <f t="shared" si="6"/>
        <v>1</v>
      </c>
      <c r="R12" s="65">
        <f>VLOOKUP($A12,'Return Data'!$B$7:$R$2292,12,0)</f>
        <v>5.2992999999999997</v>
      </c>
      <c r="S12" s="66">
        <f t="shared" si="7"/>
        <v>2</v>
      </c>
      <c r="T12" s="65">
        <f>VLOOKUP($A12,'Return Data'!$B$7:$R$2292,13,0)</f>
        <v>7.2870999999999997</v>
      </c>
      <c r="U12" s="66">
        <f t="shared" si="8"/>
        <v>1</v>
      </c>
      <c r="V12" s="65"/>
      <c r="W12" s="66"/>
      <c r="X12" s="65"/>
      <c r="Y12" s="66"/>
      <c r="Z12" s="65">
        <f>VLOOKUP($A12,'Return Data'!$B$7:$R$2292,16,0)</f>
        <v>8.2213999999999992</v>
      </c>
      <c r="AA12" s="67">
        <f t="shared" si="11"/>
        <v>5</v>
      </c>
    </row>
    <row r="13" spans="1:27" x14ac:dyDescent="0.3">
      <c r="A13" s="63" t="s">
        <v>814</v>
      </c>
      <c r="B13" s="64">
        <f>VLOOKUP($A13,'Return Data'!$B$7:$R$2292,3,0)</f>
        <v>44467</v>
      </c>
      <c r="C13" s="65">
        <f>VLOOKUP($A13,'Return Data'!$B$7:$R$2292,4,0)</f>
        <v>37.095100000000002</v>
      </c>
      <c r="D13" s="65">
        <f>VLOOKUP($A13,'Return Data'!$B$7:$R$2292,5,0)</f>
        <v>9.8422000000000001</v>
      </c>
      <c r="E13" s="66">
        <f t="shared" si="0"/>
        <v>6</v>
      </c>
      <c r="F13" s="65">
        <f>VLOOKUP($A13,'Return Data'!$B$7:$R$2292,6,0)</f>
        <v>-2.1642000000000001</v>
      </c>
      <c r="G13" s="66">
        <f t="shared" si="1"/>
        <v>7</v>
      </c>
      <c r="H13" s="65">
        <f>VLOOKUP($A13,'Return Data'!$B$7:$R$2292,7,0)</f>
        <v>-4.6064999999999996</v>
      </c>
      <c r="I13" s="66">
        <f t="shared" si="2"/>
        <v>7</v>
      </c>
      <c r="J13" s="65">
        <f>VLOOKUP($A13,'Return Data'!$B$7:$R$2292,8,0)</f>
        <v>-0.61829999999999996</v>
      </c>
      <c r="K13" s="66">
        <f t="shared" si="3"/>
        <v>7</v>
      </c>
      <c r="L13" s="65">
        <f>VLOOKUP($A13,'Return Data'!$B$7:$R$2292,9,0)</f>
        <v>2.9935</v>
      </c>
      <c r="M13" s="66">
        <f t="shared" si="4"/>
        <v>7</v>
      </c>
      <c r="N13" s="65">
        <f>VLOOKUP($A13,'Return Data'!$B$7:$R$2292,10,0)</f>
        <v>6.1902999999999997</v>
      </c>
      <c r="O13" s="66">
        <f t="shared" si="5"/>
        <v>3</v>
      </c>
      <c r="P13" s="65">
        <f>VLOOKUP($A13,'Return Data'!$B$7:$R$2292,11,0)</f>
        <v>6.3678999999999997</v>
      </c>
      <c r="Q13" s="66">
        <f t="shared" si="6"/>
        <v>3</v>
      </c>
      <c r="R13" s="65">
        <f>VLOOKUP($A13,'Return Data'!$B$7:$R$2292,12,0)</f>
        <v>4.6043000000000003</v>
      </c>
      <c r="S13" s="66">
        <f t="shared" si="7"/>
        <v>5</v>
      </c>
      <c r="T13" s="65">
        <f>VLOOKUP($A13,'Return Data'!$B$7:$R$2292,13,0)</f>
        <v>6.3784000000000001</v>
      </c>
      <c r="U13" s="66">
        <f t="shared" si="8"/>
        <v>3</v>
      </c>
      <c r="V13" s="65">
        <f>VLOOKUP($A13,'Return Data'!$B$7:$R$2292,17,0)</f>
        <v>8.6074000000000002</v>
      </c>
      <c r="W13" s="66">
        <f t="shared" si="9"/>
        <v>1</v>
      </c>
      <c r="X13" s="65">
        <f>VLOOKUP($A13,'Return Data'!$B$7:$R$2292,14,0)</f>
        <v>9.1041000000000007</v>
      </c>
      <c r="Y13" s="66">
        <f t="shared" si="10"/>
        <v>1</v>
      </c>
      <c r="Z13" s="65">
        <f>VLOOKUP($A13,'Return Data'!$B$7:$R$2292,16,0)</f>
        <v>8.5305</v>
      </c>
      <c r="AA13" s="67">
        <f t="shared" si="11"/>
        <v>2</v>
      </c>
    </row>
    <row r="14" spans="1:27" x14ac:dyDescent="0.3">
      <c r="A14" s="63" t="s">
        <v>815</v>
      </c>
      <c r="B14" s="64">
        <f>VLOOKUP($A14,'Return Data'!$B$7:$R$2292,3,0)</f>
        <v>44467</v>
      </c>
      <c r="C14" s="65">
        <f>VLOOKUP($A14,'Return Data'!$B$7:$R$2292,4,0)</f>
        <v>1241.5510999999999</v>
      </c>
      <c r="D14" s="65">
        <f>VLOOKUP($A14,'Return Data'!$B$7:$R$2292,5,0)</f>
        <v>14.658200000000001</v>
      </c>
      <c r="E14" s="66">
        <f t="shared" si="0"/>
        <v>4</v>
      </c>
      <c r="F14" s="65">
        <f>VLOOKUP($A14,'Return Data'!$B$7:$R$2292,6,0)</f>
        <v>5.9233000000000002</v>
      </c>
      <c r="G14" s="66">
        <f t="shared" si="1"/>
        <v>3</v>
      </c>
      <c r="H14" s="65">
        <f>VLOOKUP($A14,'Return Data'!$B$7:$R$2292,7,0)</f>
        <v>2.7040000000000002</v>
      </c>
      <c r="I14" s="66">
        <f t="shared" si="2"/>
        <v>3</v>
      </c>
      <c r="J14" s="65">
        <f>VLOOKUP($A14,'Return Data'!$B$7:$R$2292,8,0)</f>
        <v>3.4384999999999999</v>
      </c>
      <c r="K14" s="66">
        <f t="shared" si="3"/>
        <v>3</v>
      </c>
      <c r="L14" s="65">
        <f>VLOOKUP($A14,'Return Data'!$B$7:$R$2292,9,0)</f>
        <v>3.4903</v>
      </c>
      <c r="M14" s="66">
        <f t="shared" si="4"/>
        <v>5</v>
      </c>
      <c r="N14" s="65">
        <f>VLOOKUP($A14,'Return Data'!$B$7:$R$2292,10,0)</f>
        <v>5.6173999999999999</v>
      </c>
      <c r="O14" s="66">
        <f t="shared" si="5"/>
        <v>6</v>
      </c>
      <c r="P14" s="65">
        <f>VLOOKUP($A14,'Return Data'!$B$7:$R$2292,11,0)</f>
        <v>5.3715000000000002</v>
      </c>
      <c r="Q14" s="66">
        <f t="shared" si="6"/>
        <v>6</v>
      </c>
      <c r="R14" s="65">
        <f>VLOOKUP($A14,'Return Data'!$B$7:$R$2292,12,0)</f>
        <v>4.5781000000000001</v>
      </c>
      <c r="S14" s="66">
        <f t="shared" si="7"/>
        <v>6</v>
      </c>
      <c r="T14" s="65">
        <f>VLOOKUP($A14,'Return Data'!$B$7:$R$2292,13,0)</f>
        <v>5.1138000000000003</v>
      </c>
      <c r="U14" s="66">
        <f t="shared" si="8"/>
        <v>5</v>
      </c>
      <c r="V14" s="65">
        <f>VLOOKUP($A14,'Return Data'!$B$7:$R$2292,17,0)</f>
        <v>6.8464999999999998</v>
      </c>
      <c r="W14" s="66">
        <f t="shared" ref="W14" si="12">RANK(V14,V$8:V$14,0)</f>
        <v>5</v>
      </c>
      <c r="X14" s="65"/>
      <c r="Y14" s="66"/>
      <c r="Z14" s="65">
        <f>VLOOKUP($A14,'Return Data'!$B$7:$R$2292,16,0)</f>
        <v>7.7046000000000001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13.403400000000001</v>
      </c>
      <c r="E16" s="74"/>
      <c r="F16" s="75">
        <f>AVERAGE(F8:F14)</f>
        <v>4.2484000000000002</v>
      </c>
      <c r="G16" s="74"/>
      <c r="H16" s="75">
        <f>AVERAGE(H8:H14)</f>
        <v>0.82091428571428593</v>
      </c>
      <c r="I16" s="74"/>
      <c r="J16" s="75">
        <f>AVERAGE(J8:J14)</f>
        <v>2.5603285714285713</v>
      </c>
      <c r="K16" s="74"/>
      <c r="L16" s="75">
        <f>AVERAGE(L8:L14)</f>
        <v>4.1366142857142858</v>
      </c>
      <c r="M16" s="74"/>
      <c r="N16" s="75">
        <f>AVERAGE(N8:N14)</f>
        <v>6.4265571428571429</v>
      </c>
      <c r="O16" s="74"/>
      <c r="P16" s="75">
        <f>AVERAGE(P8:P14)</f>
        <v>6.4077714285714285</v>
      </c>
      <c r="Q16" s="74"/>
      <c r="R16" s="75">
        <f>AVERAGE(R8:R14)</f>
        <v>4.8735428571428567</v>
      </c>
      <c r="S16" s="74"/>
      <c r="T16" s="75">
        <f>AVERAGE(T8:T14)</f>
        <v>6.0647285714285717</v>
      </c>
      <c r="U16" s="74"/>
      <c r="V16" s="75">
        <f>AVERAGE(V8:V14)</f>
        <v>7.4544999999999995</v>
      </c>
      <c r="W16" s="74"/>
      <c r="X16" s="75">
        <f>AVERAGE(X8:X14)</f>
        <v>8.0655600000000014</v>
      </c>
      <c r="Y16" s="74"/>
      <c r="Z16" s="75">
        <f>AVERAGE(Z8:Z14)</f>
        <v>8.1603999999999992</v>
      </c>
      <c r="AA16" s="76"/>
    </row>
    <row r="17" spans="1:27" x14ac:dyDescent="0.3">
      <c r="A17" s="73" t="s">
        <v>28</v>
      </c>
      <c r="B17" s="74"/>
      <c r="C17" s="74"/>
      <c r="D17" s="75">
        <f>MIN(D8:D14)</f>
        <v>9.2279999999999998</v>
      </c>
      <c r="E17" s="74"/>
      <c r="F17" s="75">
        <f>MIN(F8:F14)</f>
        <v>-2.1642000000000001</v>
      </c>
      <c r="G17" s="74"/>
      <c r="H17" s="75">
        <f>MIN(H8:H14)</f>
        <v>-4.6064999999999996</v>
      </c>
      <c r="I17" s="74"/>
      <c r="J17" s="75">
        <f>MIN(J8:J14)</f>
        <v>-0.61829999999999996</v>
      </c>
      <c r="K17" s="74"/>
      <c r="L17" s="75">
        <f>MIN(L8:L14)</f>
        <v>2.9935</v>
      </c>
      <c r="M17" s="74"/>
      <c r="N17" s="75">
        <f>MIN(N8:N14)</f>
        <v>5.4328000000000003</v>
      </c>
      <c r="O17" s="74"/>
      <c r="P17" s="75">
        <f>MIN(P8:P14)</f>
        <v>5.218</v>
      </c>
      <c r="Q17" s="74"/>
      <c r="R17" s="75">
        <f>MIN(R8:R14)</f>
        <v>4.2290000000000001</v>
      </c>
      <c r="S17" s="74"/>
      <c r="T17" s="75">
        <f>MIN(T8:T14)</f>
        <v>5.0941000000000001</v>
      </c>
      <c r="U17" s="74"/>
      <c r="V17" s="75">
        <f>MIN(V8:V14)</f>
        <v>6.1192000000000002</v>
      </c>
      <c r="W17" s="74"/>
      <c r="X17" s="75">
        <f>MIN(X8:X14)</f>
        <v>6.7206000000000001</v>
      </c>
      <c r="Y17" s="74"/>
      <c r="Z17" s="75">
        <f>MIN(Z8:Z14)</f>
        <v>7.0556000000000001</v>
      </c>
      <c r="AA17" s="76"/>
    </row>
    <row r="18" spans="1:27" ht="15" thickBot="1" x14ac:dyDescent="0.35">
      <c r="A18" s="77" t="s">
        <v>29</v>
      </c>
      <c r="B18" s="78"/>
      <c r="C18" s="78"/>
      <c r="D18" s="79">
        <f>MAX(D8:D14)</f>
        <v>18.8276</v>
      </c>
      <c r="E18" s="78"/>
      <c r="F18" s="79">
        <f>MAX(F8:F14)</f>
        <v>7.7664999999999997</v>
      </c>
      <c r="G18" s="78"/>
      <c r="H18" s="79">
        <f>MAX(H8:H14)</f>
        <v>4.5308000000000002</v>
      </c>
      <c r="I18" s="78"/>
      <c r="J18" s="79">
        <f>MAX(J8:J14)</f>
        <v>5.0134999999999996</v>
      </c>
      <c r="K18" s="78"/>
      <c r="L18" s="79">
        <f>MAX(L8:L14)</f>
        <v>6.0811000000000002</v>
      </c>
      <c r="M18" s="78"/>
      <c r="N18" s="79">
        <f>MAX(N8:N14)</f>
        <v>8.1806999999999999</v>
      </c>
      <c r="O18" s="78"/>
      <c r="P18" s="79">
        <f>MAX(P8:P14)</f>
        <v>8.7431999999999999</v>
      </c>
      <c r="Q18" s="78"/>
      <c r="R18" s="79">
        <f>MAX(R8:R14)</f>
        <v>5.8220999999999998</v>
      </c>
      <c r="S18" s="78"/>
      <c r="T18" s="79">
        <f>MAX(T8:T14)</f>
        <v>7.2870999999999997</v>
      </c>
      <c r="U18" s="78"/>
      <c r="V18" s="79">
        <f>MAX(V8:V14)</f>
        <v>8.6074000000000002</v>
      </c>
      <c r="W18" s="78"/>
      <c r="X18" s="79">
        <f>MAX(X8:X14)</f>
        <v>9.1041000000000007</v>
      </c>
      <c r="Y18" s="78"/>
      <c r="Z18" s="79">
        <f>MAX(Z8:Z14)</f>
        <v>8.8276000000000003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44467</v>
      </c>
      <c r="C8" s="65">
        <f>VLOOKUP($A8,'Return Data'!$B$7:$R$2292,4,0)</f>
        <v>272.90710000000001</v>
      </c>
      <c r="D8" s="65">
        <f>VLOOKUP($A8,'Return Data'!$B$7:$R$2292,5,0)</f>
        <v>9.0299999999999994</v>
      </c>
      <c r="E8" s="66">
        <f>RANK(D8,D$8:D$14,0)</f>
        <v>7</v>
      </c>
      <c r="F8" s="65">
        <f>VLOOKUP($A8,'Return Data'!$B$7:$R$2292,6,0)</f>
        <v>2.3176999999999999</v>
      </c>
      <c r="G8" s="66">
        <f>RANK(F8,F$8:F$14,0)</f>
        <v>6</v>
      </c>
      <c r="H8" s="65">
        <f>VLOOKUP($A8,'Return Data'!$B$7:$R$2292,7,0)</f>
        <v>-0.41270000000000001</v>
      </c>
      <c r="I8" s="66">
        <f>RANK(H8,H$8:H$14,0)</f>
        <v>5</v>
      </c>
      <c r="J8" s="65">
        <f>VLOOKUP($A8,'Return Data'!$B$7:$R$2292,8,0)</f>
        <v>1.1296999999999999</v>
      </c>
      <c r="K8" s="66">
        <f>RANK(J8,J$8:J$14,0)</f>
        <v>6</v>
      </c>
      <c r="L8" s="65">
        <f>VLOOKUP($A8,'Return Data'!$B$7:$R$2292,9,0)</f>
        <v>3.0394999999999999</v>
      </c>
      <c r="M8" s="66">
        <f>RANK(L8,L$8:L$14,0)</f>
        <v>5</v>
      </c>
      <c r="N8" s="65">
        <f>VLOOKUP($A8,'Return Data'!$B$7:$R$2292,10,0)</f>
        <v>5.2538999999999998</v>
      </c>
      <c r="O8" s="66">
        <f>RANK(N8,N$8:N$14,0)</f>
        <v>5</v>
      </c>
      <c r="P8" s="65">
        <f>VLOOKUP($A8,'Return Data'!$B$7:$R$2292,11,0)</f>
        <v>5.5401999999999996</v>
      </c>
      <c r="Q8" s="66">
        <f>RANK(P8,P$8:P$14,0)</f>
        <v>5</v>
      </c>
      <c r="R8" s="65">
        <f>VLOOKUP($A8,'Return Data'!$B$7:$R$2292,12,0)</f>
        <v>4.0640000000000001</v>
      </c>
      <c r="S8" s="66">
        <f>RANK(R8,R$8:R$14,0)</f>
        <v>5</v>
      </c>
      <c r="T8" s="65">
        <f>VLOOKUP($A8,'Return Data'!$B$7:$R$2292,13,0)</f>
        <v>4.9230999999999998</v>
      </c>
      <c r="U8" s="66">
        <f>RANK(T8,T$8:T$14,0)</f>
        <v>5</v>
      </c>
      <c r="V8" s="65">
        <f>VLOOKUP($A8,'Return Data'!$B$7:$R$2292,17,0)</f>
        <v>6.8253000000000004</v>
      </c>
      <c r="W8" s="66">
        <f>RANK(V8,V$8:V$14,0)</f>
        <v>4</v>
      </c>
      <c r="X8" s="65">
        <f>VLOOKUP($A8,'Return Data'!$B$7:$R$2292,14,0)</f>
        <v>7.5701000000000001</v>
      </c>
      <c r="Y8" s="66">
        <f>RANK(X8,X$8:X$14,0)</f>
        <v>4</v>
      </c>
      <c r="Z8" s="65">
        <f>VLOOKUP($A8,'Return Data'!$B$7:$R$2292,16,0)</f>
        <v>8.3468999999999998</v>
      </c>
      <c r="AA8" s="67">
        <f>RANK(Z8,Z$8:Z$14,0)</f>
        <v>1</v>
      </c>
    </row>
    <row r="9" spans="1:27" x14ac:dyDescent="0.3">
      <c r="A9" s="63" t="s">
        <v>805</v>
      </c>
      <c r="B9" s="64">
        <f>VLOOKUP($A9,'Return Data'!$B$7:$R$2292,3,0)</f>
        <v>44467</v>
      </c>
      <c r="C9" s="65">
        <f>VLOOKUP($A9,'Return Data'!$B$7:$R$2292,4,0)</f>
        <v>32.079099999999997</v>
      </c>
      <c r="D9" s="65">
        <f>VLOOKUP($A9,'Return Data'!$B$7:$R$2292,5,0)</f>
        <v>14.797599999999999</v>
      </c>
      <c r="E9" s="66">
        <f t="shared" ref="E9:E14" si="0">RANK(D9,D$8:D$14,0)</f>
        <v>3</v>
      </c>
      <c r="F9" s="65">
        <f>VLOOKUP($A9,'Return Data'!$B$7:$R$2292,6,0)</f>
        <v>6.9175000000000004</v>
      </c>
      <c r="G9" s="66">
        <f t="shared" ref="G9:G14" si="1">RANK(F9,F$8:F$14,0)</f>
        <v>2</v>
      </c>
      <c r="H9" s="65">
        <f>VLOOKUP($A9,'Return Data'!$B$7:$R$2292,7,0)</f>
        <v>3.8389000000000002</v>
      </c>
      <c r="I9" s="66">
        <f t="shared" ref="I9:I14" si="2">RANK(H9,H$8:H$14,0)</f>
        <v>1</v>
      </c>
      <c r="J9" s="65">
        <f>VLOOKUP($A9,'Return Data'!$B$7:$R$2292,8,0)</f>
        <v>3.7928000000000002</v>
      </c>
      <c r="K9" s="66">
        <f t="shared" ref="K9:K14" si="3">RANK(J9,J$8:J$14,0)</f>
        <v>2</v>
      </c>
      <c r="L9" s="65">
        <f>VLOOKUP($A9,'Return Data'!$B$7:$R$2292,9,0)</f>
        <v>3.1732999999999998</v>
      </c>
      <c r="M9" s="66">
        <f t="shared" ref="M9:M14" si="4">RANK(L9,L$8:L$14,0)</f>
        <v>4</v>
      </c>
      <c r="N9" s="65">
        <f>VLOOKUP($A9,'Return Data'!$B$7:$R$2292,10,0)</f>
        <v>5.0106999999999999</v>
      </c>
      <c r="O9" s="66">
        <f t="shared" ref="O9:O14" si="5">RANK(N9,N$8:N$14,0)</f>
        <v>6</v>
      </c>
      <c r="P9" s="65">
        <f>VLOOKUP($A9,'Return Data'!$B$7:$R$2292,11,0)</f>
        <v>4.5273000000000003</v>
      </c>
      <c r="Q9" s="66">
        <f t="shared" ref="Q9:Q14" si="6">RANK(P9,P$8:P$14,0)</f>
        <v>7</v>
      </c>
      <c r="R9" s="65">
        <f>VLOOKUP($A9,'Return Data'!$B$7:$R$2292,12,0)</f>
        <v>3.9552</v>
      </c>
      <c r="S9" s="66">
        <f t="shared" ref="S9:S14" si="7">RANK(R9,R$8:R$14,0)</f>
        <v>6</v>
      </c>
      <c r="T9" s="65">
        <f>VLOOKUP($A9,'Return Data'!$B$7:$R$2292,13,0)</f>
        <v>4.4126000000000003</v>
      </c>
      <c r="U9" s="66">
        <f t="shared" ref="U9:U14" si="8">RANK(T9,T$8:T$14,0)</f>
        <v>6</v>
      </c>
      <c r="V9" s="65">
        <f>VLOOKUP($A9,'Return Data'!$B$7:$R$2292,17,0)</f>
        <v>5.4161000000000001</v>
      </c>
      <c r="W9" s="66">
        <f t="shared" ref="W9:W11" si="9">RANK(V9,V$8:V$14,0)</f>
        <v>6</v>
      </c>
      <c r="X9" s="65">
        <f>VLOOKUP($A9,'Return Data'!$B$7:$R$2292,14,0)</f>
        <v>6.0674999999999999</v>
      </c>
      <c r="Y9" s="66">
        <f t="shared" ref="Y9:Y11" si="10">RANK(X9,X$8:X$14,0)</f>
        <v>5</v>
      </c>
      <c r="Z9" s="65">
        <f>VLOOKUP($A9,'Return Data'!$B$7:$R$2292,16,0)</f>
        <v>5.8663999999999996</v>
      </c>
      <c r="AA9" s="67">
        <f t="shared" ref="AA9:AA14" si="11">RANK(Z9,Z$8:Z$14,0)</f>
        <v>7</v>
      </c>
    </row>
    <row r="10" spans="1:27" x14ac:dyDescent="0.3">
      <c r="A10" s="63" t="s">
        <v>807</v>
      </c>
      <c r="B10" s="64">
        <f>VLOOKUP($A10,'Return Data'!$B$7:$R$2292,3,0)</f>
        <v>44467</v>
      </c>
      <c r="C10" s="65">
        <f>VLOOKUP($A10,'Return Data'!$B$7:$R$2292,4,0)</f>
        <v>39.004899999999999</v>
      </c>
      <c r="D10" s="65">
        <f>VLOOKUP($A10,'Return Data'!$B$7:$R$2292,5,0)</f>
        <v>10.015599999999999</v>
      </c>
      <c r="E10" s="66">
        <f t="shared" si="0"/>
        <v>5</v>
      </c>
      <c r="F10" s="65">
        <f>VLOOKUP($A10,'Return Data'!$B$7:$R$2292,6,0)</f>
        <v>3.3935</v>
      </c>
      <c r="G10" s="66">
        <f t="shared" si="1"/>
        <v>5</v>
      </c>
      <c r="H10" s="65">
        <f>VLOOKUP($A10,'Return Data'!$B$7:$R$2292,7,0)</f>
        <v>0.92259999999999998</v>
      </c>
      <c r="I10" s="66">
        <f t="shared" si="2"/>
        <v>4</v>
      </c>
      <c r="J10" s="65">
        <f>VLOOKUP($A10,'Return Data'!$B$7:$R$2292,8,0)</f>
        <v>1.6519999999999999</v>
      </c>
      <c r="K10" s="66">
        <f t="shared" si="3"/>
        <v>5</v>
      </c>
      <c r="L10" s="65">
        <f>VLOOKUP($A10,'Return Data'!$B$7:$R$2292,9,0)</f>
        <v>4.0145</v>
      </c>
      <c r="M10" s="66">
        <f t="shared" si="4"/>
        <v>3</v>
      </c>
      <c r="N10" s="65">
        <f>VLOOKUP($A10,'Return Data'!$B$7:$R$2292,10,0)</f>
        <v>5.6764000000000001</v>
      </c>
      <c r="O10" s="66">
        <f t="shared" si="5"/>
        <v>4</v>
      </c>
      <c r="P10" s="65">
        <f>VLOOKUP($A10,'Return Data'!$B$7:$R$2292,11,0)</f>
        <v>5.7981999999999996</v>
      </c>
      <c r="Q10" s="66">
        <f t="shared" si="6"/>
        <v>4</v>
      </c>
      <c r="R10" s="65">
        <f>VLOOKUP($A10,'Return Data'!$B$7:$R$2292,12,0)</f>
        <v>4.7019000000000002</v>
      </c>
      <c r="S10" s="66">
        <f t="shared" si="7"/>
        <v>3</v>
      </c>
      <c r="T10" s="65">
        <f>VLOOKUP($A10,'Return Data'!$B$7:$R$2292,13,0)</f>
        <v>5.9927000000000001</v>
      </c>
      <c r="U10" s="66">
        <f t="shared" si="8"/>
        <v>4</v>
      </c>
      <c r="V10" s="65">
        <f>VLOOKUP($A10,'Return Data'!$B$7:$R$2292,17,0)</f>
        <v>7.3418999999999999</v>
      </c>
      <c r="W10" s="66">
        <f t="shared" si="9"/>
        <v>3</v>
      </c>
      <c r="X10" s="65">
        <f>VLOOKUP($A10,'Return Data'!$B$7:$R$2292,14,0)</f>
        <v>7.8323</v>
      </c>
      <c r="Y10" s="66">
        <f t="shared" si="10"/>
        <v>3</v>
      </c>
      <c r="Z10" s="65">
        <f>VLOOKUP($A10,'Return Data'!$B$7:$R$2292,16,0)</f>
        <v>8.0914000000000001</v>
      </c>
      <c r="AA10" s="67">
        <f t="shared" si="11"/>
        <v>2</v>
      </c>
    </row>
    <row r="11" spans="1:27" x14ac:dyDescent="0.3">
      <c r="A11" s="63" t="s">
        <v>809</v>
      </c>
      <c r="B11" s="64">
        <f>VLOOKUP($A11,'Return Data'!$B$7:$R$2292,3,0)</f>
        <v>44467</v>
      </c>
      <c r="C11" s="65">
        <f>VLOOKUP($A11,'Return Data'!$B$7:$R$2292,4,0)</f>
        <v>335.57229999999998</v>
      </c>
      <c r="D11" s="65">
        <f>VLOOKUP($A11,'Return Data'!$B$7:$R$2292,5,0)</f>
        <v>18.1191</v>
      </c>
      <c r="E11" s="66">
        <f t="shared" si="0"/>
        <v>1</v>
      </c>
      <c r="F11" s="65">
        <f>VLOOKUP($A11,'Return Data'!$B$7:$R$2292,6,0)</f>
        <v>7.0483000000000002</v>
      </c>
      <c r="G11" s="66">
        <f t="shared" si="1"/>
        <v>1</v>
      </c>
      <c r="H11" s="65">
        <f>VLOOKUP($A11,'Return Data'!$B$7:$R$2292,7,0)</f>
        <v>3.6105</v>
      </c>
      <c r="I11" s="66">
        <f t="shared" si="2"/>
        <v>2</v>
      </c>
      <c r="J11" s="65">
        <f>VLOOKUP($A11,'Return Data'!$B$7:$R$2292,8,0)</f>
        <v>4.2926000000000002</v>
      </c>
      <c r="K11" s="66">
        <f t="shared" si="3"/>
        <v>1</v>
      </c>
      <c r="L11" s="65">
        <f>VLOOKUP($A11,'Return Data'!$B$7:$R$2292,9,0)</f>
        <v>4.3089000000000004</v>
      </c>
      <c r="M11" s="66">
        <f t="shared" si="4"/>
        <v>2</v>
      </c>
      <c r="N11" s="65">
        <f>VLOOKUP($A11,'Return Data'!$B$7:$R$2292,10,0)</f>
        <v>7.1936</v>
      </c>
      <c r="O11" s="66">
        <f t="shared" si="5"/>
        <v>2</v>
      </c>
      <c r="P11" s="65">
        <f>VLOOKUP($A11,'Return Data'!$B$7:$R$2292,11,0)</f>
        <v>6.6436999999999999</v>
      </c>
      <c r="Q11" s="66">
        <f t="shared" si="6"/>
        <v>2</v>
      </c>
      <c r="R11" s="65">
        <f>VLOOKUP($A11,'Return Data'!$B$7:$R$2292,12,0)</f>
        <v>5.0726000000000004</v>
      </c>
      <c r="S11" s="66">
        <f t="shared" si="7"/>
        <v>1</v>
      </c>
      <c r="T11" s="65">
        <f>VLOOKUP($A11,'Return Data'!$B$7:$R$2292,13,0)</f>
        <v>6.4564000000000004</v>
      </c>
      <c r="U11" s="66">
        <f t="shared" si="8"/>
        <v>2</v>
      </c>
      <c r="V11" s="65">
        <f>VLOOKUP($A11,'Return Data'!$B$7:$R$2292,17,0)</f>
        <v>7.7785000000000002</v>
      </c>
      <c r="W11" s="66">
        <f t="shared" si="9"/>
        <v>2</v>
      </c>
      <c r="X11" s="65">
        <f>VLOOKUP($A11,'Return Data'!$B$7:$R$2292,14,0)</f>
        <v>7.8773999999999997</v>
      </c>
      <c r="Y11" s="66">
        <f t="shared" si="10"/>
        <v>2</v>
      </c>
      <c r="Z11" s="65">
        <f>VLOOKUP($A11,'Return Data'!$B$7:$R$2292,16,0)</f>
        <v>7.9250999999999996</v>
      </c>
      <c r="AA11" s="67">
        <f t="shared" si="11"/>
        <v>3</v>
      </c>
    </row>
    <row r="12" spans="1:27" x14ac:dyDescent="0.3">
      <c r="A12" s="63" t="s">
        <v>812</v>
      </c>
      <c r="B12" s="64">
        <f>VLOOKUP($A12,'Return Data'!$B$7:$R$2292,3,0)</f>
        <v>44467</v>
      </c>
      <c r="C12" s="65">
        <f>VLOOKUP($A12,'Return Data'!$B$7:$R$2292,4,0)</f>
        <v>1196.8058000000001</v>
      </c>
      <c r="D12" s="65">
        <f>VLOOKUP($A12,'Return Data'!$B$7:$R$2292,5,0)</f>
        <v>15.0783</v>
      </c>
      <c r="E12" s="66">
        <f t="shared" si="0"/>
        <v>2</v>
      </c>
      <c r="F12" s="65">
        <f>VLOOKUP($A12,'Return Data'!$B$7:$R$2292,6,0)</f>
        <v>4.0381999999999998</v>
      </c>
      <c r="G12" s="66">
        <f t="shared" si="1"/>
        <v>4</v>
      </c>
      <c r="H12" s="65">
        <f>VLOOKUP($A12,'Return Data'!$B$7:$R$2292,7,0)</f>
        <v>-2.5670999999999999</v>
      </c>
      <c r="I12" s="66">
        <f t="shared" si="2"/>
        <v>6</v>
      </c>
      <c r="J12" s="65">
        <f>VLOOKUP($A12,'Return Data'!$B$7:$R$2292,8,0)</f>
        <v>1.9817</v>
      </c>
      <c r="K12" s="66">
        <f t="shared" si="3"/>
        <v>4</v>
      </c>
      <c r="L12" s="65">
        <f>VLOOKUP($A12,'Return Data'!$B$7:$R$2292,9,0)</f>
        <v>5.6790000000000003</v>
      </c>
      <c r="M12" s="66">
        <f t="shared" si="4"/>
        <v>1</v>
      </c>
      <c r="N12" s="65">
        <f>VLOOKUP($A12,'Return Data'!$B$7:$R$2292,10,0)</f>
        <v>7.7727000000000004</v>
      </c>
      <c r="O12" s="66">
        <f t="shared" si="5"/>
        <v>1</v>
      </c>
      <c r="P12" s="65">
        <f>VLOOKUP($A12,'Return Data'!$B$7:$R$2292,11,0)</f>
        <v>8.3257999999999992</v>
      </c>
      <c r="Q12" s="66">
        <f t="shared" si="6"/>
        <v>1</v>
      </c>
      <c r="R12" s="65">
        <f>VLOOKUP($A12,'Return Data'!$B$7:$R$2292,12,0)</f>
        <v>4.8837999999999999</v>
      </c>
      <c r="S12" s="66">
        <f t="shared" si="7"/>
        <v>2</v>
      </c>
      <c r="T12" s="65">
        <f>VLOOKUP($A12,'Return Data'!$B$7:$R$2292,13,0)</f>
        <v>6.8586999999999998</v>
      </c>
      <c r="U12" s="66">
        <f t="shared" si="8"/>
        <v>1</v>
      </c>
      <c r="V12" s="65"/>
      <c r="W12" s="66"/>
      <c r="X12" s="65"/>
      <c r="Y12" s="66"/>
      <c r="Z12" s="65">
        <f>VLOOKUP($A12,'Return Data'!$B$7:$R$2292,16,0)</f>
        <v>7.8474000000000004</v>
      </c>
      <c r="AA12" s="67">
        <f t="shared" si="11"/>
        <v>4</v>
      </c>
    </row>
    <row r="13" spans="1:27" x14ac:dyDescent="0.3">
      <c r="A13" s="63" t="s">
        <v>813</v>
      </c>
      <c r="B13" s="64">
        <f>VLOOKUP($A13,'Return Data'!$B$7:$R$2292,3,0)</f>
        <v>44467</v>
      </c>
      <c r="C13" s="65">
        <f>VLOOKUP($A13,'Return Data'!$B$7:$R$2292,4,0)</f>
        <v>35.665900000000001</v>
      </c>
      <c r="D13" s="65">
        <f>VLOOKUP($A13,'Return Data'!$B$7:$R$2292,5,0)</f>
        <v>9.52</v>
      </c>
      <c r="E13" s="66">
        <f t="shared" si="0"/>
        <v>6</v>
      </c>
      <c r="F13" s="65">
        <f>VLOOKUP($A13,'Return Data'!$B$7:$R$2292,6,0)</f>
        <v>-2.4554999999999998</v>
      </c>
      <c r="G13" s="66">
        <f t="shared" si="1"/>
        <v>7</v>
      </c>
      <c r="H13" s="65">
        <f>VLOOKUP($A13,'Return Data'!$B$7:$R$2292,7,0)</f>
        <v>-4.9222000000000001</v>
      </c>
      <c r="I13" s="66">
        <f t="shared" si="2"/>
        <v>7</v>
      </c>
      <c r="J13" s="65">
        <f>VLOOKUP($A13,'Return Data'!$B$7:$R$2292,8,0)</f>
        <v>-0.94259999999999999</v>
      </c>
      <c r="K13" s="66">
        <f t="shared" si="3"/>
        <v>7</v>
      </c>
      <c r="L13" s="65">
        <f>VLOOKUP($A13,'Return Data'!$B$7:$R$2292,9,0)</f>
        <v>2.6669999999999998</v>
      </c>
      <c r="M13" s="66">
        <f t="shared" si="4"/>
        <v>7</v>
      </c>
      <c r="N13" s="65">
        <f>VLOOKUP($A13,'Return Data'!$B$7:$R$2292,10,0)</f>
        <v>5.8562000000000003</v>
      </c>
      <c r="O13" s="66">
        <f t="shared" si="5"/>
        <v>3</v>
      </c>
      <c r="P13" s="65">
        <f>VLOOKUP($A13,'Return Data'!$B$7:$R$2292,11,0)</f>
        <v>6.0278</v>
      </c>
      <c r="Q13" s="66">
        <f t="shared" si="6"/>
        <v>3</v>
      </c>
      <c r="R13" s="65">
        <f>VLOOKUP($A13,'Return Data'!$B$7:$R$2292,12,0)</f>
        <v>4.2583000000000002</v>
      </c>
      <c r="S13" s="66">
        <f t="shared" si="7"/>
        <v>4</v>
      </c>
      <c r="T13" s="65">
        <f>VLOOKUP($A13,'Return Data'!$B$7:$R$2292,13,0)</f>
        <v>6.0187999999999997</v>
      </c>
      <c r="U13" s="66">
        <f t="shared" si="8"/>
        <v>3</v>
      </c>
      <c r="V13" s="65">
        <f>VLOOKUP($A13,'Return Data'!$B$7:$R$2292,17,0)</f>
        <v>8.2135999999999996</v>
      </c>
      <c r="W13" s="66">
        <f t="shared" ref="W13:W14" si="12">RANK(V13,V$8:V$14,0)</f>
        <v>1</v>
      </c>
      <c r="X13" s="65">
        <f>VLOOKUP($A13,'Return Data'!$B$7:$R$2292,14,0)</f>
        <v>8.6774000000000004</v>
      </c>
      <c r="Y13" s="66">
        <f t="shared" ref="Y13" si="13">RANK(X13,X$8:X$14,0)</f>
        <v>1</v>
      </c>
      <c r="Z13" s="65">
        <f>VLOOKUP($A13,'Return Data'!$B$7:$R$2292,16,0)</f>
        <v>7.7281000000000004</v>
      </c>
      <c r="AA13" s="67">
        <f t="shared" si="11"/>
        <v>5</v>
      </c>
    </row>
    <row r="14" spans="1:27" x14ac:dyDescent="0.3">
      <c r="A14" s="63" t="s">
        <v>816</v>
      </c>
      <c r="B14" s="64">
        <f>VLOOKUP($A14,'Return Data'!$B$7:$R$2292,3,0)</f>
        <v>44467</v>
      </c>
      <c r="C14" s="65">
        <f>VLOOKUP($A14,'Return Data'!$B$7:$R$2292,4,0)</f>
        <v>1207.9734000000001</v>
      </c>
      <c r="D14" s="65">
        <f>VLOOKUP($A14,'Return Data'!$B$7:$R$2292,5,0)</f>
        <v>14.1586</v>
      </c>
      <c r="E14" s="66">
        <f t="shared" si="0"/>
        <v>4</v>
      </c>
      <c r="F14" s="65">
        <f>VLOOKUP($A14,'Return Data'!$B$7:$R$2292,6,0)</f>
        <v>5.4231999999999996</v>
      </c>
      <c r="G14" s="66">
        <f t="shared" si="1"/>
        <v>3</v>
      </c>
      <c r="H14" s="65">
        <f>VLOOKUP($A14,'Return Data'!$B$7:$R$2292,7,0)</f>
        <v>2.2037</v>
      </c>
      <c r="I14" s="66">
        <f t="shared" si="2"/>
        <v>3</v>
      </c>
      <c r="J14" s="65">
        <f>VLOOKUP($A14,'Return Data'!$B$7:$R$2292,8,0)</f>
        <v>2.9350999999999998</v>
      </c>
      <c r="K14" s="66">
        <f t="shared" si="3"/>
        <v>3</v>
      </c>
      <c r="L14" s="65">
        <f>VLOOKUP($A14,'Return Data'!$B$7:$R$2292,9,0)</f>
        <v>2.9462999999999999</v>
      </c>
      <c r="M14" s="66">
        <f t="shared" si="4"/>
        <v>6</v>
      </c>
      <c r="N14" s="65">
        <f>VLOOKUP($A14,'Return Data'!$B$7:$R$2292,10,0)</f>
        <v>4.8699000000000003</v>
      </c>
      <c r="O14" s="66">
        <f t="shared" si="5"/>
        <v>7</v>
      </c>
      <c r="P14" s="65">
        <f>VLOOKUP($A14,'Return Data'!$B$7:$R$2292,11,0)</f>
        <v>4.5456000000000003</v>
      </c>
      <c r="Q14" s="66">
        <f t="shared" si="6"/>
        <v>6</v>
      </c>
      <c r="R14" s="65">
        <f>VLOOKUP($A14,'Return Data'!$B$7:$R$2292,12,0)</f>
        <v>3.7218</v>
      </c>
      <c r="S14" s="66">
        <f t="shared" si="7"/>
        <v>7</v>
      </c>
      <c r="T14" s="65">
        <f>VLOOKUP($A14,'Return Data'!$B$7:$R$2292,13,0)</f>
        <v>4.2229000000000001</v>
      </c>
      <c r="U14" s="66">
        <f t="shared" si="8"/>
        <v>7</v>
      </c>
      <c r="V14" s="65">
        <f>VLOOKUP($A14,'Return Data'!$B$7:$R$2292,17,0)</f>
        <v>5.8905000000000003</v>
      </c>
      <c r="W14" s="66">
        <f t="shared" si="12"/>
        <v>5</v>
      </c>
      <c r="X14" s="65"/>
      <c r="Y14" s="66"/>
      <c r="Z14" s="65">
        <f>VLOOKUP($A14,'Return Data'!$B$7:$R$2292,16,0)</f>
        <v>6.6962999999999999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12.959885714285715</v>
      </c>
      <c r="E16" s="74"/>
      <c r="F16" s="75">
        <f>AVERAGE(F8:F14)</f>
        <v>3.8118428571428566</v>
      </c>
      <c r="G16" s="74"/>
      <c r="H16" s="75">
        <f>AVERAGE(H8:H14)</f>
        <v>0.38195714285714283</v>
      </c>
      <c r="I16" s="74"/>
      <c r="J16" s="75">
        <f>AVERAGE(J8:J14)</f>
        <v>2.1201857142857143</v>
      </c>
      <c r="K16" s="74"/>
      <c r="L16" s="75">
        <f>AVERAGE(L8:L14)</f>
        <v>3.6897857142857151</v>
      </c>
      <c r="M16" s="74"/>
      <c r="N16" s="75">
        <f>AVERAGE(N8:N14)</f>
        <v>5.9476285714285719</v>
      </c>
      <c r="O16" s="74"/>
      <c r="P16" s="75">
        <f>AVERAGE(P8:P14)</f>
        <v>5.9155142857142859</v>
      </c>
      <c r="Q16" s="74"/>
      <c r="R16" s="75">
        <f>AVERAGE(R8:R14)</f>
        <v>4.3796571428571429</v>
      </c>
      <c r="S16" s="74"/>
      <c r="T16" s="75">
        <f>AVERAGE(T8:T14)</f>
        <v>5.5550285714285712</v>
      </c>
      <c r="U16" s="74"/>
      <c r="V16" s="75">
        <f>AVERAGE(V8:V14)</f>
        <v>6.9109833333333341</v>
      </c>
      <c r="W16" s="74"/>
      <c r="X16" s="75">
        <f>AVERAGE(X8:X14)</f>
        <v>7.6049399999999991</v>
      </c>
      <c r="Y16" s="74"/>
      <c r="Z16" s="75">
        <f>AVERAGE(Z8:Z14)</f>
        <v>7.5002285714285719</v>
      </c>
      <c r="AA16" s="76"/>
    </row>
    <row r="17" spans="1:27" x14ac:dyDescent="0.3">
      <c r="A17" s="73" t="s">
        <v>28</v>
      </c>
      <c r="B17" s="74"/>
      <c r="C17" s="74"/>
      <c r="D17" s="75">
        <f>MIN(D8:D14)</f>
        <v>9.0299999999999994</v>
      </c>
      <c r="E17" s="74"/>
      <c r="F17" s="75">
        <f>MIN(F8:F14)</f>
        <v>-2.4554999999999998</v>
      </c>
      <c r="G17" s="74"/>
      <c r="H17" s="75">
        <f>MIN(H8:H14)</f>
        <v>-4.9222000000000001</v>
      </c>
      <c r="I17" s="74"/>
      <c r="J17" s="75">
        <f>MIN(J8:J14)</f>
        <v>-0.94259999999999999</v>
      </c>
      <c r="K17" s="74"/>
      <c r="L17" s="75">
        <f>MIN(L8:L14)</f>
        <v>2.6669999999999998</v>
      </c>
      <c r="M17" s="74"/>
      <c r="N17" s="75">
        <f>MIN(N8:N14)</f>
        <v>4.8699000000000003</v>
      </c>
      <c r="O17" s="74"/>
      <c r="P17" s="75">
        <f>MIN(P8:P14)</f>
        <v>4.5273000000000003</v>
      </c>
      <c r="Q17" s="74"/>
      <c r="R17" s="75">
        <f>MIN(R8:R14)</f>
        <v>3.7218</v>
      </c>
      <c r="S17" s="74"/>
      <c r="T17" s="75">
        <f>MIN(T8:T14)</f>
        <v>4.2229000000000001</v>
      </c>
      <c r="U17" s="74"/>
      <c r="V17" s="75">
        <f>MIN(V8:V14)</f>
        <v>5.4161000000000001</v>
      </c>
      <c r="W17" s="74"/>
      <c r="X17" s="75">
        <f>MIN(X8:X14)</f>
        <v>6.0674999999999999</v>
      </c>
      <c r="Y17" s="74"/>
      <c r="Z17" s="75">
        <f>MIN(Z8:Z14)</f>
        <v>5.8663999999999996</v>
      </c>
      <c r="AA17" s="76"/>
    </row>
    <row r="18" spans="1:27" ht="15" thickBot="1" x14ac:dyDescent="0.35">
      <c r="A18" s="77" t="s">
        <v>29</v>
      </c>
      <c r="B18" s="78"/>
      <c r="C18" s="78"/>
      <c r="D18" s="79">
        <f>MAX(D8:D14)</f>
        <v>18.1191</v>
      </c>
      <c r="E18" s="78"/>
      <c r="F18" s="79">
        <f>MAX(F8:F14)</f>
        <v>7.0483000000000002</v>
      </c>
      <c r="G18" s="78"/>
      <c r="H18" s="79">
        <f>MAX(H8:H14)</f>
        <v>3.8389000000000002</v>
      </c>
      <c r="I18" s="78"/>
      <c r="J18" s="79">
        <f>MAX(J8:J14)</f>
        <v>4.2926000000000002</v>
      </c>
      <c r="K18" s="78"/>
      <c r="L18" s="79">
        <f>MAX(L8:L14)</f>
        <v>5.6790000000000003</v>
      </c>
      <c r="M18" s="78"/>
      <c r="N18" s="79">
        <f>MAX(N8:N14)</f>
        <v>7.7727000000000004</v>
      </c>
      <c r="O18" s="78"/>
      <c r="P18" s="79">
        <f>MAX(P8:P14)</f>
        <v>8.3257999999999992</v>
      </c>
      <c r="Q18" s="78"/>
      <c r="R18" s="79">
        <f>MAX(R8:R14)</f>
        <v>5.0726000000000004</v>
      </c>
      <c r="S18" s="78"/>
      <c r="T18" s="79">
        <f>MAX(T8:T14)</f>
        <v>6.8586999999999998</v>
      </c>
      <c r="U18" s="78"/>
      <c r="V18" s="79">
        <f>MAX(V8:V14)</f>
        <v>8.2135999999999996</v>
      </c>
      <c r="W18" s="78"/>
      <c r="X18" s="79">
        <f>MAX(X8:X14)</f>
        <v>8.6774000000000004</v>
      </c>
      <c r="Y18" s="78"/>
      <c r="Z18" s="79">
        <f>MAX(Z8:Z14)</f>
        <v>8.3468999999999998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44467</v>
      </c>
      <c r="C8" s="65">
        <f>VLOOKUP($A8,'Return Data'!$B$7:$R$2292,4,0)</f>
        <v>336.99590000000001</v>
      </c>
      <c r="D8" s="65">
        <f>VLOOKUP($A8,'Return Data'!$B$7:$R$2292,5,0)</f>
        <v>1.3213999999999999</v>
      </c>
      <c r="E8" s="66">
        <f t="shared" ref="E8:E50" si="0">RANK(D8,D$8:D$50,0)</f>
        <v>40</v>
      </c>
      <c r="F8" s="65">
        <f>VLOOKUP($A8,'Return Data'!$B$7:$R$2292,6,0)</f>
        <v>2.4807999999999999</v>
      </c>
      <c r="G8" s="66">
        <f t="shared" ref="G8:G50" si="1">RANK(F8,F$8:F$50,0)</f>
        <v>39</v>
      </c>
      <c r="H8" s="65">
        <f>VLOOKUP($A8,'Return Data'!$B$7:$R$2292,7,0)</f>
        <v>2.7339000000000002</v>
      </c>
      <c r="I8" s="66">
        <f t="shared" ref="I8:I50" si="2">RANK(H8,H$8:H$50,0)</f>
        <v>33</v>
      </c>
      <c r="J8" s="65">
        <f>VLOOKUP($A8,'Return Data'!$B$7:$R$2292,8,0)</f>
        <v>2.8477999999999999</v>
      </c>
      <c r="K8" s="66">
        <f t="shared" ref="K8:K50" si="3">RANK(J8,J$8:J$50,0)</f>
        <v>35</v>
      </c>
      <c r="L8" s="65">
        <f>VLOOKUP($A8,'Return Data'!$B$7:$R$2292,9,0)</f>
        <v>3.03</v>
      </c>
      <c r="M8" s="66">
        <f t="shared" ref="M8:M50" si="4">RANK(L8,L$8:L$50,0)</f>
        <v>24</v>
      </c>
      <c r="N8" s="65">
        <f>VLOOKUP($A8,'Return Data'!$B$7:$R$2292,10,0)</f>
        <v>3.3153999999999999</v>
      </c>
      <c r="O8" s="66">
        <f t="shared" ref="O8:O50" si="5">RANK(N8,N$8:N$50,0)</f>
        <v>19</v>
      </c>
      <c r="P8" s="65">
        <f>VLOOKUP($A8,'Return Data'!$B$7:$R$2292,11,0)</f>
        <v>3.3348</v>
      </c>
      <c r="Q8" s="66">
        <f t="shared" ref="Q8:Q50" si="6">RANK(P8,P$8:P$50,0)</f>
        <v>12</v>
      </c>
      <c r="R8" s="65">
        <f>VLOOKUP($A8,'Return Data'!$B$7:$R$2292,12,0)</f>
        <v>3.3140999999999998</v>
      </c>
      <c r="S8" s="66">
        <f t="shared" ref="S8:S50" si="7">RANK(R8,R$8:R$50,0)</f>
        <v>14</v>
      </c>
      <c r="T8" s="65">
        <f>VLOOKUP($A8,'Return Data'!$B$7:$R$2292,13,0)</f>
        <v>3.2976000000000001</v>
      </c>
      <c r="U8" s="66">
        <f t="shared" ref="U8:U23" si="8">RANK(T8,T$8:T$50,0)</f>
        <v>13</v>
      </c>
      <c r="V8" s="65">
        <f>VLOOKUP($A8,'Return Data'!$B$7:$R$2292,17,0)</f>
        <v>4.1422999999999996</v>
      </c>
      <c r="W8" s="66">
        <f t="shared" ref="W8:W23" si="9">RANK(V8,V$8:V$50,0)</f>
        <v>10</v>
      </c>
      <c r="X8" s="65">
        <f>VLOOKUP($A8,'Return Data'!$B$7:$R$2292,14,0)</f>
        <v>5.2060000000000004</v>
      </c>
      <c r="Y8" s="66">
        <f t="shared" ref="Y8:Y23" si="10">RANK(X8,X$8:X$50,0)</f>
        <v>7</v>
      </c>
      <c r="Z8" s="65">
        <f>VLOOKUP($A8,'Return Data'!$B$7:$R$2292,16,0)</f>
        <v>7.1642999999999999</v>
      </c>
      <c r="AA8" s="67">
        <f t="shared" ref="AA8:AA50" si="11">RANK(Z8,Z$8:Z$50,0)</f>
        <v>3</v>
      </c>
    </row>
    <row r="9" spans="1:27" x14ac:dyDescent="0.3">
      <c r="A9" s="63" t="s">
        <v>119</v>
      </c>
      <c r="B9" s="64">
        <f>VLOOKUP($A9,'Return Data'!$B$7:$R$2292,3,0)</f>
        <v>44467</v>
      </c>
      <c r="C9" s="65">
        <f>VLOOKUP($A9,'Return Data'!$B$7:$R$2292,4,0)</f>
        <v>2322.2181999999998</v>
      </c>
      <c r="D9" s="65">
        <f>VLOOKUP($A9,'Return Data'!$B$7:$R$2292,5,0)</f>
        <v>1.7495000000000001</v>
      </c>
      <c r="E9" s="66">
        <f t="shared" si="0"/>
        <v>30</v>
      </c>
      <c r="F9" s="65">
        <f>VLOOKUP($A9,'Return Data'!$B$7:$R$2292,6,0)</f>
        <v>2.6987999999999999</v>
      </c>
      <c r="G9" s="66">
        <f t="shared" si="1"/>
        <v>30</v>
      </c>
      <c r="H9" s="65">
        <f>VLOOKUP($A9,'Return Data'!$B$7:$R$2292,7,0)</f>
        <v>2.8393000000000002</v>
      </c>
      <c r="I9" s="66">
        <f t="shared" si="2"/>
        <v>22</v>
      </c>
      <c r="J9" s="65">
        <f>VLOOKUP($A9,'Return Data'!$B$7:$R$2292,8,0)</f>
        <v>2.9159000000000002</v>
      </c>
      <c r="K9" s="66">
        <f t="shared" si="3"/>
        <v>23</v>
      </c>
      <c r="L9" s="65">
        <f>VLOOKUP($A9,'Return Data'!$B$7:$R$2292,9,0)</f>
        <v>3.0274000000000001</v>
      </c>
      <c r="M9" s="66">
        <f t="shared" si="4"/>
        <v>26</v>
      </c>
      <c r="N9" s="65">
        <f>VLOOKUP($A9,'Return Data'!$B$7:$R$2292,10,0)</f>
        <v>3.3256000000000001</v>
      </c>
      <c r="O9" s="66">
        <f t="shared" si="5"/>
        <v>15</v>
      </c>
      <c r="P9" s="65">
        <f>VLOOKUP($A9,'Return Data'!$B$7:$R$2292,11,0)</f>
        <v>3.3126000000000002</v>
      </c>
      <c r="Q9" s="66">
        <f t="shared" si="6"/>
        <v>17</v>
      </c>
      <c r="R9" s="65">
        <f>VLOOKUP($A9,'Return Data'!$B$7:$R$2292,12,0)</f>
        <v>3.2953000000000001</v>
      </c>
      <c r="S9" s="66">
        <f t="shared" si="7"/>
        <v>16</v>
      </c>
      <c r="T9" s="65">
        <f>VLOOKUP($A9,'Return Data'!$B$7:$R$2292,13,0)</f>
        <v>3.2850000000000001</v>
      </c>
      <c r="U9" s="66">
        <f t="shared" si="8"/>
        <v>17</v>
      </c>
      <c r="V9" s="65">
        <f>VLOOKUP($A9,'Return Data'!$B$7:$R$2292,17,0)</f>
        <v>4.1124000000000001</v>
      </c>
      <c r="W9" s="66">
        <f t="shared" si="9"/>
        <v>14</v>
      </c>
      <c r="X9" s="65">
        <f>VLOOKUP($A9,'Return Data'!$B$7:$R$2292,14,0)</f>
        <v>5.1510999999999996</v>
      </c>
      <c r="Y9" s="66">
        <f t="shared" si="10"/>
        <v>13</v>
      </c>
      <c r="Z9" s="65">
        <f>VLOOKUP($A9,'Return Data'!$B$7:$R$2292,16,0)</f>
        <v>7.1138000000000003</v>
      </c>
      <c r="AA9" s="67">
        <f t="shared" si="11"/>
        <v>10</v>
      </c>
    </row>
    <row r="10" spans="1:27" x14ac:dyDescent="0.3">
      <c r="A10" s="63" t="s">
        <v>120</v>
      </c>
      <c r="B10" s="64">
        <f>VLOOKUP($A10,'Return Data'!$B$7:$R$2292,3,0)</f>
        <v>44467</v>
      </c>
      <c r="C10" s="65">
        <f>VLOOKUP($A10,'Return Data'!$B$7:$R$2292,4,0)</f>
        <v>2408.9816000000001</v>
      </c>
      <c r="D10" s="65">
        <f>VLOOKUP($A10,'Return Data'!$B$7:$R$2292,5,0)</f>
        <v>2.2698999999999998</v>
      </c>
      <c r="E10" s="66">
        <f t="shared" si="0"/>
        <v>17</v>
      </c>
      <c r="F10" s="65">
        <f>VLOOKUP($A10,'Return Data'!$B$7:$R$2292,6,0)</f>
        <v>2.8871000000000002</v>
      </c>
      <c r="G10" s="66">
        <f t="shared" si="1"/>
        <v>14</v>
      </c>
      <c r="H10" s="65">
        <f>VLOOKUP($A10,'Return Data'!$B$7:$R$2292,7,0)</f>
        <v>2.93</v>
      </c>
      <c r="I10" s="66">
        <f t="shared" si="2"/>
        <v>15</v>
      </c>
      <c r="J10" s="65">
        <f>VLOOKUP($A10,'Return Data'!$B$7:$R$2292,8,0)</f>
        <v>3.0238</v>
      </c>
      <c r="K10" s="66">
        <f t="shared" si="3"/>
        <v>10</v>
      </c>
      <c r="L10" s="65">
        <f>VLOOKUP($A10,'Return Data'!$B$7:$R$2292,9,0)</f>
        <v>3.1040999999999999</v>
      </c>
      <c r="M10" s="66">
        <f t="shared" si="4"/>
        <v>7</v>
      </c>
      <c r="N10" s="65">
        <f>VLOOKUP($A10,'Return Data'!$B$7:$R$2292,10,0)</f>
        <v>3.3711000000000002</v>
      </c>
      <c r="O10" s="66">
        <f t="shared" si="5"/>
        <v>4</v>
      </c>
      <c r="P10" s="65">
        <f>VLOOKUP($A10,'Return Data'!$B$7:$R$2292,11,0)</f>
        <v>3.3765999999999998</v>
      </c>
      <c r="Q10" s="66">
        <f t="shared" si="6"/>
        <v>5</v>
      </c>
      <c r="R10" s="65">
        <f>VLOOKUP($A10,'Return Data'!$B$7:$R$2292,12,0)</f>
        <v>3.3698999999999999</v>
      </c>
      <c r="S10" s="66">
        <f t="shared" si="7"/>
        <v>5</v>
      </c>
      <c r="T10" s="65">
        <f>VLOOKUP($A10,'Return Data'!$B$7:$R$2292,13,0)</f>
        <v>3.3452000000000002</v>
      </c>
      <c r="U10" s="66">
        <f t="shared" si="8"/>
        <v>8</v>
      </c>
      <c r="V10" s="65">
        <f>VLOOKUP($A10,'Return Data'!$B$7:$R$2292,17,0)</f>
        <v>4.0997000000000003</v>
      </c>
      <c r="W10" s="66">
        <f t="shared" si="9"/>
        <v>16</v>
      </c>
      <c r="X10" s="65">
        <f>VLOOKUP($A10,'Return Data'!$B$7:$R$2292,14,0)</f>
        <v>5.1497999999999999</v>
      </c>
      <c r="Y10" s="66">
        <f t="shared" si="10"/>
        <v>14</v>
      </c>
      <c r="Z10" s="65">
        <f>VLOOKUP($A10,'Return Data'!$B$7:$R$2292,16,0)</f>
        <v>7.1542000000000003</v>
      </c>
      <c r="AA10" s="67">
        <f t="shared" si="11"/>
        <v>4</v>
      </c>
    </row>
    <row r="11" spans="1:27" x14ac:dyDescent="0.3">
      <c r="A11" s="63" t="s">
        <v>121</v>
      </c>
      <c r="B11" s="64">
        <f>VLOOKUP($A11,'Return Data'!$B$7:$R$2292,3,0)</f>
        <v>44467</v>
      </c>
      <c r="C11" s="65">
        <f>VLOOKUP($A11,'Return Data'!$B$7:$R$2292,4,0)</f>
        <v>3219.6255999999998</v>
      </c>
      <c r="D11" s="65">
        <f>VLOOKUP($A11,'Return Data'!$B$7:$R$2292,5,0)</f>
        <v>1.6065</v>
      </c>
      <c r="E11" s="66">
        <f t="shared" si="0"/>
        <v>34</v>
      </c>
      <c r="F11" s="65">
        <f>VLOOKUP($A11,'Return Data'!$B$7:$R$2292,6,0)</f>
        <v>2.7639</v>
      </c>
      <c r="G11" s="66">
        <f t="shared" si="1"/>
        <v>22</v>
      </c>
      <c r="H11" s="65">
        <f>VLOOKUP($A11,'Return Data'!$B$7:$R$2292,7,0)</f>
        <v>2.7955000000000001</v>
      </c>
      <c r="I11" s="66">
        <f t="shared" si="2"/>
        <v>26</v>
      </c>
      <c r="J11" s="65">
        <f>VLOOKUP($A11,'Return Data'!$B$7:$R$2292,8,0)</f>
        <v>2.9691999999999998</v>
      </c>
      <c r="K11" s="66">
        <f t="shared" si="3"/>
        <v>13</v>
      </c>
      <c r="L11" s="65">
        <f>VLOOKUP($A11,'Return Data'!$B$7:$R$2292,9,0)</f>
        <v>3.1042000000000001</v>
      </c>
      <c r="M11" s="66">
        <f t="shared" si="4"/>
        <v>6</v>
      </c>
      <c r="N11" s="65">
        <f>VLOOKUP($A11,'Return Data'!$B$7:$R$2292,10,0)</f>
        <v>3.3483000000000001</v>
      </c>
      <c r="O11" s="66">
        <f t="shared" si="5"/>
        <v>7</v>
      </c>
      <c r="P11" s="65">
        <f>VLOOKUP($A11,'Return Data'!$B$7:$R$2292,11,0)</f>
        <v>3.3719000000000001</v>
      </c>
      <c r="Q11" s="66">
        <f t="shared" si="6"/>
        <v>6</v>
      </c>
      <c r="R11" s="65">
        <f>VLOOKUP($A11,'Return Data'!$B$7:$R$2292,12,0)</f>
        <v>3.3792</v>
      </c>
      <c r="S11" s="66">
        <f t="shared" si="7"/>
        <v>3</v>
      </c>
      <c r="T11" s="65">
        <f>VLOOKUP($A11,'Return Data'!$B$7:$R$2292,13,0)</f>
        <v>3.3614000000000002</v>
      </c>
      <c r="U11" s="66">
        <f t="shared" si="8"/>
        <v>6</v>
      </c>
      <c r="V11" s="65">
        <f>VLOOKUP($A11,'Return Data'!$B$7:$R$2292,17,0)</f>
        <v>4.1191000000000004</v>
      </c>
      <c r="W11" s="66">
        <f t="shared" si="9"/>
        <v>13</v>
      </c>
      <c r="X11" s="65">
        <f>VLOOKUP($A11,'Return Data'!$B$7:$R$2292,14,0)</f>
        <v>5.1795999999999998</v>
      </c>
      <c r="Y11" s="66">
        <f t="shared" si="10"/>
        <v>9</v>
      </c>
      <c r="Z11" s="65">
        <f>VLOOKUP($A11,'Return Data'!$B$7:$R$2292,16,0)</f>
        <v>7.0971000000000002</v>
      </c>
      <c r="AA11" s="67">
        <f t="shared" si="11"/>
        <v>14</v>
      </c>
    </row>
    <row r="12" spans="1:27" x14ac:dyDescent="0.3">
      <c r="A12" s="63" t="s">
        <v>122</v>
      </c>
      <c r="B12" s="64">
        <f>VLOOKUP($A12,'Return Data'!$B$7:$R$2292,3,0)</f>
        <v>44467</v>
      </c>
      <c r="C12" s="65">
        <f>VLOOKUP($A12,'Return Data'!$B$7:$R$2292,4,0)</f>
        <v>2405.1412999999998</v>
      </c>
      <c r="D12" s="65">
        <f>VLOOKUP($A12,'Return Data'!$B$7:$R$2292,5,0)</f>
        <v>2.8275000000000001</v>
      </c>
      <c r="E12" s="66">
        <f t="shared" si="0"/>
        <v>4</v>
      </c>
      <c r="F12" s="65">
        <f>VLOOKUP($A12,'Return Data'!$B$7:$R$2292,6,0)</f>
        <v>3.0369000000000002</v>
      </c>
      <c r="G12" s="66">
        <f t="shared" si="1"/>
        <v>6</v>
      </c>
      <c r="H12" s="65">
        <f>VLOOKUP($A12,'Return Data'!$B$7:$R$2292,7,0)</f>
        <v>3.1272000000000002</v>
      </c>
      <c r="I12" s="66">
        <f t="shared" si="2"/>
        <v>4</v>
      </c>
      <c r="J12" s="65">
        <f>VLOOKUP($A12,'Return Data'!$B$7:$R$2292,8,0)</f>
        <v>3.0331999999999999</v>
      </c>
      <c r="K12" s="66">
        <f t="shared" si="3"/>
        <v>8</v>
      </c>
      <c r="L12" s="65">
        <f>VLOOKUP($A12,'Return Data'!$B$7:$R$2292,9,0)</f>
        <v>3.0762</v>
      </c>
      <c r="M12" s="66">
        <f t="shared" si="4"/>
        <v>9</v>
      </c>
      <c r="N12" s="65">
        <f>VLOOKUP($A12,'Return Data'!$B$7:$R$2292,10,0)</f>
        <v>3.2292999999999998</v>
      </c>
      <c r="O12" s="66">
        <f t="shared" si="5"/>
        <v>29</v>
      </c>
      <c r="P12" s="65">
        <f>VLOOKUP($A12,'Return Data'!$B$7:$R$2292,11,0)</f>
        <v>3.2448000000000001</v>
      </c>
      <c r="Q12" s="66">
        <f t="shared" si="6"/>
        <v>29</v>
      </c>
      <c r="R12" s="65">
        <f>VLOOKUP($A12,'Return Data'!$B$7:$R$2292,12,0)</f>
        <v>3.2477</v>
      </c>
      <c r="S12" s="66">
        <f t="shared" si="7"/>
        <v>26</v>
      </c>
      <c r="T12" s="65">
        <f>VLOOKUP($A12,'Return Data'!$B$7:$R$2292,13,0)</f>
        <v>3.2433999999999998</v>
      </c>
      <c r="U12" s="66">
        <f t="shared" si="8"/>
        <v>25</v>
      </c>
      <c r="V12" s="65">
        <f>VLOOKUP($A12,'Return Data'!$B$7:$R$2292,17,0)</f>
        <v>3.9912999999999998</v>
      </c>
      <c r="W12" s="66">
        <f t="shared" si="9"/>
        <v>26</v>
      </c>
      <c r="X12" s="65">
        <f>VLOOKUP($A12,'Return Data'!$B$7:$R$2292,14,0)</f>
        <v>5.0259</v>
      </c>
      <c r="Y12" s="66">
        <f t="shared" si="10"/>
        <v>27</v>
      </c>
      <c r="Z12" s="65">
        <f>VLOOKUP($A12,'Return Data'!$B$7:$R$2292,16,0)</f>
        <v>7.0796999999999999</v>
      </c>
      <c r="AA12" s="67">
        <f t="shared" si="11"/>
        <v>16</v>
      </c>
    </row>
    <row r="13" spans="1:27" x14ac:dyDescent="0.3">
      <c r="A13" s="63" t="s">
        <v>123</v>
      </c>
      <c r="B13" s="64">
        <f>VLOOKUP($A13,'Return Data'!$B$7:$R$2292,3,0)</f>
        <v>44467</v>
      </c>
      <c r="C13" s="65">
        <f>VLOOKUP($A13,'Return Data'!$B$7:$R$2292,4,0)</f>
        <v>2506.2208999999998</v>
      </c>
      <c r="D13" s="65">
        <f>VLOOKUP($A13,'Return Data'!$B$7:$R$2292,5,0)</f>
        <v>2.5707</v>
      </c>
      <c r="E13" s="66">
        <f t="shared" si="0"/>
        <v>9</v>
      </c>
      <c r="F13" s="65">
        <f>VLOOKUP($A13,'Return Data'!$B$7:$R$2292,6,0)</f>
        <v>2.9742000000000002</v>
      </c>
      <c r="G13" s="66">
        <f t="shared" si="1"/>
        <v>8</v>
      </c>
      <c r="H13" s="65">
        <f>VLOOKUP($A13,'Return Data'!$B$7:$R$2292,7,0)</f>
        <v>3.0419</v>
      </c>
      <c r="I13" s="66">
        <f t="shared" si="2"/>
        <v>7</v>
      </c>
      <c r="J13" s="65">
        <f>VLOOKUP($A13,'Return Data'!$B$7:$R$2292,8,0)</f>
        <v>3.0398999999999998</v>
      </c>
      <c r="K13" s="66">
        <f t="shared" si="3"/>
        <v>7</v>
      </c>
      <c r="L13" s="65">
        <f>VLOOKUP($A13,'Return Data'!$B$7:$R$2292,9,0)</f>
        <v>3.0478999999999998</v>
      </c>
      <c r="M13" s="66">
        <f t="shared" si="4"/>
        <v>16</v>
      </c>
      <c r="N13" s="65">
        <f>VLOOKUP($A13,'Return Data'!$B$7:$R$2292,10,0)</f>
        <v>3.2119</v>
      </c>
      <c r="O13" s="66">
        <f t="shared" si="5"/>
        <v>32</v>
      </c>
      <c r="P13" s="65">
        <f>VLOOKUP($A13,'Return Data'!$B$7:$R$2292,11,0)</f>
        <v>3.2197</v>
      </c>
      <c r="Q13" s="66">
        <f t="shared" si="6"/>
        <v>31</v>
      </c>
      <c r="R13" s="65">
        <f>VLOOKUP($A13,'Return Data'!$B$7:$R$2292,12,0)</f>
        <v>3.2023000000000001</v>
      </c>
      <c r="S13" s="66">
        <f t="shared" si="7"/>
        <v>35</v>
      </c>
      <c r="T13" s="65">
        <f>VLOOKUP($A13,'Return Data'!$B$7:$R$2292,13,0)</f>
        <v>3.1888000000000001</v>
      </c>
      <c r="U13" s="66">
        <f t="shared" si="8"/>
        <v>31</v>
      </c>
      <c r="V13" s="65">
        <f>VLOOKUP($A13,'Return Data'!$B$7:$R$2292,17,0)</f>
        <v>3.7185999999999999</v>
      </c>
      <c r="W13" s="66">
        <f t="shared" si="9"/>
        <v>31</v>
      </c>
      <c r="X13" s="65">
        <f>VLOOKUP($A13,'Return Data'!$B$7:$R$2292,14,0)</f>
        <v>4.7939999999999996</v>
      </c>
      <c r="Y13" s="66">
        <f t="shared" si="10"/>
        <v>31</v>
      </c>
      <c r="Z13" s="65">
        <f>VLOOKUP($A13,'Return Data'!$B$7:$R$2292,16,0)</f>
        <v>6.9105999999999996</v>
      </c>
      <c r="AA13" s="67">
        <f t="shared" si="11"/>
        <v>29</v>
      </c>
    </row>
    <row r="14" spans="1:27" x14ac:dyDescent="0.3">
      <c r="A14" s="63" t="s">
        <v>124</v>
      </c>
      <c r="B14" s="64">
        <f>VLOOKUP($A14,'Return Data'!$B$7:$R$2292,3,0)</f>
        <v>44467</v>
      </c>
      <c r="C14" s="65">
        <f>VLOOKUP($A14,'Return Data'!$B$7:$R$2292,4,0)</f>
        <v>2989.0844000000002</v>
      </c>
      <c r="D14" s="65">
        <f>VLOOKUP($A14,'Return Data'!$B$7:$R$2292,5,0)</f>
        <v>1.1796</v>
      </c>
      <c r="E14" s="66">
        <f t="shared" si="0"/>
        <v>41</v>
      </c>
      <c r="F14" s="65">
        <f>VLOOKUP($A14,'Return Data'!$B$7:$R$2292,6,0)</f>
        <v>2.2216</v>
      </c>
      <c r="G14" s="66">
        <f t="shared" si="1"/>
        <v>41</v>
      </c>
      <c r="H14" s="65">
        <f>VLOOKUP($A14,'Return Data'!$B$7:$R$2292,7,0)</f>
        <v>2.6732</v>
      </c>
      <c r="I14" s="66">
        <f t="shared" si="2"/>
        <v>39</v>
      </c>
      <c r="J14" s="65">
        <f>VLOOKUP($A14,'Return Data'!$B$7:$R$2292,8,0)</f>
        <v>2.8595999999999999</v>
      </c>
      <c r="K14" s="66">
        <f t="shared" si="3"/>
        <v>34</v>
      </c>
      <c r="L14" s="65">
        <f>VLOOKUP($A14,'Return Data'!$B$7:$R$2292,9,0)</f>
        <v>3.0055999999999998</v>
      </c>
      <c r="M14" s="66">
        <f t="shared" si="4"/>
        <v>33</v>
      </c>
      <c r="N14" s="65">
        <f>VLOOKUP($A14,'Return Data'!$B$7:$R$2292,10,0)</f>
        <v>3.2713999999999999</v>
      </c>
      <c r="O14" s="66">
        <f t="shared" si="5"/>
        <v>27</v>
      </c>
      <c r="P14" s="65">
        <f>VLOOKUP($A14,'Return Data'!$B$7:$R$2292,11,0)</f>
        <v>3.2927</v>
      </c>
      <c r="Q14" s="66">
        <f t="shared" si="6"/>
        <v>24</v>
      </c>
      <c r="R14" s="65">
        <f>VLOOKUP($A14,'Return Data'!$B$7:$R$2292,12,0)</f>
        <v>3.2835000000000001</v>
      </c>
      <c r="S14" s="66">
        <f t="shared" si="7"/>
        <v>21</v>
      </c>
      <c r="T14" s="65">
        <f>VLOOKUP($A14,'Return Data'!$B$7:$R$2292,13,0)</f>
        <v>3.2698999999999998</v>
      </c>
      <c r="U14" s="66">
        <f t="shared" si="8"/>
        <v>22</v>
      </c>
      <c r="V14" s="65">
        <f>VLOOKUP($A14,'Return Data'!$B$7:$R$2292,17,0)</f>
        <v>4.0426000000000002</v>
      </c>
      <c r="W14" s="66">
        <f t="shared" si="9"/>
        <v>21</v>
      </c>
      <c r="X14" s="65">
        <f>VLOOKUP($A14,'Return Data'!$B$7:$R$2292,14,0)</f>
        <v>5.0869999999999997</v>
      </c>
      <c r="Y14" s="66">
        <f t="shared" si="10"/>
        <v>18</v>
      </c>
      <c r="Z14" s="65">
        <f>VLOOKUP($A14,'Return Data'!$B$7:$R$2292,16,0)</f>
        <v>7.0755999999999997</v>
      </c>
      <c r="AA14" s="67">
        <f t="shared" si="11"/>
        <v>19</v>
      </c>
    </row>
    <row r="15" spans="1:27" x14ac:dyDescent="0.3">
      <c r="A15" s="63" t="s">
        <v>125</v>
      </c>
      <c r="B15" s="64">
        <f>VLOOKUP($A15,'Return Data'!$B$7:$R$2292,3,0)</f>
        <v>44467</v>
      </c>
      <c r="C15" s="65">
        <f>VLOOKUP($A15,'Return Data'!$B$7:$R$2292,4,0)</f>
        <v>2699.2257</v>
      </c>
      <c r="D15" s="65">
        <f>VLOOKUP($A15,'Return Data'!$B$7:$R$2292,5,0)</f>
        <v>2.4085000000000001</v>
      </c>
      <c r="E15" s="66">
        <f t="shared" si="0"/>
        <v>12</v>
      </c>
      <c r="F15" s="65">
        <f>VLOOKUP($A15,'Return Data'!$B$7:$R$2292,6,0)</f>
        <v>2.9228999999999998</v>
      </c>
      <c r="G15" s="66">
        <f t="shared" si="1"/>
        <v>10</v>
      </c>
      <c r="H15" s="65">
        <f>VLOOKUP($A15,'Return Data'!$B$7:$R$2292,7,0)</f>
        <v>3.0249999999999999</v>
      </c>
      <c r="I15" s="66">
        <f t="shared" si="2"/>
        <v>8</v>
      </c>
      <c r="J15" s="65">
        <f>VLOOKUP($A15,'Return Data'!$B$7:$R$2292,8,0)</f>
        <v>3.0301</v>
      </c>
      <c r="K15" s="66">
        <f t="shared" si="3"/>
        <v>9</v>
      </c>
      <c r="L15" s="65">
        <f>VLOOKUP($A15,'Return Data'!$B$7:$R$2292,9,0)</f>
        <v>3.1364000000000001</v>
      </c>
      <c r="M15" s="66">
        <f t="shared" si="4"/>
        <v>4</v>
      </c>
      <c r="N15" s="65">
        <f>VLOOKUP($A15,'Return Data'!$B$7:$R$2292,10,0)</f>
        <v>3.4392</v>
      </c>
      <c r="O15" s="66">
        <f t="shared" si="5"/>
        <v>2</v>
      </c>
      <c r="P15" s="65">
        <f>VLOOKUP($A15,'Return Data'!$B$7:$R$2292,11,0)</f>
        <v>3.4712000000000001</v>
      </c>
      <c r="Q15" s="66">
        <f t="shared" si="6"/>
        <v>2</v>
      </c>
      <c r="R15" s="65">
        <f>VLOOKUP($A15,'Return Data'!$B$7:$R$2292,12,0)</f>
        <v>3.4575</v>
      </c>
      <c r="S15" s="66">
        <f t="shared" si="7"/>
        <v>2</v>
      </c>
      <c r="T15" s="65">
        <f>VLOOKUP($A15,'Return Data'!$B$7:$R$2292,13,0)</f>
        <v>3.4373</v>
      </c>
      <c r="U15" s="66">
        <f t="shared" si="8"/>
        <v>2</v>
      </c>
      <c r="V15" s="65">
        <f>VLOOKUP($A15,'Return Data'!$B$7:$R$2292,17,0)</f>
        <v>4.2210000000000001</v>
      </c>
      <c r="W15" s="66">
        <f t="shared" si="9"/>
        <v>3</v>
      </c>
      <c r="X15" s="65">
        <f>VLOOKUP($A15,'Return Data'!$B$7:$R$2292,14,0)</f>
        <v>5.2487000000000004</v>
      </c>
      <c r="Y15" s="66">
        <f t="shared" si="10"/>
        <v>4</v>
      </c>
      <c r="Z15" s="65">
        <f>VLOOKUP($A15,'Return Data'!$B$7:$R$2292,16,0)</f>
        <v>7.0362999999999998</v>
      </c>
      <c r="AA15" s="67">
        <f t="shared" si="11"/>
        <v>26</v>
      </c>
    </row>
    <row r="16" spans="1:27" x14ac:dyDescent="0.3">
      <c r="A16" s="63" t="s">
        <v>127</v>
      </c>
      <c r="B16" s="64">
        <f>VLOOKUP($A16,'Return Data'!$B$7:$R$2292,3,0)</f>
        <v>44467</v>
      </c>
      <c r="C16" s="65">
        <f>VLOOKUP($A16,'Return Data'!$B$7:$R$2292,4,0)</f>
        <v>3142.2766000000001</v>
      </c>
      <c r="D16" s="65">
        <f>VLOOKUP($A16,'Return Data'!$B$7:$R$2292,5,0)</f>
        <v>2.1107</v>
      </c>
      <c r="E16" s="66">
        <f t="shared" si="0"/>
        <v>22</v>
      </c>
      <c r="F16" s="65">
        <f>VLOOKUP($A16,'Return Data'!$B$7:$R$2292,6,0)</f>
        <v>2.7462</v>
      </c>
      <c r="G16" s="66">
        <f t="shared" si="1"/>
        <v>24</v>
      </c>
      <c r="H16" s="65">
        <f>VLOOKUP($A16,'Return Data'!$B$7:$R$2292,7,0)</f>
        <v>2.7896000000000001</v>
      </c>
      <c r="I16" s="66">
        <f t="shared" si="2"/>
        <v>27</v>
      </c>
      <c r="J16" s="65">
        <f>VLOOKUP($A16,'Return Data'!$B$7:$R$2292,8,0)</f>
        <v>2.8915999999999999</v>
      </c>
      <c r="K16" s="66">
        <f t="shared" si="3"/>
        <v>28</v>
      </c>
      <c r="L16" s="65">
        <f>VLOOKUP($A16,'Return Data'!$B$7:$R$2292,9,0)</f>
        <v>3.0404</v>
      </c>
      <c r="M16" s="66">
        <f t="shared" si="4"/>
        <v>17</v>
      </c>
      <c r="N16" s="65">
        <f>VLOOKUP($A16,'Return Data'!$B$7:$R$2292,10,0)</f>
        <v>3.3083999999999998</v>
      </c>
      <c r="O16" s="66">
        <f t="shared" si="5"/>
        <v>21</v>
      </c>
      <c r="P16" s="65">
        <f>VLOOKUP($A16,'Return Data'!$B$7:$R$2292,11,0)</f>
        <v>3.3041999999999998</v>
      </c>
      <c r="Q16" s="66">
        <f t="shared" si="6"/>
        <v>21</v>
      </c>
      <c r="R16" s="65">
        <f>VLOOKUP($A16,'Return Data'!$B$7:$R$2292,12,0)</f>
        <v>3.2755000000000001</v>
      </c>
      <c r="S16" s="66">
        <f t="shared" si="7"/>
        <v>22</v>
      </c>
      <c r="T16" s="65">
        <f>VLOOKUP($A16,'Return Data'!$B$7:$R$2292,13,0)</f>
        <v>3.2637</v>
      </c>
      <c r="U16" s="66">
        <f t="shared" si="8"/>
        <v>24</v>
      </c>
      <c r="V16" s="65">
        <f>VLOOKUP($A16,'Return Data'!$B$7:$R$2292,17,0)</f>
        <v>4.1936</v>
      </c>
      <c r="W16" s="66">
        <f t="shared" si="9"/>
        <v>5</v>
      </c>
      <c r="X16" s="65">
        <f>VLOOKUP($A16,'Return Data'!$B$7:$R$2292,14,0)</f>
        <v>5.2732999999999999</v>
      </c>
      <c r="Y16" s="66">
        <f t="shared" si="10"/>
        <v>3</v>
      </c>
      <c r="Z16" s="65">
        <f>VLOOKUP($A16,'Return Data'!$B$7:$R$2292,16,0)</f>
        <v>7.2064000000000004</v>
      </c>
      <c r="AA16" s="67">
        <f t="shared" si="11"/>
        <v>2</v>
      </c>
    </row>
    <row r="17" spans="1:27" x14ac:dyDescent="0.3">
      <c r="A17" s="63" t="s">
        <v>128</v>
      </c>
      <c r="B17" s="64">
        <f>VLOOKUP($A17,'Return Data'!$B$7:$R$2292,3,0)</f>
        <v>44467</v>
      </c>
      <c r="C17" s="65">
        <f>VLOOKUP($A17,'Return Data'!$B$7:$R$2292,4,0)</f>
        <v>4111.1286</v>
      </c>
      <c r="D17" s="65">
        <f>VLOOKUP($A17,'Return Data'!$B$7:$R$2292,5,0)</f>
        <v>1.5448999999999999</v>
      </c>
      <c r="E17" s="66">
        <f t="shared" si="0"/>
        <v>35</v>
      </c>
      <c r="F17" s="65">
        <f>VLOOKUP($A17,'Return Data'!$B$7:$R$2292,6,0)</f>
        <v>2.5495000000000001</v>
      </c>
      <c r="G17" s="66">
        <f t="shared" si="1"/>
        <v>36</v>
      </c>
      <c r="H17" s="65">
        <f>VLOOKUP($A17,'Return Data'!$B$7:$R$2292,7,0)</f>
        <v>2.7370000000000001</v>
      </c>
      <c r="I17" s="66">
        <f t="shared" si="2"/>
        <v>32</v>
      </c>
      <c r="J17" s="65">
        <f>VLOOKUP($A17,'Return Data'!$B$7:$R$2292,8,0)</f>
        <v>2.8691</v>
      </c>
      <c r="K17" s="66">
        <f t="shared" si="3"/>
        <v>31</v>
      </c>
      <c r="L17" s="65">
        <f>VLOOKUP($A17,'Return Data'!$B$7:$R$2292,9,0)</f>
        <v>3.0078</v>
      </c>
      <c r="M17" s="66">
        <f t="shared" si="4"/>
        <v>30</v>
      </c>
      <c r="N17" s="65">
        <f>VLOOKUP($A17,'Return Data'!$B$7:$R$2292,10,0)</f>
        <v>3.3048000000000002</v>
      </c>
      <c r="O17" s="66">
        <f t="shared" si="5"/>
        <v>23</v>
      </c>
      <c r="P17" s="65">
        <f>VLOOKUP($A17,'Return Data'!$B$7:$R$2292,11,0)</f>
        <v>3.2829999999999999</v>
      </c>
      <c r="Q17" s="66">
        <f t="shared" si="6"/>
        <v>26</v>
      </c>
      <c r="R17" s="65">
        <f>VLOOKUP($A17,'Return Data'!$B$7:$R$2292,12,0)</f>
        <v>3.2444999999999999</v>
      </c>
      <c r="S17" s="66">
        <f t="shared" si="7"/>
        <v>27</v>
      </c>
      <c r="T17" s="65">
        <f>VLOOKUP($A17,'Return Data'!$B$7:$R$2292,13,0)</f>
        <v>3.2334000000000001</v>
      </c>
      <c r="U17" s="66">
        <f t="shared" si="8"/>
        <v>26</v>
      </c>
      <c r="V17" s="65">
        <f>VLOOKUP($A17,'Return Data'!$B$7:$R$2292,17,0)</f>
        <v>4.0109000000000004</v>
      </c>
      <c r="W17" s="66">
        <f t="shared" si="9"/>
        <v>23</v>
      </c>
      <c r="X17" s="65">
        <f>VLOOKUP($A17,'Return Data'!$B$7:$R$2292,14,0)</f>
        <v>5.0640999999999998</v>
      </c>
      <c r="Y17" s="66">
        <f t="shared" si="10"/>
        <v>23</v>
      </c>
      <c r="Z17" s="65">
        <f>VLOOKUP($A17,'Return Data'!$B$7:$R$2292,16,0)</f>
        <v>7.0507999999999997</v>
      </c>
      <c r="AA17" s="67">
        <f t="shared" si="11"/>
        <v>23</v>
      </c>
    </row>
    <row r="18" spans="1:27" x14ac:dyDescent="0.3">
      <c r="A18" s="63" t="s">
        <v>129</v>
      </c>
      <c r="B18" s="64">
        <f>VLOOKUP($A18,'Return Data'!$B$7:$R$2292,3,0)</f>
        <v>44467</v>
      </c>
      <c r="C18" s="65">
        <f>VLOOKUP($A18,'Return Data'!$B$7:$R$2292,4,0)</f>
        <v>2082.2851000000001</v>
      </c>
      <c r="D18" s="65">
        <f>VLOOKUP($A18,'Return Data'!$B$7:$R$2292,5,0)</f>
        <v>1.3848</v>
      </c>
      <c r="E18" s="66">
        <f t="shared" si="0"/>
        <v>39</v>
      </c>
      <c r="F18" s="65">
        <f>VLOOKUP($A18,'Return Data'!$B$7:$R$2292,6,0)</f>
        <v>2.7949000000000002</v>
      </c>
      <c r="G18" s="66">
        <f t="shared" si="1"/>
        <v>18</v>
      </c>
      <c r="H18" s="65">
        <f>VLOOKUP($A18,'Return Data'!$B$7:$R$2292,7,0)</f>
        <v>2.6922999999999999</v>
      </c>
      <c r="I18" s="66">
        <f t="shared" si="2"/>
        <v>38</v>
      </c>
      <c r="J18" s="65">
        <f>VLOOKUP($A18,'Return Data'!$B$7:$R$2292,8,0)</f>
        <v>2.8409</v>
      </c>
      <c r="K18" s="66">
        <f t="shared" si="3"/>
        <v>36</v>
      </c>
      <c r="L18" s="65">
        <f>VLOOKUP($A18,'Return Data'!$B$7:$R$2292,9,0)</f>
        <v>3.0314999999999999</v>
      </c>
      <c r="M18" s="66">
        <f t="shared" si="4"/>
        <v>23</v>
      </c>
      <c r="N18" s="65">
        <f>VLOOKUP($A18,'Return Data'!$B$7:$R$2292,10,0)</f>
        <v>3.3062999999999998</v>
      </c>
      <c r="O18" s="66">
        <f t="shared" si="5"/>
        <v>22</v>
      </c>
      <c r="P18" s="65">
        <f>VLOOKUP($A18,'Return Data'!$B$7:$R$2292,11,0)</f>
        <v>3.3016999999999999</v>
      </c>
      <c r="Q18" s="66">
        <f t="shared" si="6"/>
        <v>22</v>
      </c>
      <c r="R18" s="65">
        <f>VLOOKUP($A18,'Return Data'!$B$7:$R$2292,12,0)</f>
        <v>3.2894999999999999</v>
      </c>
      <c r="S18" s="66">
        <f t="shared" si="7"/>
        <v>19</v>
      </c>
      <c r="T18" s="65">
        <f>VLOOKUP($A18,'Return Data'!$B$7:$R$2292,13,0)</f>
        <v>3.2713999999999999</v>
      </c>
      <c r="U18" s="66">
        <f t="shared" si="8"/>
        <v>21</v>
      </c>
      <c r="V18" s="65">
        <f>VLOOKUP($A18,'Return Data'!$B$7:$R$2292,17,0)</f>
        <v>4.0107999999999997</v>
      </c>
      <c r="W18" s="66">
        <f t="shared" si="9"/>
        <v>24</v>
      </c>
      <c r="X18" s="65">
        <f>VLOOKUP($A18,'Return Data'!$B$7:$R$2292,14,0)</f>
        <v>5.0869</v>
      </c>
      <c r="Y18" s="66">
        <f t="shared" si="10"/>
        <v>19</v>
      </c>
      <c r="Z18" s="65">
        <f>VLOOKUP($A18,'Return Data'!$B$7:$R$2292,16,0)</f>
        <v>7.0705999999999998</v>
      </c>
      <c r="AA18" s="67">
        <f t="shared" si="11"/>
        <v>21</v>
      </c>
    </row>
    <row r="19" spans="1:27" x14ac:dyDescent="0.3">
      <c r="A19" s="63" t="s">
        <v>130</v>
      </c>
      <c r="B19" s="64">
        <f>VLOOKUP($A19,'Return Data'!$B$7:$R$2292,3,0)</f>
        <v>44467</v>
      </c>
      <c r="C19" s="65">
        <f>VLOOKUP($A19,'Return Data'!$B$7:$R$2292,4,0)</f>
        <v>309.71710000000002</v>
      </c>
      <c r="D19" s="65">
        <f>VLOOKUP($A19,'Return Data'!$B$7:$R$2292,5,0)</f>
        <v>2.0270999999999999</v>
      </c>
      <c r="E19" s="66">
        <f t="shared" si="0"/>
        <v>24</v>
      </c>
      <c r="F19" s="65">
        <f>VLOOKUP($A19,'Return Data'!$B$7:$R$2292,6,0)</f>
        <v>2.6953999999999998</v>
      </c>
      <c r="G19" s="66">
        <f t="shared" si="1"/>
        <v>31</v>
      </c>
      <c r="H19" s="65">
        <f>VLOOKUP($A19,'Return Data'!$B$7:$R$2292,7,0)</f>
        <v>2.8500999999999999</v>
      </c>
      <c r="I19" s="66">
        <f t="shared" si="2"/>
        <v>21</v>
      </c>
      <c r="J19" s="65">
        <f>VLOOKUP($A19,'Return Data'!$B$7:$R$2292,8,0)</f>
        <v>2.9015</v>
      </c>
      <c r="K19" s="66">
        <f t="shared" si="3"/>
        <v>26</v>
      </c>
      <c r="L19" s="65">
        <f>VLOOKUP($A19,'Return Data'!$B$7:$R$2292,9,0)</f>
        <v>3.0350000000000001</v>
      </c>
      <c r="M19" s="66">
        <f t="shared" si="4"/>
        <v>20</v>
      </c>
      <c r="N19" s="65">
        <f>VLOOKUP($A19,'Return Data'!$B$7:$R$2292,10,0)</f>
        <v>3.3228</v>
      </c>
      <c r="O19" s="66">
        <f t="shared" si="5"/>
        <v>17</v>
      </c>
      <c r="P19" s="65">
        <f>VLOOKUP($A19,'Return Data'!$B$7:$R$2292,11,0)</f>
        <v>3.3094000000000001</v>
      </c>
      <c r="Q19" s="66">
        <f t="shared" si="6"/>
        <v>18</v>
      </c>
      <c r="R19" s="65">
        <f>VLOOKUP($A19,'Return Data'!$B$7:$R$2292,12,0)</f>
        <v>3.2945000000000002</v>
      </c>
      <c r="S19" s="66">
        <f t="shared" si="7"/>
        <v>17</v>
      </c>
      <c r="T19" s="65">
        <f>VLOOKUP($A19,'Return Data'!$B$7:$R$2292,13,0)</f>
        <v>3.2961</v>
      </c>
      <c r="U19" s="66">
        <f t="shared" si="8"/>
        <v>15</v>
      </c>
      <c r="V19" s="65">
        <f>VLOOKUP($A19,'Return Data'!$B$7:$R$2292,17,0)</f>
        <v>4.133</v>
      </c>
      <c r="W19" s="66">
        <f t="shared" si="9"/>
        <v>12</v>
      </c>
      <c r="X19" s="65">
        <f>VLOOKUP($A19,'Return Data'!$B$7:$R$2292,14,0)</f>
        <v>5.1582999999999997</v>
      </c>
      <c r="Y19" s="66">
        <f t="shared" si="10"/>
        <v>12</v>
      </c>
      <c r="Z19" s="65">
        <f>VLOOKUP($A19,'Return Data'!$B$7:$R$2292,16,0)</f>
        <v>7.1074000000000002</v>
      </c>
      <c r="AA19" s="67">
        <f t="shared" si="11"/>
        <v>11</v>
      </c>
    </row>
    <row r="20" spans="1:27" x14ac:dyDescent="0.3">
      <c r="A20" s="63" t="s">
        <v>131</v>
      </c>
      <c r="B20" s="64">
        <f>VLOOKUP($A20,'Return Data'!$B$7:$R$2292,3,0)</f>
        <v>44467</v>
      </c>
      <c r="C20" s="65">
        <f>VLOOKUP($A20,'Return Data'!$B$7:$R$2292,4,0)</f>
        <v>2250.2536</v>
      </c>
      <c r="D20" s="65">
        <f>VLOOKUP($A20,'Return Data'!$B$7:$R$2292,5,0)</f>
        <v>1.4729000000000001</v>
      </c>
      <c r="E20" s="66">
        <f t="shared" si="0"/>
        <v>37</v>
      </c>
      <c r="F20" s="65">
        <f>VLOOKUP($A20,'Return Data'!$B$7:$R$2292,6,0)</f>
        <v>2.4238</v>
      </c>
      <c r="G20" s="66">
        <f t="shared" si="1"/>
        <v>40</v>
      </c>
      <c r="H20" s="65">
        <f>VLOOKUP($A20,'Return Data'!$B$7:$R$2292,7,0)</f>
        <v>2.6547999999999998</v>
      </c>
      <c r="I20" s="66">
        <f t="shared" si="2"/>
        <v>42</v>
      </c>
      <c r="J20" s="65">
        <f>VLOOKUP($A20,'Return Data'!$B$7:$R$2292,8,0)</f>
        <v>2.8915999999999999</v>
      </c>
      <c r="K20" s="66">
        <f t="shared" si="3"/>
        <v>28</v>
      </c>
      <c r="L20" s="65">
        <f>VLOOKUP($A20,'Return Data'!$B$7:$R$2292,9,0)</f>
        <v>3.0070000000000001</v>
      </c>
      <c r="M20" s="66">
        <f t="shared" si="4"/>
        <v>31</v>
      </c>
      <c r="N20" s="65">
        <f>VLOOKUP($A20,'Return Data'!$B$7:$R$2292,10,0)</f>
        <v>3.3245</v>
      </c>
      <c r="O20" s="66">
        <f t="shared" si="5"/>
        <v>16</v>
      </c>
      <c r="P20" s="65">
        <f>VLOOKUP($A20,'Return Data'!$B$7:$R$2292,11,0)</f>
        <v>3.3826000000000001</v>
      </c>
      <c r="Q20" s="66">
        <f t="shared" si="6"/>
        <v>4</v>
      </c>
      <c r="R20" s="65">
        <f>VLOOKUP($A20,'Return Data'!$B$7:$R$2292,12,0)</f>
        <v>3.3725999999999998</v>
      </c>
      <c r="S20" s="66">
        <f t="shared" si="7"/>
        <v>4</v>
      </c>
      <c r="T20" s="65">
        <f>VLOOKUP($A20,'Return Data'!$B$7:$R$2292,13,0)</f>
        <v>3.3912</v>
      </c>
      <c r="U20" s="66">
        <f t="shared" si="8"/>
        <v>3</v>
      </c>
      <c r="V20" s="65">
        <f>VLOOKUP($A20,'Return Data'!$B$7:$R$2292,17,0)</f>
        <v>4.2775999999999996</v>
      </c>
      <c r="W20" s="66">
        <f t="shared" si="9"/>
        <v>2</v>
      </c>
      <c r="X20" s="65">
        <f>VLOOKUP($A20,'Return Data'!$B$7:$R$2292,14,0)</f>
        <v>5.2760999999999996</v>
      </c>
      <c r="Y20" s="66">
        <f t="shared" si="10"/>
        <v>2</v>
      </c>
      <c r="Z20" s="65">
        <f>VLOOKUP($A20,'Return Data'!$B$7:$R$2292,16,0)</f>
        <v>7.1219999999999999</v>
      </c>
      <c r="AA20" s="67">
        <f t="shared" si="11"/>
        <v>9</v>
      </c>
    </row>
    <row r="21" spans="1:27" x14ac:dyDescent="0.3">
      <c r="A21" s="63" t="s">
        <v>132</v>
      </c>
      <c r="B21" s="64">
        <f>VLOOKUP($A21,'Return Data'!$B$7:$R$2292,3,0)</f>
        <v>44467</v>
      </c>
      <c r="C21" s="65">
        <f>VLOOKUP($A21,'Return Data'!$B$7:$R$2292,4,0)</f>
        <v>2526.19</v>
      </c>
      <c r="D21" s="65">
        <f>VLOOKUP($A21,'Return Data'!$B$7:$R$2292,5,0)</f>
        <v>2.2208999999999999</v>
      </c>
      <c r="E21" s="66">
        <f t="shared" si="0"/>
        <v>18</v>
      </c>
      <c r="F21" s="65">
        <f>VLOOKUP($A21,'Return Data'!$B$7:$R$2292,6,0)</f>
        <v>2.7732999999999999</v>
      </c>
      <c r="G21" s="66">
        <f t="shared" si="1"/>
        <v>21</v>
      </c>
      <c r="H21" s="65">
        <f>VLOOKUP($A21,'Return Data'!$B$7:$R$2292,7,0)</f>
        <v>2.8893</v>
      </c>
      <c r="I21" s="66">
        <f t="shared" si="2"/>
        <v>18</v>
      </c>
      <c r="J21" s="65">
        <f>VLOOKUP($A21,'Return Data'!$B$7:$R$2292,8,0)</f>
        <v>2.9546999999999999</v>
      </c>
      <c r="K21" s="66">
        <f t="shared" si="3"/>
        <v>17</v>
      </c>
      <c r="L21" s="65">
        <f>VLOOKUP($A21,'Return Data'!$B$7:$R$2292,9,0)</f>
        <v>3.0318999999999998</v>
      </c>
      <c r="M21" s="66">
        <f t="shared" si="4"/>
        <v>21</v>
      </c>
      <c r="N21" s="65">
        <f>VLOOKUP($A21,'Return Data'!$B$7:$R$2292,10,0)</f>
        <v>3.2738999999999998</v>
      </c>
      <c r="O21" s="66">
        <f t="shared" si="5"/>
        <v>26</v>
      </c>
      <c r="P21" s="65">
        <f>VLOOKUP($A21,'Return Data'!$B$7:$R$2292,11,0)</f>
        <v>3.2728999999999999</v>
      </c>
      <c r="Q21" s="66">
        <f t="shared" si="6"/>
        <v>27</v>
      </c>
      <c r="R21" s="65">
        <f>VLOOKUP($A21,'Return Data'!$B$7:$R$2292,12,0)</f>
        <v>3.2355999999999998</v>
      </c>
      <c r="S21" s="66">
        <f t="shared" si="7"/>
        <v>30</v>
      </c>
      <c r="T21" s="65">
        <f>VLOOKUP($A21,'Return Data'!$B$7:$R$2292,13,0)</f>
        <v>3.2282000000000002</v>
      </c>
      <c r="U21" s="66">
        <f t="shared" si="8"/>
        <v>28</v>
      </c>
      <c r="V21" s="65">
        <f>VLOOKUP($A21,'Return Data'!$B$7:$R$2292,17,0)</f>
        <v>3.9291</v>
      </c>
      <c r="W21" s="66">
        <f t="shared" si="9"/>
        <v>28</v>
      </c>
      <c r="X21" s="65">
        <f>VLOOKUP($A21,'Return Data'!$B$7:$R$2292,14,0)</f>
        <v>4.9356</v>
      </c>
      <c r="Y21" s="66">
        <f t="shared" si="10"/>
        <v>29</v>
      </c>
      <c r="Z21" s="65">
        <f>VLOOKUP($A21,'Return Data'!$B$7:$R$2292,16,0)</f>
        <v>7.0106000000000002</v>
      </c>
      <c r="AA21" s="67">
        <f t="shared" si="11"/>
        <v>27</v>
      </c>
    </row>
    <row r="22" spans="1:27" x14ac:dyDescent="0.3">
      <c r="A22" s="63" t="s">
        <v>133</v>
      </c>
      <c r="B22" s="64">
        <f>VLOOKUP($A22,'Return Data'!$B$7:$R$2292,3,0)</f>
        <v>44467</v>
      </c>
      <c r="C22" s="65">
        <f>VLOOKUP($A22,'Return Data'!$B$7:$R$2292,4,0)</f>
        <v>1613.5237999999999</v>
      </c>
      <c r="D22" s="65">
        <f>VLOOKUP($A22,'Return Data'!$B$7:$R$2292,5,0)</f>
        <v>2.3776999999999999</v>
      </c>
      <c r="E22" s="66">
        <f t="shared" si="0"/>
        <v>14</v>
      </c>
      <c r="F22" s="65">
        <f>VLOOKUP($A22,'Return Data'!$B$7:$R$2292,6,0)</f>
        <v>2.9015</v>
      </c>
      <c r="G22" s="66">
        <f t="shared" si="1"/>
        <v>12</v>
      </c>
      <c r="H22" s="65">
        <f>VLOOKUP($A22,'Return Data'!$B$7:$R$2292,7,0)</f>
        <v>2.8208000000000002</v>
      </c>
      <c r="I22" s="66">
        <f t="shared" si="2"/>
        <v>25</v>
      </c>
      <c r="J22" s="65">
        <f>VLOOKUP($A22,'Return Data'!$B$7:$R$2292,8,0)</f>
        <v>2.8336000000000001</v>
      </c>
      <c r="K22" s="66">
        <f t="shared" si="3"/>
        <v>38</v>
      </c>
      <c r="L22" s="65">
        <f>VLOOKUP($A22,'Return Data'!$B$7:$R$2292,9,0)</f>
        <v>2.9430000000000001</v>
      </c>
      <c r="M22" s="66">
        <f t="shared" si="4"/>
        <v>37</v>
      </c>
      <c r="N22" s="65">
        <f>VLOOKUP($A22,'Return Data'!$B$7:$R$2292,10,0)</f>
        <v>2.996</v>
      </c>
      <c r="O22" s="66">
        <f t="shared" si="5"/>
        <v>41</v>
      </c>
      <c r="P22" s="65">
        <f>VLOOKUP($A22,'Return Data'!$B$7:$R$2292,11,0)</f>
        <v>2.9931999999999999</v>
      </c>
      <c r="Q22" s="66">
        <f t="shared" si="6"/>
        <v>40</v>
      </c>
      <c r="R22" s="65">
        <f>VLOOKUP($A22,'Return Data'!$B$7:$R$2292,12,0)</f>
        <v>2.9384999999999999</v>
      </c>
      <c r="S22" s="66">
        <f t="shared" si="7"/>
        <v>41</v>
      </c>
      <c r="T22" s="65">
        <f>VLOOKUP($A22,'Return Data'!$B$7:$R$2292,13,0)</f>
        <v>2.9064000000000001</v>
      </c>
      <c r="U22" s="66">
        <f t="shared" si="8"/>
        <v>38</v>
      </c>
      <c r="V22" s="65">
        <f>VLOOKUP($A22,'Return Data'!$B$7:$R$2292,17,0)</f>
        <v>3.4719000000000002</v>
      </c>
      <c r="W22" s="66">
        <f t="shared" si="9"/>
        <v>35</v>
      </c>
      <c r="X22" s="65">
        <f>VLOOKUP($A22,'Return Data'!$B$7:$R$2292,14,0)</f>
        <v>4.4509999999999996</v>
      </c>
      <c r="Y22" s="66">
        <f t="shared" si="10"/>
        <v>34</v>
      </c>
      <c r="Z22" s="65">
        <f>VLOOKUP($A22,'Return Data'!$B$7:$R$2292,16,0)</f>
        <v>6.2567000000000004</v>
      </c>
      <c r="AA22" s="67">
        <f t="shared" si="11"/>
        <v>32</v>
      </c>
    </row>
    <row r="23" spans="1:27" x14ac:dyDescent="0.3">
      <c r="A23" s="63" t="s">
        <v>134</v>
      </c>
      <c r="B23" s="64">
        <f>VLOOKUP($A23,'Return Data'!$B$7:$R$2292,3,0)</f>
        <v>44467</v>
      </c>
      <c r="C23" s="65">
        <f>VLOOKUP($A23,'Return Data'!$B$7:$R$2292,4,0)</f>
        <v>2036.0204000000001</v>
      </c>
      <c r="D23" s="65">
        <f>VLOOKUP($A23,'Return Data'!$B$7:$R$2292,5,0)</f>
        <v>2.0007999999999999</v>
      </c>
      <c r="E23" s="66">
        <f t="shared" si="0"/>
        <v>26</v>
      </c>
      <c r="F23" s="65">
        <f>VLOOKUP($A23,'Return Data'!$B$7:$R$2292,6,0)</f>
        <v>2.7410999999999999</v>
      </c>
      <c r="G23" s="66">
        <f t="shared" si="1"/>
        <v>25</v>
      </c>
      <c r="H23" s="65">
        <f>VLOOKUP($A23,'Return Data'!$B$7:$R$2292,7,0)</f>
        <v>2.6970999999999998</v>
      </c>
      <c r="I23" s="66">
        <f t="shared" si="2"/>
        <v>37</v>
      </c>
      <c r="J23" s="65">
        <f>VLOOKUP($A23,'Return Data'!$B$7:$R$2292,8,0)</f>
        <v>2.8252000000000002</v>
      </c>
      <c r="K23" s="66">
        <f t="shared" si="3"/>
        <v>40</v>
      </c>
      <c r="L23" s="65">
        <f>VLOOKUP($A23,'Return Data'!$B$7:$R$2292,9,0)</f>
        <v>2.8637000000000001</v>
      </c>
      <c r="M23" s="66">
        <f t="shared" si="4"/>
        <v>39</v>
      </c>
      <c r="N23" s="65">
        <f>VLOOKUP($A23,'Return Data'!$B$7:$R$2292,10,0)</f>
        <v>3.0379999999999998</v>
      </c>
      <c r="O23" s="66">
        <f t="shared" si="5"/>
        <v>39</v>
      </c>
      <c r="P23" s="65">
        <f>VLOOKUP($A23,'Return Data'!$B$7:$R$2292,11,0)</f>
        <v>2.9969000000000001</v>
      </c>
      <c r="Q23" s="66">
        <f t="shared" si="6"/>
        <v>38</v>
      </c>
      <c r="R23" s="65">
        <f>VLOOKUP($A23,'Return Data'!$B$7:$R$2292,12,0)</f>
        <v>3.2357</v>
      </c>
      <c r="S23" s="66">
        <f t="shared" si="7"/>
        <v>29</v>
      </c>
      <c r="T23" s="65">
        <f>VLOOKUP($A23,'Return Data'!$B$7:$R$2292,13,0)</f>
        <v>3.2048999999999999</v>
      </c>
      <c r="U23" s="66">
        <f t="shared" si="8"/>
        <v>29</v>
      </c>
      <c r="V23" s="65">
        <f>VLOOKUP($A23,'Return Data'!$B$7:$R$2292,17,0)</f>
        <v>3.9014000000000002</v>
      </c>
      <c r="W23" s="66">
        <f t="shared" si="9"/>
        <v>29</v>
      </c>
      <c r="X23" s="65">
        <f>VLOOKUP($A23,'Return Data'!$B$7:$R$2292,14,0)</f>
        <v>4.9892000000000003</v>
      </c>
      <c r="Y23" s="66">
        <f t="shared" si="10"/>
        <v>28</v>
      </c>
      <c r="Z23" s="65">
        <f>VLOOKUP($A23,'Return Data'!$B$7:$R$2292,16,0)</f>
        <v>7.1024000000000003</v>
      </c>
      <c r="AA23" s="67">
        <f t="shared" si="11"/>
        <v>12</v>
      </c>
    </row>
    <row r="24" spans="1:27" x14ac:dyDescent="0.3">
      <c r="A24" s="63" t="s">
        <v>135</v>
      </c>
      <c r="B24" s="64">
        <f>VLOOKUP($A24,'Return Data'!$B$7:$R$2292,3,0)</f>
        <v>44467</v>
      </c>
      <c r="C24" s="65">
        <f>VLOOKUP($A24,'Return Data'!$B$7:$R$2292,4,0)</f>
        <v>2024.8871999999999</v>
      </c>
      <c r="D24" s="65">
        <f>VLOOKUP($A24,'Return Data'!$B$7:$R$2292,5,0)</f>
        <v>2.7113</v>
      </c>
      <c r="E24" s="66">
        <f t="shared" si="0"/>
        <v>6</v>
      </c>
      <c r="F24" s="65">
        <f>VLOOKUP($A24,'Return Data'!$B$7:$R$2292,6,0)</f>
        <v>2.7111000000000001</v>
      </c>
      <c r="G24" s="66">
        <f t="shared" si="1"/>
        <v>28</v>
      </c>
      <c r="H24" s="65">
        <f>VLOOKUP($A24,'Return Data'!$B$7:$R$2292,7,0)</f>
        <v>2.7120000000000002</v>
      </c>
      <c r="I24" s="66">
        <f t="shared" si="2"/>
        <v>34</v>
      </c>
      <c r="J24" s="65">
        <f>VLOOKUP($A24,'Return Data'!$B$7:$R$2292,8,0)</f>
        <v>3.2957000000000001</v>
      </c>
      <c r="K24" s="66">
        <f t="shared" si="3"/>
        <v>3</v>
      </c>
      <c r="L24" s="65">
        <f>VLOOKUP($A24,'Return Data'!$B$7:$R$2292,9,0)</f>
        <v>3.0244</v>
      </c>
      <c r="M24" s="66">
        <f t="shared" si="4"/>
        <v>28</v>
      </c>
      <c r="N24" s="65">
        <f>VLOOKUP($A24,'Return Data'!$B$7:$R$2292,10,0)</f>
        <v>3.0581</v>
      </c>
      <c r="O24" s="66">
        <f t="shared" si="5"/>
        <v>38</v>
      </c>
      <c r="P24" s="65">
        <f>VLOOKUP($A24,'Return Data'!$B$7:$R$2292,11,0)</f>
        <v>2.8315000000000001</v>
      </c>
      <c r="Q24" s="66">
        <f t="shared" si="6"/>
        <v>42</v>
      </c>
      <c r="R24" s="65">
        <f>VLOOKUP($A24,'Return Data'!$B$7:$R$2292,12,0)</f>
        <v>2.9371999999999998</v>
      </c>
      <c r="S24" s="66">
        <f t="shared" si="7"/>
        <v>42</v>
      </c>
      <c r="T24" s="65"/>
      <c r="U24" s="66"/>
      <c r="V24" s="65"/>
      <c r="W24" s="66"/>
      <c r="X24" s="65"/>
      <c r="Y24" s="66"/>
      <c r="Z24" s="65">
        <f>VLOOKUP($A24,'Return Data'!$B$7:$R$2292,16,0)</f>
        <v>3.2604000000000002</v>
      </c>
      <c r="AA24" s="67">
        <f t="shared" si="11"/>
        <v>42</v>
      </c>
    </row>
    <row r="25" spans="1:27" x14ac:dyDescent="0.3">
      <c r="A25" s="63" t="s">
        <v>136</v>
      </c>
      <c r="B25" s="64">
        <f>VLOOKUP($A25,'Return Data'!$B$7:$R$2292,3,0)</f>
        <v>44467</v>
      </c>
      <c r="C25" s="65">
        <f>VLOOKUP($A25,'Return Data'!$B$7:$R$2292,4,0)</f>
        <v>2036.3459</v>
      </c>
      <c r="D25" s="65">
        <f>VLOOKUP($A25,'Return Data'!$B$7:$R$2292,5,0)</f>
        <v>1.9305000000000001</v>
      </c>
      <c r="E25" s="66">
        <f t="shared" si="0"/>
        <v>28</v>
      </c>
      <c r="F25" s="65">
        <f>VLOOKUP($A25,'Return Data'!$B$7:$R$2292,6,0)</f>
        <v>2.6945999999999999</v>
      </c>
      <c r="G25" s="66">
        <f t="shared" si="1"/>
        <v>32</v>
      </c>
      <c r="H25" s="65">
        <f>VLOOKUP($A25,'Return Data'!$B$7:$R$2292,7,0)</f>
        <v>2.7067000000000001</v>
      </c>
      <c r="I25" s="66">
        <f t="shared" si="2"/>
        <v>35</v>
      </c>
      <c r="J25" s="65">
        <f>VLOOKUP($A25,'Return Data'!$B$7:$R$2292,8,0)</f>
        <v>2.8376999999999999</v>
      </c>
      <c r="K25" s="66">
        <f t="shared" si="3"/>
        <v>37</v>
      </c>
      <c r="L25" s="65">
        <f>VLOOKUP($A25,'Return Data'!$B$7:$R$2292,9,0)</f>
        <v>2.9138000000000002</v>
      </c>
      <c r="M25" s="66">
        <f t="shared" si="4"/>
        <v>38</v>
      </c>
      <c r="N25" s="65">
        <f>VLOOKUP($A25,'Return Data'!$B$7:$R$2292,10,0)</f>
        <v>3.0613000000000001</v>
      </c>
      <c r="O25" s="66">
        <f t="shared" si="5"/>
        <v>37</v>
      </c>
      <c r="P25" s="65">
        <f>VLOOKUP($A25,'Return Data'!$B$7:$R$2292,11,0)</f>
        <v>2.9958</v>
      </c>
      <c r="Q25" s="66">
        <f t="shared" si="6"/>
        <v>39</v>
      </c>
      <c r="R25" s="65">
        <f>VLOOKUP($A25,'Return Data'!$B$7:$R$2292,12,0)</f>
        <v>3.2321</v>
      </c>
      <c r="S25" s="66">
        <f t="shared" si="7"/>
        <v>33</v>
      </c>
      <c r="T25" s="65"/>
      <c r="U25" s="66"/>
      <c r="V25" s="65"/>
      <c r="W25" s="66"/>
      <c r="X25" s="65"/>
      <c r="Y25" s="66"/>
      <c r="Z25" s="65">
        <f>VLOOKUP($A25,'Return Data'!$B$7:$R$2292,16,0)</f>
        <v>3.5956000000000001</v>
      </c>
      <c r="AA25" s="67">
        <f t="shared" si="11"/>
        <v>41</v>
      </c>
    </row>
    <row r="26" spans="1:27" x14ac:dyDescent="0.3">
      <c r="A26" s="63" t="s">
        <v>137</v>
      </c>
      <c r="B26" s="64">
        <f>VLOOKUP($A26,'Return Data'!$B$7:$R$2292,3,0)</f>
        <v>44467</v>
      </c>
      <c r="C26" s="65">
        <f>VLOOKUP($A26,'Return Data'!$B$7:$R$2292,4,0)</f>
        <v>2036.4392</v>
      </c>
      <c r="D26" s="65">
        <f>VLOOKUP($A26,'Return Data'!$B$7:$R$2292,5,0)</f>
        <v>2.0022000000000002</v>
      </c>
      <c r="E26" s="66">
        <f t="shared" si="0"/>
        <v>25</v>
      </c>
      <c r="F26" s="65">
        <f>VLOOKUP($A26,'Return Data'!$B$7:$R$2292,6,0)</f>
        <v>2.7410999999999999</v>
      </c>
      <c r="G26" s="66">
        <f t="shared" si="1"/>
        <v>25</v>
      </c>
      <c r="H26" s="65">
        <f>VLOOKUP($A26,'Return Data'!$B$7:$R$2292,7,0)</f>
        <v>2.6978</v>
      </c>
      <c r="I26" s="66">
        <f t="shared" si="2"/>
        <v>36</v>
      </c>
      <c r="J26" s="65">
        <f>VLOOKUP($A26,'Return Data'!$B$7:$R$2292,8,0)</f>
        <v>2.8264999999999998</v>
      </c>
      <c r="K26" s="66">
        <f t="shared" si="3"/>
        <v>39</v>
      </c>
      <c r="L26" s="65">
        <f>VLOOKUP($A26,'Return Data'!$B$7:$R$2292,9,0)</f>
        <v>2.8633999999999999</v>
      </c>
      <c r="M26" s="66">
        <f t="shared" si="4"/>
        <v>40</v>
      </c>
      <c r="N26" s="65">
        <f>VLOOKUP($A26,'Return Data'!$B$7:$R$2292,10,0)</f>
        <v>3.0371999999999999</v>
      </c>
      <c r="O26" s="66">
        <f t="shared" si="5"/>
        <v>40</v>
      </c>
      <c r="P26" s="65">
        <f>VLOOKUP($A26,'Return Data'!$B$7:$R$2292,11,0)</f>
        <v>3.0007000000000001</v>
      </c>
      <c r="Q26" s="66">
        <f t="shared" si="6"/>
        <v>37</v>
      </c>
      <c r="R26" s="65">
        <f>VLOOKUP($A26,'Return Data'!$B$7:$R$2292,12,0)</f>
        <v>3.2383999999999999</v>
      </c>
      <c r="S26" s="66">
        <f t="shared" si="7"/>
        <v>28</v>
      </c>
      <c r="T26" s="65"/>
      <c r="U26" s="66"/>
      <c r="V26" s="65"/>
      <c r="W26" s="66"/>
      <c r="X26" s="65"/>
      <c r="Y26" s="66"/>
      <c r="Z26" s="65">
        <f>VLOOKUP($A26,'Return Data'!$B$7:$R$2292,16,0)</f>
        <v>3.5994999999999999</v>
      </c>
      <c r="AA26" s="67">
        <f t="shared" si="11"/>
        <v>39</v>
      </c>
    </row>
    <row r="27" spans="1:27" x14ac:dyDescent="0.3">
      <c r="A27" s="63" t="s">
        <v>138</v>
      </c>
      <c r="B27" s="64">
        <f>VLOOKUP($A27,'Return Data'!$B$7:$R$2292,3,0)</f>
        <v>44467</v>
      </c>
      <c r="C27" s="65">
        <f>VLOOKUP($A27,'Return Data'!$B$7:$R$2292,4,0)</f>
        <v>2036.4226000000001</v>
      </c>
      <c r="D27" s="65">
        <f>VLOOKUP($A27,'Return Data'!$B$7:$R$2292,5,0)</f>
        <v>2.0863999999999998</v>
      </c>
      <c r="E27" s="66">
        <f t="shared" si="0"/>
        <v>23</v>
      </c>
      <c r="F27" s="65">
        <f>VLOOKUP($A27,'Return Data'!$B$7:$R$2292,6,0)</f>
        <v>2.7841999999999998</v>
      </c>
      <c r="G27" s="66">
        <f t="shared" si="1"/>
        <v>20</v>
      </c>
      <c r="H27" s="65">
        <f>VLOOKUP($A27,'Return Data'!$B$7:$R$2292,7,0)</f>
        <v>2.7494000000000001</v>
      </c>
      <c r="I27" s="66">
        <f t="shared" si="2"/>
        <v>31</v>
      </c>
      <c r="J27" s="65">
        <f>VLOOKUP($A27,'Return Data'!$B$7:$R$2292,8,0)</f>
        <v>2.911</v>
      </c>
      <c r="K27" s="66">
        <f t="shared" si="3"/>
        <v>25</v>
      </c>
      <c r="L27" s="65">
        <f>VLOOKUP($A27,'Return Data'!$B$7:$R$2292,9,0)</f>
        <v>2.9657</v>
      </c>
      <c r="M27" s="66">
        <f t="shared" si="4"/>
        <v>36</v>
      </c>
      <c r="N27" s="65">
        <f>VLOOKUP($A27,'Return Data'!$B$7:$R$2292,10,0)</f>
        <v>3.1168</v>
      </c>
      <c r="O27" s="66">
        <f t="shared" si="5"/>
        <v>34</v>
      </c>
      <c r="P27" s="65">
        <f>VLOOKUP($A27,'Return Data'!$B$7:$R$2292,11,0)</f>
        <v>3.0387</v>
      </c>
      <c r="Q27" s="66">
        <f t="shared" si="6"/>
        <v>36</v>
      </c>
      <c r="R27" s="65">
        <f>VLOOKUP($A27,'Return Data'!$B$7:$R$2292,12,0)</f>
        <v>3.2633000000000001</v>
      </c>
      <c r="S27" s="66">
        <f t="shared" si="7"/>
        <v>25</v>
      </c>
      <c r="T27" s="65"/>
      <c r="U27" s="66"/>
      <c r="V27" s="65"/>
      <c r="W27" s="66"/>
      <c r="X27" s="65"/>
      <c r="Y27" s="66"/>
      <c r="Z27" s="65">
        <f>VLOOKUP($A27,'Return Data'!$B$7:$R$2292,16,0)</f>
        <v>3.597</v>
      </c>
      <c r="AA27" s="67">
        <f t="shared" si="11"/>
        <v>40</v>
      </c>
    </row>
    <row r="28" spans="1:27" x14ac:dyDescent="0.3">
      <c r="A28" s="63" t="s">
        <v>139</v>
      </c>
      <c r="B28" s="64">
        <f>VLOOKUP($A28,'Return Data'!$B$7:$R$2292,3,0)</f>
        <v>44467</v>
      </c>
      <c r="C28" s="65">
        <f>VLOOKUP($A28,'Return Data'!$B$7:$R$2292,4,0)</f>
        <v>2872.0677000000001</v>
      </c>
      <c r="D28" s="65">
        <f>VLOOKUP($A28,'Return Data'!$B$7:$R$2292,5,0)</f>
        <v>1.9547000000000001</v>
      </c>
      <c r="E28" s="66">
        <f t="shared" si="0"/>
        <v>27</v>
      </c>
      <c r="F28" s="65">
        <f>VLOOKUP($A28,'Return Data'!$B$7:$R$2292,6,0)</f>
        <v>2.7532999999999999</v>
      </c>
      <c r="G28" s="66">
        <f t="shared" si="1"/>
        <v>23</v>
      </c>
      <c r="H28" s="65">
        <f>VLOOKUP($A28,'Return Data'!$B$7:$R$2292,7,0)</f>
        <v>2.8754</v>
      </c>
      <c r="I28" s="66">
        <f t="shared" si="2"/>
        <v>19</v>
      </c>
      <c r="J28" s="65">
        <f>VLOOKUP($A28,'Return Data'!$B$7:$R$2292,8,0)</f>
        <v>2.9424999999999999</v>
      </c>
      <c r="K28" s="66">
        <f t="shared" si="3"/>
        <v>19</v>
      </c>
      <c r="L28" s="65">
        <f>VLOOKUP($A28,'Return Data'!$B$7:$R$2292,9,0)</f>
        <v>3.0512999999999999</v>
      </c>
      <c r="M28" s="66">
        <f t="shared" si="4"/>
        <v>15</v>
      </c>
      <c r="N28" s="65">
        <f>VLOOKUP($A28,'Return Data'!$B$7:$R$2292,10,0)</f>
        <v>3.3134000000000001</v>
      </c>
      <c r="O28" s="66">
        <f t="shared" si="5"/>
        <v>20</v>
      </c>
      <c r="P28" s="65">
        <f>VLOOKUP($A28,'Return Data'!$B$7:$R$2292,11,0)</f>
        <v>3.2938000000000001</v>
      </c>
      <c r="Q28" s="66">
        <f t="shared" si="6"/>
        <v>23</v>
      </c>
      <c r="R28" s="65">
        <f>VLOOKUP($A28,'Return Data'!$B$7:$R$2292,12,0)</f>
        <v>3.2730999999999999</v>
      </c>
      <c r="S28" s="66">
        <f t="shared" si="7"/>
        <v>23</v>
      </c>
      <c r="T28" s="65">
        <f>VLOOKUP($A28,'Return Data'!$B$7:$R$2292,13,0)</f>
        <v>3.2664</v>
      </c>
      <c r="U28" s="66">
        <f t="shared" ref="U28:U50" si="12">RANK(T28,T$8:T$50,0)</f>
        <v>23</v>
      </c>
      <c r="V28" s="65">
        <f>VLOOKUP($A28,'Return Data'!$B$7:$R$2292,17,0)</f>
        <v>3.9916999999999998</v>
      </c>
      <c r="W28" s="66">
        <f>RANK(V28,V$8:V$50,0)</f>
        <v>25</v>
      </c>
      <c r="X28" s="65">
        <f>VLOOKUP($A28,'Return Data'!$B$7:$R$2292,14,0)</f>
        <v>5.032</v>
      </c>
      <c r="Y28" s="66">
        <f>RANK(X28,X$8:X$50,0)</f>
        <v>26</v>
      </c>
      <c r="Z28" s="65">
        <f>VLOOKUP($A28,'Return Data'!$B$7:$R$2292,16,0)</f>
        <v>7.077</v>
      </c>
      <c r="AA28" s="67">
        <f t="shared" si="11"/>
        <v>18</v>
      </c>
    </row>
    <row r="29" spans="1:27" x14ac:dyDescent="0.3">
      <c r="A29" s="63" t="s">
        <v>140</v>
      </c>
      <c r="B29" s="64">
        <f>VLOOKUP($A29,'Return Data'!$B$7:$R$2292,3,0)</f>
        <v>44467</v>
      </c>
      <c r="C29" s="65">
        <f>VLOOKUP($A29,'Return Data'!$B$7:$R$2292,4,0)</f>
        <v>1096.6193000000001</v>
      </c>
      <c r="D29" s="65">
        <f>VLOOKUP($A29,'Return Data'!$B$7:$R$2292,5,0)</f>
        <v>2.8294000000000001</v>
      </c>
      <c r="E29" s="66">
        <f t="shared" si="0"/>
        <v>3</v>
      </c>
      <c r="F29" s="65">
        <f>VLOOKUP($A29,'Return Data'!$B$7:$R$2292,6,0)</f>
        <v>3.0295999999999998</v>
      </c>
      <c r="G29" s="66">
        <f t="shared" si="1"/>
        <v>7</v>
      </c>
      <c r="H29" s="65">
        <f>VLOOKUP($A29,'Return Data'!$B$7:$R$2292,7,0)</f>
        <v>3.0596999999999999</v>
      </c>
      <c r="I29" s="66">
        <f t="shared" si="2"/>
        <v>6</v>
      </c>
      <c r="J29" s="65">
        <f>VLOOKUP($A29,'Return Data'!$B$7:$R$2292,8,0)</f>
        <v>3.0785999999999998</v>
      </c>
      <c r="K29" s="66">
        <f t="shared" si="3"/>
        <v>6</v>
      </c>
      <c r="L29" s="65">
        <f>VLOOKUP($A29,'Return Data'!$B$7:$R$2292,9,0)</f>
        <v>3.0318000000000001</v>
      </c>
      <c r="M29" s="66">
        <f t="shared" si="4"/>
        <v>22</v>
      </c>
      <c r="N29" s="65">
        <f>VLOOKUP($A29,'Return Data'!$B$7:$R$2292,10,0)</f>
        <v>3.0884999999999998</v>
      </c>
      <c r="O29" s="66">
        <f t="shared" si="5"/>
        <v>36</v>
      </c>
      <c r="P29" s="65">
        <f>VLOOKUP($A29,'Return Data'!$B$7:$R$2292,11,0)</f>
        <v>3.1059999999999999</v>
      </c>
      <c r="Q29" s="66">
        <f t="shared" si="6"/>
        <v>34</v>
      </c>
      <c r="R29" s="65">
        <f>VLOOKUP($A29,'Return Data'!$B$7:$R$2292,12,0)</f>
        <v>3.0718999999999999</v>
      </c>
      <c r="S29" s="66">
        <f t="shared" si="7"/>
        <v>38</v>
      </c>
      <c r="T29" s="65">
        <f>VLOOKUP($A29,'Return Data'!$B$7:$R$2292,13,0)</f>
        <v>3.0526</v>
      </c>
      <c r="U29" s="66">
        <f t="shared" si="12"/>
        <v>35</v>
      </c>
      <c r="V29" s="65"/>
      <c r="W29" s="66"/>
      <c r="X29" s="65"/>
      <c r="Y29" s="66"/>
      <c r="Z29" s="65">
        <f>VLOOKUP($A29,'Return Data'!$B$7:$R$2292,16,0)</f>
        <v>3.8601000000000001</v>
      </c>
      <c r="AA29" s="67">
        <f t="shared" si="11"/>
        <v>38</v>
      </c>
    </row>
    <row r="30" spans="1:27" x14ac:dyDescent="0.3">
      <c r="A30" s="63" t="s">
        <v>141</v>
      </c>
      <c r="B30" s="64">
        <f>VLOOKUP($A30,'Return Data'!$B$7:$R$2292,3,0)</f>
        <v>44467</v>
      </c>
      <c r="C30" s="65">
        <f>VLOOKUP($A30,'Return Data'!$B$7:$R$2292,4,0)</f>
        <v>57.173900000000003</v>
      </c>
      <c r="D30" s="65">
        <f>VLOOKUP($A30,'Return Data'!$B$7:$R$2292,5,0)</f>
        <v>2.1707000000000001</v>
      </c>
      <c r="E30" s="66">
        <f t="shared" si="0"/>
        <v>19</v>
      </c>
      <c r="F30" s="65">
        <f>VLOOKUP($A30,'Return Data'!$B$7:$R$2292,6,0)</f>
        <v>2.7883</v>
      </c>
      <c r="G30" s="66">
        <f t="shared" si="1"/>
        <v>19</v>
      </c>
      <c r="H30" s="65">
        <f>VLOOKUP($A30,'Return Data'!$B$7:$R$2292,7,0)</f>
        <v>2.8744000000000001</v>
      </c>
      <c r="I30" s="66">
        <f t="shared" si="2"/>
        <v>20</v>
      </c>
      <c r="J30" s="65">
        <f>VLOOKUP($A30,'Return Data'!$B$7:$R$2292,8,0)</f>
        <v>2.9628000000000001</v>
      </c>
      <c r="K30" s="66">
        <f t="shared" si="3"/>
        <v>16</v>
      </c>
      <c r="L30" s="65">
        <f>VLOOKUP($A30,'Return Data'!$B$7:$R$2292,9,0)</f>
        <v>3.0682</v>
      </c>
      <c r="M30" s="66">
        <f t="shared" si="4"/>
        <v>10</v>
      </c>
      <c r="N30" s="65">
        <f>VLOOKUP($A30,'Return Data'!$B$7:$R$2292,10,0)</f>
        <v>3.3384999999999998</v>
      </c>
      <c r="O30" s="66">
        <f t="shared" si="5"/>
        <v>10</v>
      </c>
      <c r="P30" s="65">
        <f>VLOOKUP($A30,'Return Data'!$B$7:$R$2292,11,0)</f>
        <v>3.3334999999999999</v>
      </c>
      <c r="Q30" s="66">
        <f t="shared" si="6"/>
        <v>13</v>
      </c>
      <c r="R30" s="65">
        <f>VLOOKUP($A30,'Return Data'!$B$7:$R$2292,12,0)</f>
        <v>3.3210000000000002</v>
      </c>
      <c r="S30" s="66">
        <f t="shared" si="7"/>
        <v>12</v>
      </c>
      <c r="T30" s="65">
        <f>VLOOKUP($A30,'Return Data'!$B$7:$R$2292,13,0)</f>
        <v>3.2924000000000002</v>
      </c>
      <c r="U30" s="66">
        <f t="shared" si="12"/>
        <v>16</v>
      </c>
      <c r="V30" s="65">
        <f>VLOOKUP($A30,'Return Data'!$B$7:$R$2292,17,0)</f>
        <v>3.9615</v>
      </c>
      <c r="W30" s="66">
        <f t="shared" ref="W30:W35" si="13">RANK(V30,V$8:V$50,0)</f>
        <v>27</v>
      </c>
      <c r="X30" s="65">
        <f>VLOOKUP($A30,'Return Data'!$B$7:$R$2292,14,0)</f>
        <v>5.0564</v>
      </c>
      <c r="Y30" s="66">
        <f t="shared" ref="Y30:Y35" si="14">RANK(X30,X$8:X$50,0)</f>
        <v>24</v>
      </c>
      <c r="Z30" s="65">
        <f>VLOOKUP($A30,'Return Data'!$B$7:$R$2292,16,0)</f>
        <v>7.1246</v>
      </c>
      <c r="AA30" s="67">
        <f t="shared" si="11"/>
        <v>7</v>
      </c>
    </row>
    <row r="31" spans="1:27" x14ac:dyDescent="0.3">
      <c r="A31" s="63" t="s">
        <v>142</v>
      </c>
      <c r="B31" s="64">
        <f>VLOOKUP($A31,'Return Data'!$B$7:$R$2292,3,0)</f>
        <v>44467</v>
      </c>
      <c r="C31" s="65">
        <f>VLOOKUP($A31,'Return Data'!$B$7:$R$2292,4,0)</f>
        <v>4227.2156000000004</v>
      </c>
      <c r="D31" s="65">
        <f>VLOOKUP($A31,'Return Data'!$B$7:$R$2292,5,0)</f>
        <v>2.1164000000000001</v>
      </c>
      <c r="E31" s="66">
        <f t="shared" si="0"/>
        <v>21</v>
      </c>
      <c r="F31" s="65">
        <f>VLOOKUP($A31,'Return Data'!$B$7:$R$2292,6,0)</f>
        <v>2.8166000000000002</v>
      </c>
      <c r="G31" s="66">
        <f t="shared" si="1"/>
        <v>16</v>
      </c>
      <c r="H31" s="65">
        <f>VLOOKUP($A31,'Return Data'!$B$7:$R$2292,7,0)</f>
        <v>2.8258999999999999</v>
      </c>
      <c r="I31" s="66">
        <f t="shared" si="2"/>
        <v>24</v>
      </c>
      <c r="J31" s="65">
        <f>VLOOKUP($A31,'Return Data'!$B$7:$R$2292,8,0)</f>
        <v>2.8837999999999999</v>
      </c>
      <c r="K31" s="66">
        <f t="shared" si="3"/>
        <v>30</v>
      </c>
      <c r="L31" s="65">
        <f>VLOOKUP($A31,'Return Data'!$B$7:$R$2292,9,0)</f>
        <v>3.0078999999999998</v>
      </c>
      <c r="M31" s="66">
        <f t="shared" si="4"/>
        <v>29</v>
      </c>
      <c r="N31" s="65">
        <f>VLOOKUP($A31,'Return Data'!$B$7:$R$2292,10,0)</f>
        <v>3.3172000000000001</v>
      </c>
      <c r="O31" s="66">
        <f t="shared" si="5"/>
        <v>18</v>
      </c>
      <c r="P31" s="65">
        <f>VLOOKUP($A31,'Return Data'!$B$7:$R$2292,11,0)</f>
        <v>3.3201999999999998</v>
      </c>
      <c r="Q31" s="66">
        <f t="shared" si="6"/>
        <v>15</v>
      </c>
      <c r="R31" s="65">
        <f>VLOOKUP($A31,'Return Data'!$B$7:$R$2292,12,0)</f>
        <v>3.2852000000000001</v>
      </c>
      <c r="S31" s="66">
        <f t="shared" si="7"/>
        <v>20</v>
      </c>
      <c r="T31" s="65">
        <f>VLOOKUP($A31,'Return Data'!$B$7:$R$2292,13,0)</f>
        <v>3.2751000000000001</v>
      </c>
      <c r="U31" s="66">
        <f t="shared" si="12"/>
        <v>20</v>
      </c>
      <c r="V31" s="65">
        <f>VLOOKUP($A31,'Return Data'!$B$7:$R$2292,17,0)</f>
        <v>4.0194000000000001</v>
      </c>
      <c r="W31" s="66">
        <f t="shared" si="13"/>
        <v>22</v>
      </c>
      <c r="X31" s="65">
        <f>VLOOKUP($A31,'Return Data'!$B$7:$R$2292,14,0)</f>
        <v>5.0321999999999996</v>
      </c>
      <c r="Y31" s="66">
        <f t="shared" si="14"/>
        <v>25</v>
      </c>
      <c r="Z31" s="65">
        <f>VLOOKUP($A31,'Return Data'!$B$7:$R$2292,16,0)</f>
        <v>7.0467000000000004</v>
      </c>
      <c r="AA31" s="67">
        <f t="shared" si="11"/>
        <v>24</v>
      </c>
    </row>
    <row r="32" spans="1:27" x14ac:dyDescent="0.3">
      <c r="A32" s="63" t="s">
        <v>143</v>
      </c>
      <c r="B32" s="64">
        <f>VLOOKUP($A32,'Return Data'!$B$7:$R$2292,3,0)</f>
        <v>44467</v>
      </c>
      <c r="C32" s="65">
        <f>VLOOKUP($A32,'Return Data'!$B$7:$R$2292,4,0)</f>
        <v>2864.1801999999998</v>
      </c>
      <c r="D32" s="65">
        <f>VLOOKUP($A32,'Return Data'!$B$7:$R$2292,5,0)</f>
        <v>2.4022999999999999</v>
      </c>
      <c r="E32" s="66">
        <f t="shared" si="0"/>
        <v>13</v>
      </c>
      <c r="F32" s="65">
        <f>VLOOKUP($A32,'Return Data'!$B$7:$R$2292,6,0)</f>
        <v>2.8075999999999999</v>
      </c>
      <c r="G32" s="66">
        <f t="shared" si="1"/>
        <v>17</v>
      </c>
      <c r="H32" s="65">
        <f>VLOOKUP($A32,'Return Data'!$B$7:$R$2292,7,0)</f>
        <v>2.9064000000000001</v>
      </c>
      <c r="I32" s="66">
        <f t="shared" si="2"/>
        <v>16</v>
      </c>
      <c r="J32" s="65">
        <f>VLOOKUP($A32,'Return Data'!$B$7:$R$2292,8,0)</f>
        <v>2.9636999999999998</v>
      </c>
      <c r="K32" s="66">
        <f t="shared" si="3"/>
        <v>15</v>
      </c>
      <c r="L32" s="65">
        <f>VLOOKUP($A32,'Return Data'!$B$7:$R$2292,9,0)</f>
        <v>3.0297000000000001</v>
      </c>
      <c r="M32" s="66">
        <f t="shared" si="4"/>
        <v>25</v>
      </c>
      <c r="N32" s="65">
        <f>VLOOKUP($A32,'Return Data'!$B$7:$R$2292,10,0)</f>
        <v>3.2412999999999998</v>
      </c>
      <c r="O32" s="66">
        <f t="shared" si="5"/>
        <v>28</v>
      </c>
      <c r="P32" s="65">
        <f>VLOOKUP($A32,'Return Data'!$B$7:$R$2292,11,0)</f>
        <v>3.2524000000000002</v>
      </c>
      <c r="Q32" s="66">
        <f t="shared" si="6"/>
        <v>28</v>
      </c>
      <c r="R32" s="65">
        <f>VLOOKUP($A32,'Return Data'!$B$7:$R$2292,12,0)</f>
        <v>3.2332999999999998</v>
      </c>
      <c r="S32" s="66">
        <f t="shared" si="7"/>
        <v>31</v>
      </c>
      <c r="T32" s="65">
        <f>VLOOKUP($A32,'Return Data'!$B$7:$R$2292,13,0)</f>
        <v>3.2311000000000001</v>
      </c>
      <c r="U32" s="66">
        <f t="shared" si="12"/>
        <v>27</v>
      </c>
      <c r="V32" s="65">
        <f>VLOOKUP($A32,'Return Data'!$B$7:$R$2292,17,0)</f>
        <v>4.0475000000000003</v>
      </c>
      <c r="W32" s="66">
        <f t="shared" si="13"/>
        <v>20</v>
      </c>
      <c r="X32" s="65">
        <f>VLOOKUP($A32,'Return Data'!$B$7:$R$2292,14,0)</f>
        <v>5.0679999999999996</v>
      </c>
      <c r="Y32" s="66">
        <f t="shared" si="14"/>
        <v>22</v>
      </c>
      <c r="Z32" s="65">
        <f>VLOOKUP($A32,'Return Data'!$B$7:$R$2292,16,0)</f>
        <v>7.0705999999999998</v>
      </c>
      <c r="AA32" s="67">
        <f t="shared" si="11"/>
        <v>21</v>
      </c>
    </row>
    <row r="33" spans="1:27" x14ac:dyDescent="0.3">
      <c r="A33" s="63" t="s">
        <v>144</v>
      </c>
      <c r="B33" s="64">
        <f>VLOOKUP($A33,'Return Data'!$B$7:$R$2292,3,0)</f>
        <v>44467</v>
      </c>
      <c r="C33" s="65">
        <f>VLOOKUP($A33,'Return Data'!$B$7:$R$2292,4,0)</f>
        <v>3799.1439999999998</v>
      </c>
      <c r="D33" s="65">
        <f>VLOOKUP($A33,'Return Data'!$B$7:$R$2292,5,0)</f>
        <v>2.7027999999999999</v>
      </c>
      <c r="E33" s="66">
        <f t="shared" si="0"/>
        <v>7</v>
      </c>
      <c r="F33" s="65">
        <f>VLOOKUP($A33,'Return Data'!$B$7:$R$2292,6,0)</f>
        <v>3.0792999999999999</v>
      </c>
      <c r="G33" s="66">
        <f t="shared" si="1"/>
        <v>5</v>
      </c>
      <c r="H33" s="65">
        <f>VLOOKUP($A33,'Return Data'!$B$7:$R$2292,7,0)</f>
        <v>3.0964999999999998</v>
      </c>
      <c r="I33" s="66">
        <f t="shared" si="2"/>
        <v>5</v>
      </c>
      <c r="J33" s="65">
        <f>VLOOKUP($A33,'Return Data'!$B$7:$R$2292,8,0)</f>
        <v>3.1190000000000002</v>
      </c>
      <c r="K33" s="66">
        <f t="shared" si="3"/>
        <v>5</v>
      </c>
      <c r="L33" s="65">
        <f>VLOOKUP($A33,'Return Data'!$B$7:$R$2292,9,0)</f>
        <v>3.1987999999999999</v>
      </c>
      <c r="M33" s="66">
        <f t="shared" si="4"/>
        <v>3</v>
      </c>
      <c r="N33" s="65">
        <f>VLOOKUP($A33,'Return Data'!$B$7:$R$2292,10,0)</f>
        <v>3.3887</v>
      </c>
      <c r="O33" s="66">
        <f t="shared" si="5"/>
        <v>3</v>
      </c>
      <c r="P33" s="65">
        <f>VLOOKUP($A33,'Return Data'!$B$7:$R$2292,11,0)</f>
        <v>3.3664999999999998</v>
      </c>
      <c r="Q33" s="66">
        <f t="shared" si="6"/>
        <v>7</v>
      </c>
      <c r="R33" s="65">
        <f>VLOOKUP($A33,'Return Data'!$B$7:$R$2292,12,0)</f>
        <v>3.3637000000000001</v>
      </c>
      <c r="S33" s="66">
        <f t="shared" si="7"/>
        <v>8</v>
      </c>
      <c r="T33" s="65">
        <f>VLOOKUP($A33,'Return Data'!$B$7:$R$2292,13,0)</f>
        <v>3.3452999999999999</v>
      </c>
      <c r="U33" s="66">
        <f t="shared" si="12"/>
        <v>7</v>
      </c>
      <c r="V33" s="65">
        <f>VLOOKUP($A33,'Return Data'!$B$7:$R$2292,17,0)</f>
        <v>4.1798000000000002</v>
      </c>
      <c r="W33" s="66">
        <f t="shared" si="13"/>
        <v>6</v>
      </c>
      <c r="X33" s="65">
        <f>VLOOKUP($A33,'Return Data'!$B$7:$R$2292,14,0)</f>
        <v>5.1723999999999997</v>
      </c>
      <c r="Y33" s="66">
        <f t="shared" si="14"/>
        <v>10</v>
      </c>
      <c r="Z33" s="65">
        <f>VLOOKUP($A33,'Return Data'!$B$7:$R$2292,16,0)</f>
        <v>7.1002999999999998</v>
      </c>
      <c r="AA33" s="67">
        <f t="shared" si="11"/>
        <v>13</v>
      </c>
    </row>
    <row r="34" spans="1:27" x14ac:dyDescent="0.3">
      <c r="A34" s="63" t="s">
        <v>436</v>
      </c>
      <c r="B34" s="64">
        <f>VLOOKUP($A34,'Return Data'!$B$7:$R$2292,3,0)</f>
        <v>44467</v>
      </c>
      <c r="C34" s="65">
        <f>VLOOKUP($A34,'Return Data'!$B$7:$R$2292,4,0)</f>
        <v>1359.5539000000001</v>
      </c>
      <c r="D34" s="65">
        <f>VLOOKUP($A34,'Return Data'!$B$7:$R$2292,5,0)</f>
        <v>0.87790000000000001</v>
      </c>
      <c r="E34" s="66">
        <f t="shared" si="0"/>
        <v>42</v>
      </c>
      <c r="F34" s="65">
        <f>VLOOKUP($A34,'Return Data'!$B$7:$R$2292,6,0)</f>
        <v>2.1848000000000001</v>
      </c>
      <c r="G34" s="66">
        <f t="shared" si="1"/>
        <v>42</v>
      </c>
      <c r="H34" s="65">
        <f>VLOOKUP($A34,'Return Data'!$B$7:$R$2292,7,0)</f>
        <v>2.6558000000000002</v>
      </c>
      <c r="I34" s="66">
        <f t="shared" si="2"/>
        <v>41</v>
      </c>
      <c r="J34" s="65">
        <f>VLOOKUP($A34,'Return Data'!$B$7:$R$2292,8,0)</f>
        <v>2.8622000000000001</v>
      </c>
      <c r="K34" s="66">
        <f t="shared" si="3"/>
        <v>33</v>
      </c>
      <c r="L34" s="65">
        <f>VLOOKUP($A34,'Return Data'!$B$7:$R$2292,9,0)</f>
        <v>3.0543999999999998</v>
      </c>
      <c r="M34" s="66">
        <f t="shared" si="4"/>
        <v>14</v>
      </c>
      <c r="N34" s="65">
        <f>VLOOKUP($A34,'Return Data'!$B$7:$R$2292,10,0)</f>
        <v>3.3365999999999998</v>
      </c>
      <c r="O34" s="66">
        <f t="shared" si="5"/>
        <v>11</v>
      </c>
      <c r="P34" s="65">
        <f>VLOOKUP($A34,'Return Data'!$B$7:$R$2292,11,0)</f>
        <v>3.3845000000000001</v>
      </c>
      <c r="Q34" s="66">
        <f t="shared" si="6"/>
        <v>3</v>
      </c>
      <c r="R34" s="65">
        <f>VLOOKUP($A34,'Return Data'!$B$7:$R$2292,12,0)</f>
        <v>3.3679000000000001</v>
      </c>
      <c r="S34" s="66">
        <f t="shared" si="7"/>
        <v>6</v>
      </c>
      <c r="T34" s="65">
        <f>VLOOKUP($A34,'Return Data'!$B$7:$R$2292,13,0)</f>
        <v>3.3748</v>
      </c>
      <c r="U34" s="66">
        <f t="shared" si="12"/>
        <v>4</v>
      </c>
      <c r="V34" s="65">
        <f>VLOOKUP($A34,'Return Data'!$B$7:$R$2292,17,0)</f>
        <v>4.1943999999999999</v>
      </c>
      <c r="W34" s="66">
        <f t="shared" si="13"/>
        <v>4</v>
      </c>
      <c r="X34" s="65">
        <f>VLOOKUP($A34,'Return Data'!$B$7:$R$2292,14,0)</f>
        <v>5.2443</v>
      </c>
      <c r="Y34" s="66">
        <f t="shared" si="14"/>
        <v>5</v>
      </c>
      <c r="Z34" s="65">
        <f>VLOOKUP($A34,'Return Data'!$B$7:$R$2292,16,0)</f>
        <v>6.0357000000000003</v>
      </c>
      <c r="AA34" s="67">
        <f t="shared" si="11"/>
        <v>33</v>
      </c>
    </row>
    <row r="35" spans="1:27" x14ac:dyDescent="0.3">
      <c r="A35" s="63" t="s">
        <v>146</v>
      </c>
      <c r="B35" s="64">
        <f>VLOOKUP($A35,'Return Data'!$B$7:$R$2292,3,0)</f>
        <v>44467</v>
      </c>
      <c r="C35" s="65">
        <f>VLOOKUP($A35,'Return Data'!$B$7:$R$2292,4,0)</f>
        <v>2207.5472</v>
      </c>
      <c r="D35" s="65">
        <f>VLOOKUP($A35,'Return Data'!$B$7:$R$2292,5,0)</f>
        <v>2.2951000000000001</v>
      </c>
      <c r="E35" s="66">
        <f t="shared" si="0"/>
        <v>16</v>
      </c>
      <c r="F35" s="65">
        <f>VLOOKUP($A35,'Return Data'!$B$7:$R$2292,6,0)</f>
        <v>2.9569000000000001</v>
      </c>
      <c r="G35" s="66">
        <f t="shared" si="1"/>
        <v>9</v>
      </c>
      <c r="H35" s="65">
        <f>VLOOKUP($A35,'Return Data'!$B$7:$R$2292,7,0)</f>
        <v>2.9499</v>
      </c>
      <c r="I35" s="66">
        <f t="shared" si="2"/>
        <v>11</v>
      </c>
      <c r="J35" s="65">
        <f>VLOOKUP($A35,'Return Data'!$B$7:$R$2292,8,0)</f>
        <v>2.9769999999999999</v>
      </c>
      <c r="K35" s="66">
        <f t="shared" si="3"/>
        <v>12</v>
      </c>
      <c r="L35" s="65">
        <f>VLOOKUP($A35,'Return Data'!$B$7:$R$2292,9,0)</f>
        <v>3.0672999999999999</v>
      </c>
      <c r="M35" s="66">
        <f t="shared" si="4"/>
        <v>11</v>
      </c>
      <c r="N35" s="65">
        <f>VLOOKUP($A35,'Return Data'!$B$7:$R$2292,10,0)</f>
        <v>3.3292000000000002</v>
      </c>
      <c r="O35" s="66">
        <f t="shared" si="5"/>
        <v>13</v>
      </c>
      <c r="P35" s="65">
        <f>VLOOKUP($A35,'Return Data'!$B$7:$R$2292,11,0)</f>
        <v>3.3658000000000001</v>
      </c>
      <c r="Q35" s="66">
        <f t="shared" si="6"/>
        <v>8</v>
      </c>
      <c r="R35" s="65">
        <f>VLOOKUP($A35,'Return Data'!$B$7:$R$2292,12,0)</f>
        <v>3.3656000000000001</v>
      </c>
      <c r="S35" s="66">
        <f t="shared" si="7"/>
        <v>7</v>
      </c>
      <c r="T35" s="65">
        <f>VLOOKUP($A35,'Return Data'!$B$7:$R$2292,13,0)</f>
        <v>3.3708</v>
      </c>
      <c r="U35" s="66">
        <f t="shared" si="12"/>
        <v>5</v>
      </c>
      <c r="V35" s="65">
        <f>VLOOKUP($A35,'Return Data'!$B$7:$R$2292,17,0)</f>
        <v>4.1124000000000001</v>
      </c>
      <c r="W35" s="66">
        <f t="shared" si="13"/>
        <v>14</v>
      </c>
      <c r="X35" s="65">
        <f>VLOOKUP($A35,'Return Data'!$B$7:$R$2292,14,0)</f>
        <v>5.1249000000000002</v>
      </c>
      <c r="Y35" s="66">
        <f t="shared" si="14"/>
        <v>17</v>
      </c>
      <c r="Z35" s="65">
        <f>VLOOKUP($A35,'Return Data'!$B$7:$R$2292,16,0)</f>
        <v>6.8933999999999997</v>
      </c>
      <c r="AA35" s="67">
        <f t="shared" si="11"/>
        <v>30</v>
      </c>
    </row>
    <row r="36" spans="1:27" x14ac:dyDescent="0.3">
      <c r="A36" s="63" t="s">
        <v>147</v>
      </c>
      <c r="B36" s="64">
        <f>VLOOKUP($A36,'Return Data'!$B$7:$R$2292,3,0)</f>
        <v>44467</v>
      </c>
      <c r="C36" s="65">
        <f>VLOOKUP($A36,'Return Data'!$B$7:$R$2292,4,0)</f>
        <v>11.2041</v>
      </c>
      <c r="D36" s="65">
        <f>VLOOKUP($A36,'Return Data'!$B$7:$R$2292,5,0)</f>
        <v>2.6063999999999998</v>
      </c>
      <c r="E36" s="66">
        <f t="shared" si="0"/>
        <v>8</v>
      </c>
      <c r="F36" s="65">
        <f>VLOOKUP($A36,'Return Data'!$B$7:$R$2292,6,0)</f>
        <v>2.8513999999999999</v>
      </c>
      <c r="G36" s="66">
        <f t="shared" si="1"/>
        <v>15</v>
      </c>
      <c r="H36" s="65">
        <f>VLOOKUP($A36,'Return Data'!$B$7:$R$2292,7,0)</f>
        <v>2.9336000000000002</v>
      </c>
      <c r="I36" s="66">
        <f t="shared" si="2"/>
        <v>14</v>
      </c>
      <c r="J36" s="65">
        <f>VLOOKUP($A36,'Return Data'!$B$7:$R$2292,8,0)</f>
        <v>2.7953000000000001</v>
      </c>
      <c r="K36" s="66">
        <f t="shared" si="3"/>
        <v>41</v>
      </c>
      <c r="L36" s="65">
        <f>VLOOKUP($A36,'Return Data'!$B$7:$R$2292,9,0)</f>
        <v>2.8473999999999999</v>
      </c>
      <c r="M36" s="66">
        <f t="shared" si="4"/>
        <v>41</v>
      </c>
      <c r="N36" s="65">
        <f>VLOOKUP($A36,'Return Data'!$B$7:$R$2292,10,0)</f>
        <v>3.0975999999999999</v>
      </c>
      <c r="O36" s="66">
        <f t="shared" si="5"/>
        <v>35</v>
      </c>
      <c r="P36" s="65">
        <f>VLOOKUP($A36,'Return Data'!$B$7:$R$2292,11,0)</f>
        <v>3.0613000000000001</v>
      </c>
      <c r="Q36" s="66">
        <f t="shared" si="6"/>
        <v>35</v>
      </c>
      <c r="R36" s="65">
        <f>VLOOKUP($A36,'Return Data'!$B$7:$R$2292,12,0)</f>
        <v>3.0427</v>
      </c>
      <c r="S36" s="66">
        <f t="shared" si="7"/>
        <v>39</v>
      </c>
      <c r="T36" s="65">
        <f>VLOOKUP($A36,'Return Data'!$B$7:$R$2292,13,0)</f>
        <v>3.0327999999999999</v>
      </c>
      <c r="U36" s="66">
        <f t="shared" si="12"/>
        <v>36</v>
      </c>
      <c r="V36" s="65"/>
      <c r="W36" s="66"/>
      <c r="X36" s="65"/>
      <c r="Y36" s="66"/>
      <c r="Z36" s="65">
        <f>VLOOKUP($A36,'Return Data'!$B$7:$R$2292,16,0)</f>
        <v>4.1775000000000002</v>
      </c>
      <c r="AA36" s="67">
        <f t="shared" si="11"/>
        <v>37</v>
      </c>
    </row>
    <row r="37" spans="1:27" x14ac:dyDescent="0.3">
      <c r="A37" s="63" t="s">
        <v>2021</v>
      </c>
      <c r="B37" s="64">
        <f>VLOOKUP($A37,'Return Data'!$B$7:$R$2292,3,0)</f>
        <v>44467</v>
      </c>
      <c r="C37" s="65">
        <f>VLOOKUP($A37,'Return Data'!$B$7:$R$2292,4,0)</f>
        <v>2285.0729999999999</v>
      </c>
      <c r="D37" s="65">
        <f>VLOOKUP($A37,'Return Data'!$B$7:$R$2292,5,0)</f>
        <v>2.5398999999999998</v>
      </c>
      <c r="E37" s="66">
        <f t="shared" si="0"/>
        <v>10</v>
      </c>
      <c r="F37" s="65">
        <f>VLOOKUP($A37,'Return Data'!$B$7:$R$2292,6,0)</f>
        <v>3.5613999999999999</v>
      </c>
      <c r="G37" s="66">
        <f t="shared" si="1"/>
        <v>1</v>
      </c>
      <c r="H37" s="65">
        <f>VLOOKUP($A37,'Return Data'!$B$7:$R$2292,7,0)</f>
        <v>3.2778999999999998</v>
      </c>
      <c r="I37" s="66">
        <f t="shared" si="2"/>
        <v>2</v>
      </c>
      <c r="J37" s="65">
        <f>VLOOKUP($A37,'Return Data'!$B$7:$R$2292,8,0)</f>
        <v>3.3896000000000002</v>
      </c>
      <c r="K37" s="66">
        <f t="shared" si="3"/>
        <v>2</v>
      </c>
      <c r="L37" s="65">
        <f>VLOOKUP($A37,'Return Data'!$B$7:$R$2292,9,0)</f>
        <v>3.3302999999999998</v>
      </c>
      <c r="M37" s="66">
        <f t="shared" si="4"/>
        <v>2</v>
      </c>
      <c r="N37" s="65">
        <f>VLOOKUP($A37,'Return Data'!$B$7:$R$2292,10,0)</f>
        <v>3.3607999999999998</v>
      </c>
      <c r="O37" s="66">
        <f t="shared" si="5"/>
        <v>6</v>
      </c>
      <c r="P37" s="65">
        <f>VLOOKUP($A37,'Return Data'!$B$7:$R$2292,11,0)</f>
        <v>3.2833999999999999</v>
      </c>
      <c r="Q37" s="66">
        <f t="shared" si="6"/>
        <v>25</v>
      </c>
      <c r="R37" s="65">
        <f>VLOOKUP($A37,'Return Data'!$B$7:$R$2292,12,0)</f>
        <v>3.2324000000000002</v>
      </c>
      <c r="S37" s="66">
        <f t="shared" si="7"/>
        <v>32</v>
      </c>
      <c r="T37" s="65">
        <f>VLOOKUP($A37,'Return Data'!$B$7:$R$2292,13,0)</f>
        <v>3.1638000000000002</v>
      </c>
      <c r="U37" s="66">
        <f t="shared" si="12"/>
        <v>32</v>
      </c>
      <c r="V37" s="65">
        <f>VLOOKUP($A37,'Return Data'!$B$7:$R$2292,17,0)</f>
        <v>3.6926999999999999</v>
      </c>
      <c r="W37" s="66">
        <f t="shared" ref="W37:W49" si="15">RANK(V37,V$8:V$50,0)</f>
        <v>33</v>
      </c>
      <c r="X37" s="65">
        <f>VLOOKUP($A37,'Return Data'!$B$7:$R$2292,14,0)</f>
        <v>4.8082000000000003</v>
      </c>
      <c r="Y37" s="66">
        <f>RANK(X37,X$8:X$50,0)</f>
        <v>30</v>
      </c>
      <c r="Z37" s="65">
        <f>VLOOKUP($A37,'Return Data'!$B$7:$R$2292,16,0)</f>
        <v>7.0770999999999997</v>
      </c>
      <c r="AA37" s="67">
        <f t="shared" si="11"/>
        <v>17</v>
      </c>
    </row>
    <row r="38" spans="1:27" x14ac:dyDescent="0.3">
      <c r="A38" s="63" t="s">
        <v>148</v>
      </c>
      <c r="B38" s="64">
        <f>VLOOKUP($A38,'Return Data'!$B$7:$R$2292,3,0)</f>
        <v>44467</v>
      </c>
      <c r="C38" s="65">
        <f>VLOOKUP($A38,'Return Data'!$B$7:$R$2292,4,0)</f>
        <v>5115.1139999999996</v>
      </c>
      <c r="D38" s="65">
        <f>VLOOKUP($A38,'Return Data'!$B$7:$R$2292,5,0)</f>
        <v>2.1558000000000002</v>
      </c>
      <c r="E38" s="66">
        <f t="shared" si="0"/>
        <v>20</v>
      </c>
      <c r="F38" s="65">
        <f>VLOOKUP($A38,'Return Data'!$B$7:$R$2292,6,0)</f>
        <v>2.7058</v>
      </c>
      <c r="G38" s="66">
        <f t="shared" si="1"/>
        <v>29</v>
      </c>
      <c r="H38" s="65">
        <f>VLOOKUP($A38,'Return Data'!$B$7:$R$2292,7,0)</f>
        <v>2.8908</v>
      </c>
      <c r="I38" s="66">
        <f t="shared" si="2"/>
        <v>17</v>
      </c>
      <c r="J38" s="65">
        <f>VLOOKUP($A38,'Return Data'!$B$7:$R$2292,8,0)</f>
        <v>2.9260000000000002</v>
      </c>
      <c r="K38" s="66">
        <f t="shared" si="3"/>
        <v>21</v>
      </c>
      <c r="L38" s="65">
        <f>VLOOKUP($A38,'Return Data'!$B$7:$R$2292,9,0)</f>
        <v>3.0363000000000002</v>
      </c>
      <c r="M38" s="66">
        <f t="shared" si="4"/>
        <v>19</v>
      </c>
      <c r="N38" s="65">
        <f>VLOOKUP($A38,'Return Data'!$B$7:$R$2292,10,0)</f>
        <v>3.3264</v>
      </c>
      <c r="O38" s="66">
        <f t="shared" si="5"/>
        <v>14</v>
      </c>
      <c r="P38" s="65">
        <f>VLOOKUP($A38,'Return Data'!$B$7:$R$2292,11,0)</f>
        <v>3.3188</v>
      </c>
      <c r="Q38" s="66">
        <f t="shared" si="6"/>
        <v>16</v>
      </c>
      <c r="R38" s="65">
        <f>VLOOKUP($A38,'Return Data'!$B$7:$R$2292,12,0)</f>
        <v>3.3157999999999999</v>
      </c>
      <c r="S38" s="66">
        <f t="shared" si="7"/>
        <v>13</v>
      </c>
      <c r="T38" s="65">
        <f>VLOOKUP($A38,'Return Data'!$B$7:$R$2292,13,0)</f>
        <v>3.2968000000000002</v>
      </c>
      <c r="U38" s="66">
        <f t="shared" si="12"/>
        <v>14</v>
      </c>
      <c r="V38" s="65">
        <f>VLOOKUP($A38,'Return Data'!$B$7:$R$2292,17,0)</f>
        <v>4.1371000000000002</v>
      </c>
      <c r="W38" s="66">
        <f t="shared" si="15"/>
        <v>11</v>
      </c>
      <c r="X38" s="65">
        <f>VLOOKUP($A38,'Return Data'!$B$7:$R$2292,14,0)</f>
        <v>5.2023999999999999</v>
      </c>
      <c r="Y38" s="66">
        <f>RANK(X38,X$8:X$50,0)</f>
        <v>8</v>
      </c>
      <c r="Z38" s="65">
        <f>VLOOKUP($A38,'Return Data'!$B$7:$R$2292,16,0)</f>
        <v>7.1414999999999997</v>
      </c>
      <c r="AA38" s="67">
        <f t="shared" si="11"/>
        <v>5</v>
      </c>
    </row>
    <row r="39" spans="1:27" x14ac:dyDescent="0.3">
      <c r="A39" s="63" t="s">
        <v>149</v>
      </c>
      <c r="B39" s="64">
        <f>VLOOKUP($A39,'Return Data'!$B$7:$R$2292,3,0)</f>
        <v>44467</v>
      </c>
      <c r="C39" s="65">
        <f>VLOOKUP($A39,'Return Data'!$B$7:$R$2292,4,0)</f>
        <v>1171.3307</v>
      </c>
      <c r="D39" s="65">
        <f>VLOOKUP($A39,'Return Data'!$B$7:$R$2292,5,0)</f>
        <v>3.2035999999999998</v>
      </c>
      <c r="E39" s="66">
        <f t="shared" si="0"/>
        <v>1</v>
      </c>
      <c r="F39" s="65">
        <f>VLOOKUP($A39,'Return Data'!$B$7:$R$2292,6,0)</f>
        <v>3.0868000000000002</v>
      </c>
      <c r="G39" s="66">
        <f t="shared" si="1"/>
        <v>4</v>
      </c>
      <c r="H39" s="65">
        <f>VLOOKUP($A39,'Return Data'!$B$7:$R$2292,7,0)</f>
        <v>3.0043000000000002</v>
      </c>
      <c r="I39" s="66">
        <f t="shared" si="2"/>
        <v>9</v>
      </c>
      <c r="J39" s="65">
        <f>VLOOKUP($A39,'Return Data'!$B$7:$R$2292,8,0)</f>
        <v>2.9237000000000002</v>
      </c>
      <c r="K39" s="66">
        <f t="shared" si="3"/>
        <v>22</v>
      </c>
      <c r="L39" s="65">
        <f>VLOOKUP($A39,'Return Data'!$B$7:$R$2292,9,0)</f>
        <v>3.0065</v>
      </c>
      <c r="M39" s="66">
        <f t="shared" si="4"/>
        <v>32</v>
      </c>
      <c r="N39" s="65">
        <f>VLOOKUP($A39,'Return Data'!$B$7:$R$2292,10,0)</f>
        <v>3.2191999999999998</v>
      </c>
      <c r="O39" s="66">
        <f t="shared" si="5"/>
        <v>30</v>
      </c>
      <c r="P39" s="65">
        <f>VLOOKUP($A39,'Return Data'!$B$7:$R$2292,11,0)</f>
        <v>3.2027000000000001</v>
      </c>
      <c r="Q39" s="66">
        <f t="shared" si="6"/>
        <v>32</v>
      </c>
      <c r="R39" s="65">
        <f>VLOOKUP($A39,'Return Data'!$B$7:$R$2292,12,0)</f>
        <v>3.1633</v>
      </c>
      <c r="S39" s="66">
        <f t="shared" si="7"/>
        <v>36</v>
      </c>
      <c r="T39" s="65">
        <f>VLOOKUP($A39,'Return Data'!$B$7:$R$2292,13,0)</f>
        <v>3.1539999999999999</v>
      </c>
      <c r="U39" s="66">
        <f t="shared" si="12"/>
        <v>33</v>
      </c>
      <c r="V39" s="65">
        <f>VLOOKUP($A39,'Return Data'!$B$7:$R$2292,17,0)</f>
        <v>3.6985999999999999</v>
      </c>
      <c r="W39" s="66">
        <f t="shared" si="15"/>
        <v>32</v>
      </c>
      <c r="X39" s="65"/>
      <c r="Y39" s="66"/>
      <c r="Z39" s="65">
        <f>VLOOKUP($A39,'Return Data'!$B$7:$R$2292,16,0)</f>
        <v>4.7808000000000002</v>
      </c>
      <c r="AA39" s="67">
        <f t="shared" si="11"/>
        <v>35</v>
      </c>
    </row>
    <row r="40" spans="1:27" x14ac:dyDescent="0.3">
      <c r="A40" s="63" t="s">
        <v>150</v>
      </c>
      <c r="B40" s="64">
        <f>VLOOKUP($A40,'Return Data'!$B$7:$R$2292,3,0)</f>
        <v>44467</v>
      </c>
      <c r="C40" s="65">
        <f>VLOOKUP($A40,'Return Data'!$B$7:$R$2292,4,0)</f>
        <v>272.5086</v>
      </c>
      <c r="D40" s="65">
        <f>VLOOKUP($A40,'Return Data'!$B$7:$R$2292,5,0)</f>
        <v>1.6609</v>
      </c>
      <c r="E40" s="66">
        <f t="shared" si="0"/>
        <v>33</v>
      </c>
      <c r="F40" s="65">
        <f>VLOOKUP($A40,'Return Data'!$B$7:$R$2292,6,0)</f>
        <v>2.5767000000000002</v>
      </c>
      <c r="G40" s="66">
        <f t="shared" si="1"/>
        <v>35</v>
      </c>
      <c r="H40" s="65">
        <f>VLOOKUP($A40,'Return Data'!$B$7:$R$2292,7,0)</f>
        <v>2.7759999999999998</v>
      </c>
      <c r="I40" s="66">
        <f t="shared" si="2"/>
        <v>28</v>
      </c>
      <c r="J40" s="65">
        <f>VLOOKUP($A40,'Return Data'!$B$7:$R$2292,8,0)</f>
        <v>2.9146000000000001</v>
      </c>
      <c r="K40" s="66">
        <f t="shared" si="3"/>
        <v>24</v>
      </c>
      <c r="L40" s="65">
        <f>VLOOKUP($A40,'Return Data'!$B$7:$R$2292,9,0)</f>
        <v>3.077</v>
      </c>
      <c r="M40" s="66">
        <f t="shared" si="4"/>
        <v>8</v>
      </c>
      <c r="N40" s="65">
        <f>VLOOKUP($A40,'Return Data'!$B$7:$R$2292,10,0)</f>
        <v>3.3012000000000001</v>
      </c>
      <c r="O40" s="66">
        <f t="shared" si="5"/>
        <v>24</v>
      </c>
      <c r="P40" s="65">
        <f>VLOOKUP($A40,'Return Data'!$B$7:$R$2292,11,0)</f>
        <v>3.3540000000000001</v>
      </c>
      <c r="Q40" s="66">
        <f t="shared" si="6"/>
        <v>9</v>
      </c>
      <c r="R40" s="65">
        <f>VLOOKUP($A40,'Return Data'!$B$7:$R$2292,12,0)</f>
        <v>3.3399000000000001</v>
      </c>
      <c r="S40" s="66">
        <f t="shared" si="7"/>
        <v>10</v>
      </c>
      <c r="T40" s="65">
        <f>VLOOKUP($A40,'Return Data'!$B$7:$R$2292,13,0)</f>
        <v>3.3237999999999999</v>
      </c>
      <c r="U40" s="66">
        <f t="shared" si="12"/>
        <v>10</v>
      </c>
      <c r="V40" s="65">
        <f>VLOOKUP($A40,'Return Data'!$B$7:$R$2292,17,0)</f>
        <v>4.1571999999999996</v>
      </c>
      <c r="W40" s="66">
        <f t="shared" si="15"/>
        <v>7</v>
      </c>
      <c r="X40" s="65">
        <f>VLOOKUP($A40,'Return Data'!$B$7:$R$2292,14,0)</f>
        <v>5.2096</v>
      </c>
      <c r="Y40" s="66">
        <f t="shared" ref="Y40:Y49" si="16">RANK(X40,X$8:X$50,0)</f>
        <v>6</v>
      </c>
      <c r="Z40" s="65">
        <f>VLOOKUP($A40,'Return Data'!$B$7:$R$2292,16,0)</f>
        <v>7.1234000000000002</v>
      </c>
      <c r="AA40" s="67">
        <f t="shared" si="11"/>
        <v>8</v>
      </c>
    </row>
    <row r="41" spans="1:27" x14ac:dyDescent="0.3">
      <c r="A41" s="63" t="s">
        <v>151</v>
      </c>
      <c r="B41" s="64">
        <f>VLOOKUP($A41,'Return Data'!$B$7:$R$2292,3,0)</f>
        <v>44467</v>
      </c>
      <c r="C41" s="65">
        <f>VLOOKUP($A41,'Return Data'!$B$7:$R$2292,4,0)</f>
        <v>2954.3212800000001</v>
      </c>
      <c r="D41" s="65">
        <f>VLOOKUP($A41,'Return Data'!$B$7:$R$2292,5,0)</f>
        <v>2.4296000000000002</v>
      </c>
      <c r="E41" s="66">
        <f t="shared" si="0"/>
        <v>11</v>
      </c>
      <c r="F41" s="65">
        <f>VLOOKUP($A41,'Return Data'!$B$7:$R$2292,6,0)</f>
        <v>2.9138000000000002</v>
      </c>
      <c r="G41" s="66">
        <f t="shared" si="1"/>
        <v>11</v>
      </c>
      <c r="H41" s="65">
        <f>VLOOKUP($A41,'Return Data'!$B$7:$R$2292,7,0)</f>
        <v>2.9352</v>
      </c>
      <c r="I41" s="66">
        <f t="shared" si="2"/>
        <v>13</v>
      </c>
      <c r="J41" s="65">
        <f>VLOOKUP($A41,'Return Data'!$B$7:$R$2292,8,0)</f>
        <v>2.9944000000000002</v>
      </c>
      <c r="K41" s="66">
        <f t="shared" si="3"/>
        <v>11</v>
      </c>
      <c r="L41" s="65">
        <f>VLOOKUP($A41,'Return Data'!$B$7:$R$2292,9,0)</f>
        <v>3.0379999999999998</v>
      </c>
      <c r="M41" s="66">
        <f t="shared" si="4"/>
        <v>18</v>
      </c>
      <c r="N41" s="65">
        <f>VLOOKUP($A41,'Return Data'!$B$7:$R$2292,10,0)</f>
        <v>3.2132000000000001</v>
      </c>
      <c r="O41" s="66">
        <f t="shared" si="5"/>
        <v>31</v>
      </c>
      <c r="P41" s="65">
        <f>VLOOKUP($A41,'Return Data'!$B$7:$R$2292,11,0)</f>
        <v>3.2345999999999999</v>
      </c>
      <c r="Q41" s="66">
        <f t="shared" si="6"/>
        <v>30</v>
      </c>
      <c r="R41" s="65">
        <f>VLOOKUP($A41,'Return Data'!$B$7:$R$2292,12,0)</f>
        <v>3.2214999999999998</v>
      </c>
      <c r="S41" s="66">
        <f t="shared" si="7"/>
        <v>34</v>
      </c>
      <c r="T41" s="65">
        <f>VLOOKUP($A41,'Return Data'!$B$7:$R$2292,13,0)</f>
        <v>3.1995</v>
      </c>
      <c r="U41" s="66">
        <f t="shared" si="12"/>
        <v>30</v>
      </c>
      <c r="V41" s="65">
        <f>VLOOKUP($A41,'Return Data'!$B$7:$R$2292,17,0)</f>
        <v>3.8094000000000001</v>
      </c>
      <c r="W41" s="66">
        <f t="shared" si="15"/>
        <v>30</v>
      </c>
      <c r="X41" s="65">
        <f>VLOOKUP($A41,'Return Data'!$B$7:$R$2292,14,0)</f>
        <v>4.7281000000000004</v>
      </c>
      <c r="Y41" s="66">
        <f t="shared" si="16"/>
        <v>32</v>
      </c>
      <c r="Z41" s="65">
        <f>VLOOKUP($A41,'Return Data'!$B$7:$R$2292,16,0)</f>
        <v>5.9162999999999997</v>
      </c>
      <c r="AA41" s="67">
        <f t="shared" si="11"/>
        <v>34</v>
      </c>
    </row>
    <row r="42" spans="1:27" x14ac:dyDescent="0.3">
      <c r="A42" s="63" t="s">
        <v>152</v>
      </c>
      <c r="B42" s="64">
        <f>VLOOKUP($A42,'Return Data'!$B$7:$R$2292,3,0)</f>
        <v>44467</v>
      </c>
      <c r="C42" s="65">
        <f>VLOOKUP($A42,'Return Data'!$B$7:$R$2292,4,0)</f>
        <v>33.582999999999998</v>
      </c>
      <c r="D42" s="65">
        <f>VLOOKUP($A42,'Return Data'!$B$7:$R$2292,5,0)</f>
        <v>1.5217000000000001</v>
      </c>
      <c r="E42" s="66">
        <f t="shared" si="0"/>
        <v>36</v>
      </c>
      <c r="F42" s="65">
        <f>VLOOKUP($A42,'Return Data'!$B$7:$R$2292,6,0)</f>
        <v>3.3976999999999999</v>
      </c>
      <c r="G42" s="66">
        <f t="shared" si="1"/>
        <v>2</v>
      </c>
      <c r="H42" s="65">
        <f>VLOOKUP($A42,'Return Data'!$B$7:$R$2292,7,0)</f>
        <v>3.387</v>
      </c>
      <c r="I42" s="66">
        <f t="shared" si="2"/>
        <v>1</v>
      </c>
      <c r="J42" s="65">
        <f>VLOOKUP($A42,'Return Data'!$B$7:$R$2292,8,0)</f>
        <v>3.4748000000000001</v>
      </c>
      <c r="K42" s="66">
        <f t="shared" si="3"/>
        <v>1</v>
      </c>
      <c r="L42" s="65">
        <f>VLOOKUP($A42,'Return Data'!$B$7:$R$2292,9,0)</f>
        <v>3.5501</v>
      </c>
      <c r="M42" s="66">
        <f t="shared" si="4"/>
        <v>1</v>
      </c>
      <c r="N42" s="65">
        <f>VLOOKUP($A42,'Return Data'!$B$7:$R$2292,10,0)</f>
        <v>3.7035999999999998</v>
      </c>
      <c r="O42" s="66">
        <f t="shared" si="5"/>
        <v>1</v>
      </c>
      <c r="P42" s="65">
        <f>VLOOKUP($A42,'Return Data'!$B$7:$R$2292,11,0)</f>
        <v>4.1317000000000004</v>
      </c>
      <c r="Q42" s="66">
        <f t="shared" si="6"/>
        <v>1</v>
      </c>
      <c r="R42" s="65">
        <f>VLOOKUP($A42,'Return Data'!$B$7:$R$2292,12,0)</f>
        <v>4.2469999999999999</v>
      </c>
      <c r="S42" s="66">
        <f t="shared" si="7"/>
        <v>1</v>
      </c>
      <c r="T42" s="65">
        <f>VLOOKUP($A42,'Return Data'!$B$7:$R$2292,13,0)</f>
        <v>4.4451999999999998</v>
      </c>
      <c r="U42" s="66">
        <f t="shared" si="12"/>
        <v>1</v>
      </c>
      <c r="V42" s="65">
        <f>VLOOKUP($A42,'Return Data'!$B$7:$R$2292,17,0)</f>
        <v>5.0951000000000004</v>
      </c>
      <c r="W42" s="66">
        <f t="shared" si="15"/>
        <v>1</v>
      </c>
      <c r="X42" s="65">
        <f>VLOOKUP($A42,'Return Data'!$B$7:$R$2292,14,0)</f>
        <v>5.9748000000000001</v>
      </c>
      <c r="Y42" s="66">
        <f t="shared" si="16"/>
        <v>1</v>
      </c>
      <c r="Z42" s="65">
        <f>VLOOKUP($A42,'Return Data'!$B$7:$R$2292,16,0)</f>
        <v>7.5937999999999999</v>
      </c>
      <c r="AA42" s="67">
        <f t="shared" si="11"/>
        <v>1</v>
      </c>
    </row>
    <row r="43" spans="1:27" x14ac:dyDescent="0.3">
      <c r="A43" s="63" t="s">
        <v>153</v>
      </c>
      <c r="B43" s="64">
        <f>VLOOKUP($A43,'Return Data'!$B$7:$R$2292,3,0)</f>
        <v>44467</v>
      </c>
      <c r="C43" s="65">
        <f>VLOOKUP($A43,'Return Data'!$B$7:$R$2292,4,0)</f>
        <v>28.2239</v>
      </c>
      <c r="D43" s="65">
        <f>VLOOKUP($A43,'Return Data'!$B$7:$R$2292,5,0)</f>
        <v>2.7160000000000002</v>
      </c>
      <c r="E43" s="66">
        <f t="shared" si="0"/>
        <v>5</v>
      </c>
      <c r="F43" s="65">
        <f>VLOOKUP($A43,'Return Data'!$B$7:$R$2292,6,0)</f>
        <v>2.8889</v>
      </c>
      <c r="G43" s="66">
        <f t="shared" si="1"/>
        <v>13</v>
      </c>
      <c r="H43" s="65">
        <f>VLOOKUP($A43,'Return Data'!$B$7:$R$2292,7,0)</f>
        <v>2.9390999999999998</v>
      </c>
      <c r="I43" s="66">
        <f t="shared" si="2"/>
        <v>12</v>
      </c>
      <c r="J43" s="65">
        <f>VLOOKUP($A43,'Return Data'!$B$7:$R$2292,8,0)</f>
        <v>2.8944999999999999</v>
      </c>
      <c r="K43" s="66">
        <f t="shared" si="3"/>
        <v>27</v>
      </c>
      <c r="L43" s="65">
        <f>VLOOKUP($A43,'Return Data'!$B$7:$R$2292,9,0)</f>
        <v>2.9903</v>
      </c>
      <c r="M43" s="66">
        <f t="shared" si="4"/>
        <v>35</v>
      </c>
      <c r="N43" s="65">
        <f>VLOOKUP($A43,'Return Data'!$B$7:$R$2292,10,0)</f>
        <v>3.2039</v>
      </c>
      <c r="O43" s="66">
        <f t="shared" si="5"/>
        <v>33</v>
      </c>
      <c r="P43" s="65">
        <f>VLOOKUP($A43,'Return Data'!$B$7:$R$2292,11,0)</f>
        <v>3.1865000000000001</v>
      </c>
      <c r="Q43" s="66">
        <f t="shared" si="6"/>
        <v>33</v>
      </c>
      <c r="R43" s="65">
        <f>VLOOKUP($A43,'Return Data'!$B$7:$R$2292,12,0)</f>
        <v>3.1536</v>
      </c>
      <c r="S43" s="66">
        <f t="shared" si="7"/>
        <v>37</v>
      </c>
      <c r="T43" s="65">
        <f>VLOOKUP($A43,'Return Data'!$B$7:$R$2292,13,0)</f>
        <v>3.1476999999999999</v>
      </c>
      <c r="U43" s="66">
        <f t="shared" si="12"/>
        <v>34</v>
      </c>
      <c r="V43" s="65">
        <f>VLOOKUP($A43,'Return Data'!$B$7:$R$2292,17,0)</f>
        <v>3.665</v>
      </c>
      <c r="W43" s="66">
        <f t="shared" si="15"/>
        <v>34</v>
      </c>
      <c r="X43" s="65">
        <f>VLOOKUP($A43,'Return Data'!$B$7:$R$2292,14,0)</f>
        <v>4.6237000000000004</v>
      </c>
      <c r="Y43" s="66">
        <f t="shared" si="16"/>
        <v>33</v>
      </c>
      <c r="Z43" s="65">
        <f>VLOOKUP($A43,'Return Data'!$B$7:$R$2292,16,0)</f>
        <v>6.9288999999999996</v>
      </c>
      <c r="AA43" s="67">
        <f t="shared" si="11"/>
        <v>28</v>
      </c>
    </row>
    <row r="44" spans="1:27" x14ac:dyDescent="0.3">
      <c r="A44" s="63" t="s">
        <v>156</v>
      </c>
      <c r="B44" s="64">
        <f>VLOOKUP($A44,'Return Data'!$B$7:$R$2292,3,0)</f>
        <v>44467</v>
      </c>
      <c r="C44" s="65">
        <f>VLOOKUP($A44,'Return Data'!$B$7:$R$2292,4,0)</f>
        <v>3274.2946999999999</v>
      </c>
      <c r="D44" s="65">
        <f>VLOOKUP($A44,'Return Data'!$B$7:$R$2292,5,0)</f>
        <v>2.3601000000000001</v>
      </c>
      <c r="E44" s="66">
        <f t="shared" si="0"/>
        <v>15</v>
      </c>
      <c r="F44" s="65">
        <f>VLOOKUP($A44,'Return Data'!$B$7:$R$2292,6,0)</f>
        <v>2.7117</v>
      </c>
      <c r="G44" s="66">
        <f t="shared" si="1"/>
        <v>27</v>
      </c>
      <c r="H44" s="65">
        <f>VLOOKUP($A44,'Return Data'!$B$7:$R$2292,7,0)</f>
        <v>2.9605000000000001</v>
      </c>
      <c r="I44" s="66">
        <f t="shared" si="2"/>
        <v>10</v>
      </c>
      <c r="J44" s="65">
        <f>VLOOKUP($A44,'Return Data'!$B$7:$R$2292,8,0)</f>
        <v>2.9478</v>
      </c>
      <c r="K44" s="66">
        <f t="shared" si="3"/>
        <v>18</v>
      </c>
      <c r="L44" s="65">
        <f>VLOOKUP($A44,'Return Data'!$B$7:$R$2292,9,0)</f>
        <v>3.0263</v>
      </c>
      <c r="M44" s="66">
        <f t="shared" si="4"/>
        <v>27</v>
      </c>
      <c r="N44" s="65">
        <f>VLOOKUP($A44,'Return Data'!$B$7:$R$2292,10,0)</f>
        <v>3.3418000000000001</v>
      </c>
      <c r="O44" s="66">
        <f t="shared" si="5"/>
        <v>9</v>
      </c>
      <c r="P44" s="65">
        <f>VLOOKUP($A44,'Return Data'!$B$7:$R$2292,11,0)</f>
        <v>3.3094000000000001</v>
      </c>
      <c r="Q44" s="66">
        <f t="shared" si="6"/>
        <v>18</v>
      </c>
      <c r="R44" s="65">
        <f>VLOOKUP($A44,'Return Data'!$B$7:$R$2292,12,0)</f>
        <v>3.2911999999999999</v>
      </c>
      <c r="S44" s="66">
        <f t="shared" si="7"/>
        <v>18</v>
      </c>
      <c r="T44" s="65">
        <f>VLOOKUP($A44,'Return Data'!$B$7:$R$2292,13,0)</f>
        <v>3.2806999999999999</v>
      </c>
      <c r="U44" s="66">
        <f t="shared" si="12"/>
        <v>18</v>
      </c>
      <c r="V44" s="65">
        <f>VLOOKUP($A44,'Return Data'!$B$7:$R$2292,17,0)</f>
        <v>4.0593000000000004</v>
      </c>
      <c r="W44" s="66">
        <f t="shared" si="15"/>
        <v>19</v>
      </c>
      <c r="X44" s="65">
        <f>VLOOKUP($A44,'Return Data'!$B$7:$R$2292,14,0)</f>
        <v>5.0754999999999999</v>
      </c>
      <c r="Y44" s="66">
        <f t="shared" si="16"/>
        <v>21</v>
      </c>
      <c r="Z44" s="65">
        <f>VLOOKUP($A44,'Return Data'!$B$7:$R$2292,16,0)</f>
        <v>7.0415999999999999</v>
      </c>
      <c r="AA44" s="67">
        <f t="shared" si="11"/>
        <v>25</v>
      </c>
    </row>
    <row r="45" spans="1:27" x14ac:dyDescent="0.3">
      <c r="A45" s="63" t="s">
        <v>157</v>
      </c>
      <c r="B45" s="64">
        <f>VLOOKUP($A45,'Return Data'!$B$7:$R$2292,3,0)</f>
        <v>44467</v>
      </c>
      <c r="C45" s="65">
        <f>VLOOKUP($A45,'Return Data'!$B$7:$R$2292,4,0)</f>
        <v>44.116</v>
      </c>
      <c r="D45" s="65">
        <f>VLOOKUP($A45,'Return Data'!$B$7:$R$2292,5,0)</f>
        <v>1.4066000000000001</v>
      </c>
      <c r="E45" s="66">
        <f t="shared" si="0"/>
        <v>38</v>
      </c>
      <c r="F45" s="65">
        <f>VLOOKUP($A45,'Return Data'!$B$7:$R$2292,6,0)</f>
        <v>2.5377999999999998</v>
      </c>
      <c r="G45" s="66">
        <f t="shared" si="1"/>
        <v>38</v>
      </c>
      <c r="H45" s="65">
        <f>VLOOKUP($A45,'Return Data'!$B$7:$R$2292,7,0)</f>
        <v>2.7671999999999999</v>
      </c>
      <c r="I45" s="66">
        <f t="shared" si="2"/>
        <v>29</v>
      </c>
      <c r="J45" s="65">
        <f>VLOOKUP($A45,'Return Data'!$B$7:$R$2292,8,0)</f>
        <v>2.9405000000000001</v>
      </c>
      <c r="K45" s="66">
        <f t="shared" si="3"/>
        <v>20</v>
      </c>
      <c r="L45" s="65">
        <f>VLOOKUP($A45,'Return Data'!$B$7:$R$2292,9,0)</f>
        <v>3.0638999999999998</v>
      </c>
      <c r="M45" s="66">
        <f t="shared" si="4"/>
        <v>13</v>
      </c>
      <c r="N45" s="65">
        <f>VLOOKUP($A45,'Return Data'!$B$7:$R$2292,10,0)</f>
        <v>3.3637999999999999</v>
      </c>
      <c r="O45" s="66">
        <f t="shared" si="5"/>
        <v>5</v>
      </c>
      <c r="P45" s="65">
        <f>VLOOKUP($A45,'Return Data'!$B$7:$R$2292,11,0)</f>
        <v>3.3517000000000001</v>
      </c>
      <c r="Q45" s="66">
        <f t="shared" si="6"/>
        <v>10</v>
      </c>
      <c r="R45" s="65">
        <f>VLOOKUP($A45,'Return Data'!$B$7:$R$2292,12,0)</f>
        <v>3.3464999999999998</v>
      </c>
      <c r="S45" s="66">
        <f t="shared" si="7"/>
        <v>9</v>
      </c>
      <c r="T45" s="65">
        <f>VLOOKUP($A45,'Return Data'!$B$7:$R$2292,13,0)</f>
        <v>3.3393999999999999</v>
      </c>
      <c r="U45" s="66">
        <f t="shared" si="12"/>
        <v>9</v>
      </c>
      <c r="V45" s="65">
        <f>VLOOKUP($A45,'Return Data'!$B$7:$R$2292,17,0)</f>
        <v>4.0873999999999997</v>
      </c>
      <c r="W45" s="66">
        <f t="shared" si="15"/>
        <v>17</v>
      </c>
      <c r="X45" s="65">
        <f>VLOOKUP($A45,'Return Data'!$B$7:$R$2292,14,0)</f>
        <v>5.1352000000000002</v>
      </c>
      <c r="Y45" s="66">
        <f t="shared" si="16"/>
        <v>15</v>
      </c>
      <c r="Z45" s="65">
        <f>VLOOKUP($A45,'Return Data'!$B$7:$R$2292,16,0)</f>
        <v>7.0959000000000003</v>
      </c>
      <c r="AA45" s="67">
        <f t="shared" si="11"/>
        <v>15</v>
      </c>
    </row>
    <row r="46" spans="1:27" x14ac:dyDescent="0.3">
      <c r="A46" s="63" t="s">
        <v>158</v>
      </c>
      <c r="B46" s="64">
        <f>VLOOKUP($A46,'Return Data'!$B$7:$R$2292,3,0)</f>
        <v>44467</v>
      </c>
      <c r="C46" s="65">
        <f>VLOOKUP($A46,'Return Data'!$B$7:$R$2292,4,0)</f>
        <v>3300.6538999999998</v>
      </c>
      <c r="D46" s="65">
        <f>VLOOKUP($A46,'Return Data'!$B$7:$R$2292,5,0)</f>
        <v>1.6998</v>
      </c>
      <c r="E46" s="66">
        <f t="shared" si="0"/>
        <v>31</v>
      </c>
      <c r="F46" s="65">
        <f>VLOOKUP($A46,'Return Data'!$B$7:$R$2292,6,0)</f>
        <v>2.5952000000000002</v>
      </c>
      <c r="G46" s="66">
        <f t="shared" si="1"/>
        <v>34</v>
      </c>
      <c r="H46" s="65">
        <f>VLOOKUP($A46,'Return Data'!$B$7:$R$2292,7,0)</f>
        <v>2.7631999999999999</v>
      </c>
      <c r="I46" s="66">
        <f t="shared" si="2"/>
        <v>30</v>
      </c>
      <c r="J46" s="65">
        <f>VLOOKUP($A46,'Return Data'!$B$7:$R$2292,8,0)</f>
        <v>2.8683999999999998</v>
      </c>
      <c r="K46" s="66">
        <f t="shared" si="3"/>
        <v>32</v>
      </c>
      <c r="L46" s="65">
        <f>VLOOKUP($A46,'Return Data'!$B$7:$R$2292,9,0)</f>
        <v>3.0004</v>
      </c>
      <c r="M46" s="66">
        <f t="shared" si="4"/>
        <v>34</v>
      </c>
      <c r="N46" s="65">
        <f>VLOOKUP($A46,'Return Data'!$B$7:$R$2292,10,0)</f>
        <v>3.2904</v>
      </c>
      <c r="O46" s="66">
        <f t="shared" si="5"/>
        <v>25</v>
      </c>
      <c r="P46" s="65">
        <f>VLOOKUP($A46,'Return Data'!$B$7:$R$2292,11,0)</f>
        <v>3.3047</v>
      </c>
      <c r="Q46" s="66">
        <f t="shared" si="6"/>
        <v>20</v>
      </c>
      <c r="R46" s="65">
        <f>VLOOKUP($A46,'Return Data'!$B$7:$R$2292,12,0)</f>
        <v>3.2709999999999999</v>
      </c>
      <c r="S46" s="66">
        <f t="shared" si="7"/>
        <v>24</v>
      </c>
      <c r="T46" s="65">
        <f>VLOOKUP($A46,'Return Data'!$B$7:$R$2292,13,0)</f>
        <v>3.2772000000000001</v>
      </c>
      <c r="U46" s="66">
        <f t="shared" si="12"/>
        <v>19</v>
      </c>
      <c r="V46" s="65">
        <f>VLOOKUP($A46,'Return Data'!$B$7:$R$2292,17,0)</f>
        <v>4.1470000000000002</v>
      </c>
      <c r="W46" s="66">
        <f t="shared" si="15"/>
        <v>8</v>
      </c>
      <c r="X46" s="65">
        <f>VLOOKUP($A46,'Return Data'!$B$7:$R$2292,14,0)</f>
        <v>5.1715</v>
      </c>
      <c r="Y46" s="66">
        <f t="shared" si="16"/>
        <v>11</v>
      </c>
      <c r="Z46" s="65">
        <f>VLOOKUP($A46,'Return Data'!$B$7:$R$2292,16,0)</f>
        <v>7.1401000000000003</v>
      </c>
      <c r="AA46" s="67">
        <f t="shared" si="11"/>
        <v>6</v>
      </c>
    </row>
    <row r="47" spans="1:27" x14ac:dyDescent="0.3">
      <c r="A47" s="63" t="s">
        <v>159</v>
      </c>
      <c r="B47" s="64">
        <f>VLOOKUP($A47,'Return Data'!$B$7:$R$2292,3,0)</f>
        <v>0</v>
      </c>
      <c r="C47" s="65">
        <f>VLOOKUP($A47,'Return Data'!$B$7:$R$2292,4,0)</f>
        <v>0</v>
      </c>
      <c r="D47" s="65">
        <f>VLOOKUP($A47,'Return Data'!$B$7:$R$2292,5,0)</f>
        <v>0</v>
      </c>
      <c r="E47" s="66">
        <f t="shared" si="0"/>
        <v>43</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44467</v>
      </c>
      <c r="C48" s="65">
        <f>VLOOKUP($A48,'Return Data'!$B$7:$R$2292,4,0)</f>
        <v>2014.8114</v>
      </c>
      <c r="D48" s="65">
        <f>VLOOKUP($A48,'Return Data'!$B$7:$R$2292,5,0)</f>
        <v>2.9693999999999998</v>
      </c>
      <c r="E48" s="66">
        <f t="shared" si="0"/>
        <v>2</v>
      </c>
      <c r="F48" s="65">
        <f>VLOOKUP($A48,'Return Data'!$B$7:$R$2292,6,0)</f>
        <v>3.1892</v>
      </c>
      <c r="G48" s="66">
        <f t="shared" si="1"/>
        <v>3</v>
      </c>
      <c r="H48" s="65">
        <f>VLOOKUP($A48,'Return Data'!$B$7:$R$2292,7,0)</f>
        <v>3.1726999999999999</v>
      </c>
      <c r="I48" s="66">
        <f t="shared" si="2"/>
        <v>3</v>
      </c>
      <c r="J48" s="65">
        <f>VLOOKUP($A48,'Return Data'!$B$7:$R$2292,8,0)</f>
        <v>3.1682000000000001</v>
      </c>
      <c r="K48" s="66">
        <f t="shared" si="3"/>
        <v>4</v>
      </c>
      <c r="L48" s="65">
        <f>VLOOKUP($A48,'Return Data'!$B$7:$R$2292,9,0)</f>
        <v>3.1349999999999998</v>
      </c>
      <c r="M48" s="66">
        <f t="shared" si="4"/>
        <v>5</v>
      </c>
      <c r="N48" s="65">
        <f>VLOOKUP($A48,'Return Data'!$B$7:$R$2292,10,0)</f>
        <v>3.3302999999999998</v>
      </c>
      <c r="O48" s="66">
        <f t="shared" si="5"/>
        <v>12</v>
      </c>
      <c r="P48" s="65">
        <f>VLOOKUP($A48,'Return Data'!$B$7:$R$2292,11,0)</f>
        <v>3.3424999999999998</v>
      </c>
      <c r="Q48" s="66">
        <f t="shared" si="6"/>
        <v>11</v>
      </c>
      <c r="R48" s="65">
        <f>VLOOKUP($A48,'Return Data'!$B$7:$R$2292,12,0)</f>
        <v>3.3330000000000002</v>
      </c>
      <c r="S48" s="66">
        <f t="shared" si="7"/>
        <v>11</v>
      </c>
      <c r="T48" s="65">
        <f>VLOOKUP($A48,'Return Data'!$B$7:$R$2292,13,0)</f>
        <v>3.3182999999999998</v>
      </c>
      <c r="U48" s="66">
        <f t="shared" si="12"/>
        <v>11</v>
      </c>
      <c r="V48" s="65">
        <f>VLOOKUP($A48,'Return Data'!$B$7:$R$2292,17,0)</f>
        <v>4.1454000000000004</v>
      </c>
      <c r="W48" s="66">
        <f t="shared" si="15"/>
        <v>9</v>
      </c>
      <c r="X48" s="65">
        <f>VLOOKUP($A48,'Return Data'!$B$7:$R$2292,14,0)</f>
        <v>5.0769000000000002</v>
      </c>
      <c r="Y48" s="66">
        <f t="shared" si="16"/>
        <v>20</v>
      </c>
      <c r="Z48" s="65">
        <f>VLOOKUP($A48,'Return Data'!$B$7:$R$2292,16,0)</f>
        <v>6.6128999999999998</v>
      </c>
      <c r="AA48" s="67">
        <f t="shared" si="11"/>
        <v>31</v>
      </c>
    </row>
    <row r="49" spans="1:27" x14ac:dyDescent="0.3">
      <c r="A49" s="63" t="s">
        <v>161</v>
      </c>
      <c r="B49" s="64">
        <f>VLOOKUP($A49,'Return Data'!$B$7:$R$2292,3,0)</f>
        <v>44467</v>
      </c>
      <c r="C49" s="65">
        <f>VLOOKUP($A49,'Return Data'!$B$7:$R$2292,4,0)</f>
        <v>3426.0117</v>
      </c>
      <c r="D49" s="65">
        <f>VLOOKUP($A49,'Return Data'!$B$7:$R$2292,5,0)</f>
        <v>1.6717</v>
      </c>
      <c r="E49" s="66">
        <f t="shared" si="0"/>
        <v>32</v>
      </c>
      <c r="F49" s="65">
        <f>VLOOKUP($A49,'Return Data'!$B$7:$R$2292,6,0)</f>
        <v>2.5482</v>
      </c>
      <c r="G49" s="66">
        <f t="shared" si="1"/>
        <v>37</v>
      </c>
      <c r="H49" s="65">
        <f>VLOOKUP($A49,'Return Data'!$B$7:$R$2292,7,0)</f>
        <v>2.8336000000000001</v>
      </c>
      <c r="I49" s="66">
        <f t="shared" si="2"/>
        <v>23</v>
      </c>
      <c r="J49" s="65">
        <f>VLOOKUP($A49,'Return Data'!$B$7:$R$2292,8,0)</f>
        <v>2.9638</v>
      </c>
      <c r="K49" s="66">
        <f t="shared" si="3"/>
        <v>14</v>
      </c>
      <c r="L49" s="65">
        <f>VLOOKUP($A49,'Return Data'!$B$7:$R$2292,9,0)</f>
        <v>3.0640999999999998</v>
      </c>
      <c r="M49" s="66">
        <f t="shared" si="4"/>
        <v>12</v>
      </c>
      <c r="N49" s="65">
        <f>VLOOKUP($A49,'Return Data'!$B$7:$R$2292,10,0)</f>
        <v>3.343</v>
      </c>
      <c r="O49" s="66">
        <f t="shared" si="5"/>
        <v>8</v>
      </c>
      <c r="P49" s="65">
        <f>VLOOKUP($A49,'Return Data'!$B$7:$R$2292,11,0)</f>
        <v>3.3334000000000001</v>
      </c>
      <c r="Q49" s="66">
        <f t="shared" si="6"/>
        <v>14</v>
      </c>
      <c r="R49" s="65">
        <f>VLOOKUP($A49,'Return Data'!$B$7:$R$2292,12,0)</f>
        <v>3.3123</v>
      </c>
      <c r="S49" s="66">
        <f t="shared" si="7"/>
        <v>15</v>
      </c>
      <c r="T49" s="65">
        <f>VLOOKUP($A49,'Return Data'!$B$7:$R$2292,13,0)</f>
        <v>3.3031999999999999</v>
      </c>
      <c r="U49" s="66">
        <f t="shared" si="12"/>
        <v>12</v>
      </c>
      <c r="V49" s="65">
        <f>VLOOKUP($A49,'Return Data'!$B$7:$R$2292,17,0)</f>
        <v>4.0827999999999998</v>
      </c>
      <c r="W49" s="66">
        <f t="shared" si="15"/>
        <v>18</v>
      </c>
      <c r="X49" s="65">
        <f>VLOOKUP($A49,'Return Data'!$B$7:$R$2292,14,0)</f>
        <v>5.1326000000000001</v>
      </c>
      <c r="Y49" s="66">
        <f t="shared" si="16"/>
        <v>16</v>
      </c>
      <c r="Z49" s="65">
        <f>VLOOKUP($A49,'Return Data'!$B$7:$R$2292,16,0)</f>
        <v>7.0751999999999997</v>
      </c>
      <c r="AA49" s="67">
        <f t="shared" si="11"/>
        <v>20</v>
      </c>
    </row>
    <row r="50" spans="1:27" x14ac:dyDescent="0.3">
      <c r="A50" s="63" t="s">
        <v>162</v>
      </c>
      <c r="B50" s="64">
        <f>VLOOKUP($A50,'Return Data'!$B$7:$R$2292,3,0)</f>
        <v>44467</v>
      </c>
      <c r="C50" s="65">
        <f>VLOOKUP($A50,'Return Data'!$B$7:$R$2292,4,0)</f>
        <v>1128.1754000000001</v>
      </c>
      <c r="D50" s="65">
        <f>VLOOKUP($A50,'Return Data'!$B$7:$R$2292,5,0)</f>
        <v>1.8959999999999999</v>
      </c>
      <c r="E50" s="66">
        <f t="shared" si="0"/>
        <v>29</v>
      </c>
      <c r="F50" s="65">
        <f>VLOOKUP($A50,'Return Data'!$B$7:$R$2292,6,0)</f>
        <v>2.6821000000000002</v>
      </c>
      <c r="G50" s="66">
        <f t="shared" si="1"/>
        <v>33</v>
      </c>
      <c r="H50" s="65">
        <f>VLOOKUP($A50,'Return Data'!$B$7:$R$2292,7,0)</f>
        <v>2.6724000000000001</v>
      </c>
      <c r="I50" s="66">
        <f t="shared" si="2"/>
        <v>40</v>
      </c>
      <c r="J50" s="65">
        <f>VLOOKUP($A50,'Return Data'!$B$7:$R$2292,8,0)</f>
        <v>2.6560999999999999</v>
      </c>
      <c r="K50" s="66">
        <f t="shared" si="3"/>
        <v>42</v>
      </c>
      <c r="L50" s="65">
        <f>VLOOKUP($A50,'Return Data'!$B$7:$R$2292,9,0)</f>
        <v>2.7124999999999999</v>
      </c>
      <c r="M50" s="66">
        <f t="shared" si="4"/>
        <v>42</v>
      </c>
      <c r="N50" s="65">
        <f>VLOOKUP($A50,'Return Data'!$B$7:$R$2292,10,0)</f>
        <v>2.8281000000000001</v>
      </c>
      <c r="O50" s="66">
        <f t="shared" si="5"/>
        <v>42</v>
      </c>
      <c r="P50" s="65">
        <f>VLOOKUP($A50,'Return Data'!$B$7:$R$2292,11,0)</f>
        <v>2.9356</v>
      </c>
      <c r="Q50" s="66">
        <f t="shared" si="6"/>
        <v>41</v>
      </c>
      <c r="R50" s="65">
        <f>VLOOKUP($A50,'Return Data'!$B$7:$R$2292,12,0)</f>
        <v>2.9664999999999999</v>
      </c>
      <c r="S50" s="66">
        <f t="shared" si="7"/>
        <v>40</v>
      </c>
      <c r="T50" s="65">
        <f>VLOOKUP($A50,'Return Data'!$B$7:$R$2292,13,0)</f>
        <v>2.996</v>
      </c>
      <c r="U50" s="66">
        <f t="shared" si="12"/>
        <v>37</v>
      </c>
      <c r="V50" s="65"/>
      <c r="W50" s="66"/>
      <c r="X50" s="65"/>
      <c r="Y50" s="66"/>
      <c r="Z50" s="65">
        <f>VLOOKUP($A50,'Return Data'!$B$7:$R$2292,16,0)</f>
        <v>4.5561999999999996</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2.0462930232558132</v>
      </c>
      <c r="E52" s="74"/>
      <c r="F52" s="75">
        <f>AVERAGE(F8:F50)</f>
        <v>2.725720930232558</v>
      </c>
      <c r="G52" s="74"/>
      <c r="H52" s="75">
        <f>AVERAGE(H8:H50)</f>
        <v>2.8074511627906977</v>
      </c>
      <c r="I52" s="74"/>
      <c r="J52" s="75">
        <f>AVERAGE(J8:J50)</f>
        <v>2.8894395348837207</v>
      </c>
      <c r="K52" s="74"/>
      <c r="L52" s="75">
        <f>AVERAGE(L8:L50)</f>
        <v>2.9685325581395356</v>
      </c>
      <c r="M52" s="74"/>
      <c r="N52" s="75">
        <f>AVERAGE(N8:N50)</f>
        <v>3.1845813953488373</v>
      </c>
      <c r="O52" s="74"/>
      <c r="P52" s="75">
        <f>AVERAGE(P8:P50)</f>
        <v>3.1885558139534877</v>
      </c>
      <c r="Q52" s="74"/>
      <c r="R52" s="75">
        <f>AVERAGE(R8:R50)</f>
        <v>3.2005883720930228</v>
      </c>
      <c r="S52" s="74"/>
      <c r="T52" s="75">
        <f>AVERAGE(T8:T50)</f>
        <v>3.1977128205128196</v>
      </c>
      <c r="U52" s="74"/>
      <c r="V52" s="75">
        <f>AVERAGE(V8:V50)</f>
        <v>3.9349722222222221</v>
      </c>
      <c r="W52" s="74"/>
      <c r="X52" s="75">
        <f>AVERAGE(X8:X50)</f>
        <v>4.9412942857142852</v>
      </c>
      <c r="Y52" s="74"/>
      <c r="Z52" s="75">
        <f>AVERAGE(Z8:Z50)</f>
        <v>6.2576883720930221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3.2035999999999998</v>
      </c>
      <c r="E54" s="78"/>
      <c r="F54" s="79">
        <f>MAX(F8:F50)</f>
        <v>3.5613999999999999</v>
      </c>
      <c r="G54" s="78"/>
      <c r="H54" s="79">
        <f>MAX(H8:H50)</f>
        <v>3.387</v>
      </c>
      <c r="I54" s="78"/>
      <c r="J54" s="79">
        <f>MAX(J8:J50)</f>
        <v>3.4748000000000001</v>
      </c>
      <c r="K54" s="78"/>
      <c r="L54" s="79">
        <f>MAX(L8:L50)</f>
        <v>3.5501</v>
      </c>
      <c r="M54" s="78"/>
      <c r="N54" s="79">
        <f>MAX(N8:N50)</f>
        <v>3.7035999999999998</v>
      </c>
      <c r="O54" s="78"/>
      <c r="P54" s="79">
        <f>MAX(P8:P50)</f>
        <v>4.1317000000000004</v>
      </c>
      <c r="Q54" s="78"/>
      <c r="R54" s="79">
        <f>MAX(R8:R50)</f>
        <v>4.2469999999999999</v>
      </c>
      <c r="S54" s="78"/>
      <c r="T54" s="79">
        <f>MAX(T8:T50)</f>
        <v>4.4451999999999998</v>
      </c>
      <c r="U54" s="78"/>
      <c r="V54" s="79">
        <f>MAX(V8:V50)</f>
        <v>5.0951000000000004</v>
      </c>
      <c r="W54" s="78"/>
      <c r="X54" s="79">
        <f>MAX(X8:X50)</f>
        <v>5.9748000000000001</v>
      </c>
      <c r="Y54" s="78"/>
      <c r="Z54" s="79">
        <f>MAX(Z8:Z50)</f>
        <v>7.5937999999999999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44467</v>
      </c>
      <c r="C8" s="65">
        <f>VLOOKUP($A8,'Return Data'!$B$7:$R$2292,4,0)</f>
        <v>334.54590000000002</v>
      </c>
      <c r="D8" s="65">
        <f>VLOOKUP($A8,'Return Data'!$B$7:$R$2292,5,0)</f>
        <v>1.222</v>
      </c>
      <c r="E8" s="66">
        <f t="shared" ref="E8:E45" si="0">RANK(D8,D$8:D$45,0)</f>
        <v>34</v>
      </c>
      <c r="F8" s="65">
        <f>VLOOKUP($A8,'Return Data'!$B$7:$R$2292,6,0)</f>
        <v>2.3788999999999998</v>
      </c>
      <c r="G8" s="66">
        <f t="shared" ref="G8:G45" si="1">RANK(F8,F$8:F$45,0)</f>
        <v>35</v>
      </c>
      <c r="H8" s="65">
        <f>VLOOKUP($A8,'Return Data'!$B$7:$R$2292,7,0)</f>
        <v>2.6292</v>
      </c>
      <c r="I8" s="66">
        <f t="shared" ref="I8:I45" si="2">RANK(H8,H$8:H$45,0)</f>
        <v>31</v>
      </c>
      <c r="J8" s="65">
        <f>VLOOKUP($A8,'Return Data'!$B$7:$R$2292,8,0)</f>
        <v>2.7437</v>
      </c>
      <c r="K8" s="66">
        <f t="shared" ref="K8:K45" si="3">RANK(J8,J$8:J$45,0)</f>
        <v>34</v>
      </c>
      <c r="L8" s="65">
        <f>VLOOKUP($A8,'Return Data'!$B$7:$R$2292,9,0)</f>
        <v>2.9249000000000001</v>
      </c>
      <c r="M8" s="66">
        <f t="shared" ref="M8:M45" si="4">RANK(L8,L$8:L$45,0)</f>
        <v>23</v>
      </c>
      <c r="N8" s="65">
        <f>VLOOKUP($A8,'Return Data'!$B$7:$R$2292,10,0)</f>
        <v>3.2059000000000002</v>
      </c>
      <c r="O8" s="66">
        <f t="shared" ref="O8:O45" si="5">RANK(N8,N$8:N$45,0)</f>
        <v>18</v>
      </c>
      <c r="P8" s="65">
        <f>VLOOKUP($A8,'Return Data'!$B$7:$R$2292,11,0)</f>
        <v>3.2185999999999999</v>
      </c>
      <c r="Q8" s="66">
        <f t="shared" ref="Q8:Q45" si="6">RANK(P8,P$8:P$45,0)</f>
        <v>18</v>
      </c>
      <c r="R8" s="65">
        <f>VLOOKUP($A8,'Return Data'!$B$7:$R$2292,12,0)</f>
        <v>3.1981000000000002</v>
      </c>
      <c r="S8" s="66">
        <f t="shared" ref="S8:S45" si="7">RANK(R8,R$8:R$45,0)</f>
        <v>17</v>
      </c>
      <c r="T8" s="65">
        <f>VLOOKUP($A8,'Return Data'!$B$7:$R$2292,13,0)</f>
        <v>3.1840999999999999</v>
      </c>
      <c r="U8" s="66">
        <f t="shared" ref="U8:U45" si="8">RANK(T8,T$8:T$45,0)</f>
        <v>16</v>
      </c>
      <c r="V8" s="65">
        <f>VLOOKUP($A8,'Return Data'!$B$7:$R$2292,17,0)</f>
        <v>4.0343999999999998</v>
      </c>
      <c r="W8" s="66">
        <f t="shared" ref="W8:W23" si="9">RANK(V8,V$8:V$45,0)</f>
        <v>7</v>
      </c>
      <c r="X8" s="65">
        <f>VLOOKUP($A8,'Return Data'!$B$7:$R$2292,14,0)</f>
        <v>5.1017999999999999</v>
      </c>
      <c r="Y8" s="66">
        <f t="shared" ref="Y8:Y23" si="10">RANK(X8,X$8:X$45,0)</f>
        <v>4</v>
      </c>
      <c r="Z8" s="65">
        <f>VLOOKUP($A8,'Return Data'!$B$7:$R$2292,16,0)</f>
        <v>7.1395</v>
      </c>
      <c r="AA8" s="67">
        <f t="shared" ref="AA8:AA45" si="11">RANK(Z8,Z$8:Z$45,0)</f>
        <v>14</v>
      </c>
    </row>
    <row r="9" spans="1:27" x14ac:dyDescent="0.3">
      <c r="A9" s="63" t="s">
        <v>228</v>
      </c>
      <c r="B9" s="64">
        <f>VLOOKUP($A9,'Return Data'!$B$7:$R$2292,3,0)</f>
        <v>44467</v>
      </c>
      <c r="C9" s="65">
        <f>VLOOKUP($A9,'Return Data'!$B$7:$R$2292,4,0)</f>
        <v>2309.1455999999998</v>
      </c>
      <c r="D9" s="65">
        <f>VLOOKUP($A9,'Return Data'!$B$7:$R$2292,5,0)</f>
        <v>1.6788000000000001</v>
      </c>
      <c r="E9" s="66">
        <f t="shared" si="0"/>
        <v>25</v>
      </c>
      <c r="F9" s="65">
        <f>VLOOKUP($A9,'Return Data'!$B$7:$R$2292,6,0)</f>
        <v>2.6286999999999998</v>
      </c>
      <c r="G9" s="66">
        <f t="shared" si="1"/>
        <v>24</v>
      </c>
      <c r="H9" s="65">
        <f>VLOOKUP($A9,'Return Data'!$B$7:$R$2292,7,0)</f>
        <v>2.7690000000000001</v>
      </c>
      <c r="I9" s="66">
        <f t="shared" si="2"/>
        <v>21</v>
      </c>
      <c r="J9" s="65">
        <f>VLOOKUP($A9,'Return Data'!$B$7:$R$2292,8,0)</f>
        <v>2.8454000000000002</v>
      </c>
      <c r="K9" s="66">
        <f t="shared" si="3"/>
        <v>19</v>
      </c>
      <c r="L9" s="65">
        <f>VLOOKUP($A9,'Return Data'!$B$7:$R$2292,9,0)</f>
        <v>2.9567999999999999</v>
      </c>
      <c r="M9" s="66">
        <f t="shared" si="4"/>
        <v>18</v>
      </c>
      <c r="N9" s="65">
        <f>VLOOKUP($A9,'Return Data'!$B$7:$R$2292,10,0)</f>
        <v>3.2541000000000002</v>
      </c>
      <c r="O9" s="66">
        <f t="shared" si="5"/>
        <v>7</v>
      </c>
      <c r="P9" s="65">
        <f>VLOOKUP($A9,'Return Data'!$B$7:$R$2292,11,0)</f>
        <v>3.2404999999999999</v>
      </c>
      <c r="Q9" s="66">
        <f t="shared" si="6"/>
        <v>11</v>
      </c>
      <c r="R9" s="65">
        <f>VLOOKUP($A9,'Return Data'!$B$7:$R$2292,12,0)</f>
        <v>3.2227999999999999</v>
      </c>
      <c r="S9" s="66">
        <f t="shared" si="7"/>
        <v>10</v>
      </c>
      <c r="T9" s="65">
        <f>VLOOKUP($A9,'Return Data'!$B$7:$R$2292,13,0)</f>
        <v>3.2117</v>
      </c>
      <c r="U9" s="66">
        <f t="shared" si="8"/>
        <v>10</v>
      </c>
      <c r="V9" s="65">
        <f>VLOOKUP($A9,'Return Data'!$B$7:$R$2292,17,0)</f>
        <v>4.0444000000000004</v>
      </c>
      <c r="W9" s="66">
        <f t="shared" si="9"/>
        <v>5</v>
      </c>
      <c r="X9" s="65">
        <f>VLOOKUP($A9,'Return Data'!$B$7:$R$2292,14,0)</f>
        <v>5.0868000000000002</v>
      </c>
      <c r="Y9" s="66">
        <f t="shared" si="10"/>
        <v>7</v>
      </c>
      <c r="Z9" s="65">
        <f>VLOOKUP($A9,'Return Data'!$B$7:$R$2292,16,0)</f>
        <v>7.2366000000000001</v>
      </c>
      <c r="AA9" s="67">
        <f t="shared" si="11"/>
        <v>10</v>
      </c>
    </row>
    <row r="10" spans="1:27" x14ac:dyDescent="0.3">
      <c r="A10" s="63" t="s">
        <v>229</v>
      </c>
      <c r="B10" s="64">
        <f>VLOOKUP($A10,'Return Data'!$B$7:$R$2292,3,0)</f>
        <v>44467</v>
      </c>
      <c r="C10" s="65">
        <f>VLOOKUP($A10,'Return Data'!$B$7:$R$2292,4,0)</f>
        <v>2388.8411000000001</v>
      </c>
      <c r="D10" s="65">
        <f>VLOOKUP($A10,'Return Data'!$B$7:$R$2292,5,0)</f>
        <v>2.1713</v>
      </c>
      <c r="E10" s="66">
        <f t="shared" si="0"/>
        <v>16</v>
      </c>
      <c r="F10" s="65">
        <f>VLOOKUP($A10,'Return Data'!$B$7:$R$2292,6,0)</f>
        <v>2.7871000000000001</v>
      </c>
      <c r="G10" s="66">
        <f t="shared" si="1"/>
        <v>13</v>
      </c>
      <c r="H10" s="65">
        <f>VLOOKUP($A10,'Return Data'!$B$7:$R$2292,7,0)</f>
        <v>2.83</v>
      </c>
      <c r="I10" s="66">
        <f t="shared" si="2"/>
        <v>15</v>
      </c>
      <c r="J10" s="65">
        <f>VLOOKUP($A10,'Return Data'!$B$7:$R$2292,8,0)</f>
        <v>2.9237000000000002</v>
      </c>
      <c r="K10" s="66">
        <f t="shared" si="3"/>
        <v>8</v>
      </c>
      <c r="L10" s="65">
        <f>VLOOKUP($A10,'Return Data'!$B$7:$R$2292,9,0)</f>
        <v>3.0038999999999998</v>
      </c>
      <c r="M10" s="66">
        <f t="shared" si="4"/>
        <v>7</v>
      </c>
      <c r="N10" s="65">
        <f>VLOOKUP($A10,'Return Data'!$B$7:$R$2292,10,0)</f>
        <v>3.2702</v>
      </c>
      <c r="O10" s="66">
        <f t="shared" si="5"/>
        <v>4</v>
      </c>
      <c r="P10" s="65">
        <f>VLOOKUP($A10,'Return Data'!$B$7:$R$2292,11,0)</f>
        <v>3.2749000000000001</v>
      </c>
      <c r="Q10" s="66">
        <f t="shared" si="6"/>
        <v>3</v>
      </c>
      <c r="R10" s="65">
        <f>VLOOKUP($A10,'Return Data'!$B$7:$R$2292,12,0)</f>
        <v>3.2673999999999999</v>
      </c>
      <c r="S10" s="66">
        <f t="shared" si="7"/>
        <v>5</v>
      </c>
      <c r="T10" s="65">
        <f>VLOOKUP($A10,'Return Data'!$B$7:$R$2292,13,0)</f>
        <v>3.2418999999999998</v>
      </c>
      <c r="U10" s="66">
        <f t="shared" si="8"/>
        <v>7</v>
      </c>
      <c r="V10" s="65">
        <f>VLOOKUP($A10,'Return Data'!$B$7:$R$2292,17,0)</f>
        <v>3.9958</v>
      </c>
      <c r="W10" s="66">
        <f t="shared" si="9"/>
        <v>14</v>
      </c>
      <c r="X10" s="65">
        <f>VLOOKUP($A10,'Return Data'!$B$7:$R$2292,14,0)</f>
        <v>5.0461999999999998</v>
      </c>
      <c r="Y10" s="66">
        <f t="shared" si="10"/>
        <v>13</v>
      </c>
      <c r="Z10" s="65">
        <f>VLOOKUP($A10,'Return Data'!$B$7:$R$2292,16,0)</f>
        <v>7.1250999999999998</v>
      </c>
      <c r="AA10" s="67">
        <f t="shared" si="11"/>
        <v>16</v>
      </c>
    </row>
    <row r="11" spans="1:27" x14ac:dyDescent="0.3">
      <c r="A11" s="63" t="s">
        <v>230</v>
      </c>
      <c r="B11" s="64">
        <f>VLOOKUP($A11,'Return Data'!$B$7:$R$2292,3,0)</f>
        <v>44467</v>
      </c>
      <c r="C11" s="65">
        <f>VLOOKUP($A11,'Return Data'!$B$7:$R$2292,4,0)</f>
        <v>3192.0493999999999</v>
      </c>
      <c r="D11" s="65">
        <f>VLOOKUP($A11,'Return Data'!$B$7:$R$2292,5,0)</f>
        <v>1.5072000000000001</v>
      </c>
      <c r="E11" s="66">
        <f t="shared" si="0"/>
        <v>29</v>
      </c>
      <c r="F11" s="65">
        <f>VLOOKUP($A11,'Return Data'!$B$7:$R$2292,6,0)</f>
        <v>2.6636000000000002</v>
      </c>
      <c r="G11" s="66">
        <f t="shared" si="1"/>
        <v>22</v>
      </c>
      <c r="H11" s="65">
        <f>VLOOKUP($A11,'Return Data'!$B$7:$R$2292,7,0)</f>
        <v>2.6953999999999998</v>
      </c>
      <c r="I11" s="66">
        <f t="shared" si="2"/>
        <v>26</v>
      </c>
      <c r="J11" s="65">
        <f>VLOOKUP($A11,'Return Data'!$B$7:$R$2292,8,0)</f>
        <v>2.8690000000000002</v>
      </c>
      <c r="K11" s="66">
        <f t="shared" si="3"/>
        <v>15</v>
      </c>
      <c r="L11" s="65">
        <f>VLOOKUP($A11,'Return Data'!$B$7:$R$2292,9,0)</f>
        <v>3.0038999999999998</v>
      </c>
      <c r="M11" s="66">
        <f t="shared" si="4"/>
        <v>7</v>
      </c>
      <c r="N11" s="65">
        <f>VLOOKUP($A11,'Return Data'!$B$7:$R$2292,10,0)</f>
        <v>3.2473999999999998</v>
      </c>
      <c r="O11" s="66">
        <f t="shared" si="5"/>
        <v>8</v>
      </c>
      <c r="P11" s="65">
        <f>VLOOKUP($A11,'Return Data'!$B$7:$R$2292,11,0)</f>
        <v>3.2700999999999998</v>
      </c>
      <c r="Q11" s="66">
        <f t="shared" si="6"/>
        <v>5</v>
      </c>
      <c r="R11" s="65">
        <f>VLOOKUP($A11,'Return Data'!$B$7:$R$2292,12,0)</f>
        <v>3.2766000000000002</v>
      </c>
      <c r="S11" s="66">
        <f t="shared" si="7"/>
        <v>3</v>
      </c>
      <c r="T11" s="65">
        <f>VLOOKUP($A11,'Return Data'!$B$7:$R$2292,13,0)</f>
        <v>3.2581000000000002</v>
      </c>
      <c r="U11" s="66">
        <f t="shared" si="8"/>
        <v>5</v>
      </c>
      <c r="V11" s="65">
        <f>VLOOKUP($A11,'Return Data'!$B$7:$R$2292,17,0)</f>
        <v>4.0105000000000004</v>
      </c>
      <c r="W11" s="66">
        <f t="shared" si="9"/>
        <v>12</v>
      </c>
      <c r="X11" s="65">
        <f>VLOOKUP($A11,'Return Data'!$B$7:$R$2292,14,0)</f>
        <v>5.0617999999999999</v>
      </c>
      <c r="Y11" s="66">
        <f t="shared" si="10"/>
        <v>8</v>
      </c>
      <c r="Z11" s="65">
        <f>VLOOKUP($A11,'Return Data'!$B$7:$R$2292,16,0)</f>
        <v>7.0307000000000004</v>
      </c>
      <c r="AA11" s="67">
        <f t="shared" si="11"/>
        <v>18</v>
      </c>
    </row>
    <row r="12" spans="1:27" x14ac:dyDescent="0.3">
      <c r="A12" s="63" t="s">
        <v>231</v>
      </c>
      <c r="B12" s="64">
        <f>VLOOKUP($A12,'Return Data'!$B$7:$R$2292,3,0)</f>
        <v>44467</v>
      </c>
      <c r="C12" s="65">
        <f>VLOOKUP($A12,'Return Data'!$B$7:$R$2292,4,0)</f>
        <v>2385.7633999999998</v>
      </c>
      <c r="D12" s="65">
        <f>VLOOKUP($A12,'Return Data'!$B$7:$R$2292,5,0)</f>
        <v>2.7585999999999999</v>
      </c>
      <c r="E12" s="66">
        <f t="shared" si="0"/>
        <v>3</v>
      </c>
      <c r="F12" s="65">
        <f>VLOOKUP($A12,'Return Data'!$B$7:$R$2292,6,0)</f>
        <v>2.9676999999999998</v>
      </c>
      <c r="G12" s="66">
        <f t="shared" si="1"/>
        <v>5</v>
      </c>
      <c r="H12" s="65">
        <f>VLOOKUP($A12,'Return Data'!$B$7:$R$2292,7,0)</f>
        <v>3.0577000000000001</v>
      </c>
      <c r="I12" s="66">
        <f t="shared" si="2"/>
        <v>3</v>
      </c>
      <c r="J12" s="65">
        <f>VLOOKUP($A12,'Return Data'!$B$7:$R$2292,8,0)</f>
        <v>2.9636</v>
      </c>
      <c r="K12" s="66">
        <f t="shared" si="3"/>
        <v>7</v>
      </c>
      <c r="L12" s="65">
        <f>VLOOKUP($A12,'Return Data'!$B$7:$R$2292,9,0)</f>
        <v>3.0066000000000002</v>
      </c>
      <c r="M12" s="66">
        <f t="shared" si="4"/>
        <v>6</v>
      </c>
      <c r="N12" s="65">
        <f>VLOOKUP($A12,'Return Data'!$B$7:$R$2292,10,0)</f>
        <v>3.1593</v>
      </c>
      <c r="O12" s="66">
        <f t="shared" si="5"/>
        <v>29</v>
      </c>
      <c r="P12" s="65">
        <f>VLOOKUP($A12,'Return Data'!$B$7:$R$2292,11,0)</f>
        <v>3.1722999999999999</v>
      </c>
      <c r="Q12" s="66">
        <f t="shared" si="6"/>
        <v>29</v>
      </c>
      <c r="R12" s="65">
        <f>VLOOKUP($A12,'Return Data'!$B$7:$R$2292,12,0)</f>
        <v>3.1713</v>
      </c>
      <c r="S12" s="66">
        <f t="shared" si="7"/>
        <v>25</v>
      </c>
      <c r="T12" s="65">
        <f>VLOOKUP($A12,'Return Data'!$B$7:$R$2292,13,0)</f>
        <v>3.1642000000000001</v>
      </c>
      <c r="U12" s="66">
        <f t="shared" si="8"/>
        <v>23</v>
      </c>
      <c r="V12" s="65">
        <f>VLOOKUP($A12,'Return Data'!$B$7:$R$2292,17,0)</f>
        <v>3.9083999999999999</v>
      </c>
      <c r="W12" s="66">
        <f t="shared" si="9"/>
        <v>23</v>
      </c>
      <c r="X12" s="65">
        <f>VLOOKUP($A12,'Return Data'!$B$7:$R$2292,14,0)</f>
        <v>4.9405999999999999</v>
      </c>
      <c r="Y12" s="66">
        <f t="shared" si="10"/>
        <v>26</v>
      </c>
      <c r="Z12" s="65">
        <f>VLOOKUP($A12,'Return Data'!$B$7:$R$2292,16,0)</f>
        <v>6.8032000000000004</v>
      </c>
      <c r="AA12" s="67">
        <f t="shared" si="11"/>
        <v>27</v>
      </c>
    </row>
    <row r="13" spans="1:27" x14ac:dyDescent="0.3">
      <c r="A13" s="63" t="s">
        <v>232</v>
      </c>
      <c r="B13" s="64">
        <f>VLOOKUP($A13,'Return Data'!$B$7:$R$2292,3,0)</f>
        <v>44467</v>
      </c>
      <c r="C13" s="65">
        <f>VLOOKUP($A13,'Return Data'!$B$7:$R$2292,4,0)</f>
        <v>2498.1235000000001</v>
      </c>
      <c r="D13" s="65">
        <f>VLOOKUP($A13,'Return Data'!$B$7:$R$2292,5,0)</f>
        <v>2.5527000000000002</v>
      </c>
      <c r="E13" s="66">
        <f t="shared" si="0"/>
        <v>8</v>
      </c>
      <c r="F13" s="65">
        <f>VLOOKUP($A13,'Return Data'!$B$7:$R$2292,6,0)</f>
        <v>2.9546000000000001</v>
      </c>
      <c r="G13" s="66">
        <f t="shared" si="1"/>
        <v>6</v>
      </c>
      <c r="H13" s="65">
        <f>VLOOKUP($A13,'Return Data'!$B$7:$R$2292,7,0)</f>
        <v>3.0219999999999998</v>
      </c>
      <c r="I13" s="66">
        <f t="shared" si="2"/>
        <v>5</v>
      </c>
      <c r="J13" s="65">
        <f>VLOOKUP($A13,'Return Data'!$B$7:$R$2292,8,0)</f>
        <v>3.0198999999999998</v>
      </c>
      <c r="K13" s="66">
        <f t="shared" si="3"/>
        <v>4</v>
      </c>
      <c r="L13" s="65">
        <f>VLOOKUP($A13,'Return Data'!$B$7:$R$2292,9,0)</f>
        <v>3.0278999999999998</v>
      </c>
      <c r="M13" s="66">
        <f t="shared" si="4"/>
        <v>5</v>
      </c>
      <c r="N13" s="65">
        <f>VLOOKUP($A13,'Return Data'!$B$7:$R$2292,10,0)</f>
        <v>3.1869000000000001</v>
      </c>
      <c r="O13" s="66">
        <f t="shared" si="5"/>
        <v>24</v>
      </c>
      <c r="P13" s="65">
        <f>VLOOKUP($A13,'Return Data'!$B$7:$R$2292,11,0)</f>
        <v>3.1960000000000002</v>
      </c>
      <c r="Q13" s="66">
        <f t="shared" si="6"/>
        <v>23</v>
      </c>
      <c r="R13" s="65">
        <f>VLOOKUP($A13,'Return Data'!$B$7:$R$2292,12,0)</f>
        <v>3.1736</v>
      </c>
      <c r="S13" s="66">
        <f t="shared" si="7"/>
        <v>23</v>
      </c>
      <c r="T13" s="65">
        <f>VLOOKUP($A13,'Return Data'!$B$7:$R$2292,13,0)</f>
        <v>3.1606000000000001</v>
      </c>
      <c r="U13" s="66">
        <f t="shared" si="8"/>
        <v>24</v>
      </c>
      <c r="V13" s="65">
        <f>VLOOKUP($A13,'Return Data'!$B$7:$R$2292,17,0)</f>
        <v>3.6941999999999999</v>
      </c>
      <c r="W13" s="66">
        <f t="shared" si="9"/>
        <v>30</v>
      </c>
      <c r="X13" s="65">
        <f>VLOOKUP($A13,'Return Data'!$B$7:$R$2292,14,0)</f>
        <v>4.7671999999999999</v>
      </c>
      <c r="Y13" s="66">
        <f t="shared" si="10"/>
        <v>29</v>
      </c>
      <c r="Z13" s="65">
        <f>VLOOKUP($A13,'Return Data'!$B$7:$R$2292,16,0)</f>
        <v>7.1391999999999998</v>
      </c>
      <c r="AA13" s="67">
        <f t="shared" si="11"/>
        <v>15</v>
      </c>
    </row>
    <row r="14" spans="1:27" x14ac:dyDescent="0.3">
      <c r="A14" s="63" t="s">
        <v>233</v>
      </c>
      <c r="B14" s="64">
        <f>VLOOKUP($A14,'Return Data'!$B$7:$R$2292,3,0)</f>
        <v>44467</v>
      </c>
      <c r="C14" s="65">
        <f>VLOOKUP($A14,'Return Data'!$B$7:$R$2292,4,0)</f>
        <v>2965.7428</v>
      </c>
      <c r="D14" s="65">
        <f>VLOOKUP($A14,'Return Data'!$B$7:$R$2292,5,0)</f>
        <v>1.0694999999999999</v>
      </c>
      <c r="E14" s="66">
        <f t="shared" si="0"/>
        <v>36</v>
      </c>
      <c r="F14" s="65">
        <f>VLOOKUP($A14,'Return Data'!$B$7:$R$2292,6,0)</f>
        <v>2.1114999999999999</v>
      </c>
      <c r="G14" s="66">
        <f t="shared" si="1"/>
        <v>36</v>
      </c>
      <c r="H14" s="65">
        <f>VLOOKUP($A14,'Return Data'!$B$7:$R$2292,7,0)</f>
        <v>2.5627</v>
      </c>
      <c r="I14" s="66">
        <f t="shared" si="2"/>
        <v>36</v>
      </c>
      <c r="J14" s="65">
        <f>VLOOKUP($A14,'Return Data'!$B$7:$R$2292,8,0)</f>
        <v>2.7494000000000001</v>
      </c>
      <c r="K14" s="66">
        <f t="shared" si="3"/>
        <v>32</v>
      </c>
      <c r="L14" s="65">
        <f>VLOOKUP($A14,'Return Data'!$B$7:$R$2292,9,0)</f>
        <v>2.8956</v>
      </c>
      <c r="M14" s="66">
        <f t="shared" si="4"/>
        <v>30</v>
      </c>
      <c r="N14" s="65">
        <f>VLOOKUP($A14,'Return Data'!$B$7:$R$2292,10,0)</f>
        <v>3.1608000000000001</v>
      </c>
      <c r="O14" s="66">
        <f t="shared" si="5"/>
        <v>28</v>
      </c>
      <c r="P14" s="65">
        <f>VLOOKUP($A14,'Return Data'!$B$7:$R$2292,11,0)</f>
        <v>3.1894</v>
      </c>
      <c r="Q14" s="66">
        <f t="shared" si="6"/>
        <v>25</v>
      </c>
      <c r="R14" s="65">
        <f>VLOOKUP($A14,'Return Data'!$B$7:$R$2292,12,0)</f>
        <v>3.1836000000000002</v>
      </c>
      <c r="S14" s="66">
        <f t="shared" si="7"/>
        <v>20</v>
      </c>
      <c r="T14" s="65">
        <f>VLOOKUP($A14,'Return Data'!$B$7:$R$2292,13,0)</f>
        <v>3.1749999999999998</v>
      </c>
      <c r="U14" s="66">
        <f t="shared" si="8"/>
        <v>20</v>
      </c>
      <c r="V14" s="65">
        <f>VLOOKUP($A14,'Return Data'!$B$7:$R$2292,17,0)</f>
        <v>3.9498000000000002</v>
      </c>
      <c r="W14" s="66">
        <f t="shared" si="9"/>
        <v>20</v>
      </c>
      <c r="X14" s="65">
        <f>VLOOKUP($A14,'Return Data'!$B$7:$R$2292,14,0)</f>
        <v>4.99</v>
      </c>
      <c r="Y14" s="66">
        <f t="shared" si="10"/>
        <v>19</v>
      </c>
      <c r="Z14" s="65">
        <f>VLOOKUP($A14,'Return Data'!$B$7:$R$2292,16,0)</f>
        <v>7.0948000000000002</v>
      </c>
      <c r="AA14" s="67">
        <f t="shared" si="11"/>
        <v>17</v>
      </c>
    </row>
    <row r="15" spans="1:27" x14ac:dyDescent="0.3">
      <c r="A15" s="63" t="s">
        <v>234</v>
      </c>
      <c r="B15" s="64">
        <f>VLOOKUP($A15,'Return Data'!$B$7:$R$2292,3,0)</f>
        <v>44467</v>
      </c>
      <c r="C15" s="65">
        <f>VLOOKUP($A15,'Return Data'!$B$7:$R$2292,4,0)</f>
        <v>2665.2238000000002</v>
      </c>
      <c r="D15" s="65">
        <f>VLOOKUP($A15,'Return Data'!$B$7:$R$2292,5,0)</f>
        <v>2.1680000000000001</v>
      </c>
      <c r="E15" s="66">
        <f t="shared" si="0"/>
        <v>17</v>
      </c>
      <c r="F15" s="65">
        <f>VLOOKUP($A15,'Return Data'!$B$7:$R$2292,6,0)</f>
        <v>2.6825000000000001</v>
      </c>
      <c r="G15" s="66">
        <f t="shared" si="1"/>
        <v>21</v>
      </c>
      <c r="H15" s="65">
        <f>VLOOKUP($A15,'Return Data'!$B$7:$R$2292,7,0)</f>
        <v>2.7847</v>
      </c>
      <c r="I15" s="66">
        <f t="shared" si="2"/>
        <v>19</v>
      </c>
      <c r="J15" s="65">
        <f>VLOOKUP($A15,'Return Data'!$B$7:$R$2292,8,0)</f>
        <v>2.7898000000000001</v>
      </c>
      <c r="K15" s="66">
        <f t="shared" si="3"/>
        <v>24</v>
      </c>
      <c r="L15" s="65">
        <f>VLOOKUP($A15,'Return Data'!$B$7:$R$2292,9,0)</f>
        <v>2.8957000000000002</v>
      </c>
      <c r="M15" s="66">
        <f t="shared" si="4"/>
        <v>29</v>
      </c>
      <c r="N15" s="65">
        <f>VLOOKUP($A15,'Return Data'!$B$7:$R$2292,10,0)</f>
        <v>3.1911</v>
      </c>
      <c r="O15" s="66">
        <f t="shared" si="5"/>
        <v>23</v>
      </c>
      <c r="P15" s="65">
        <f>VLOOKUP($A15,'Return Data'!$B$7:$R$2292,11,0)</f>
        <v>3.2189999999999999</v>
      </c>
      <c r="Q15" s="66">
        <f t="shared" si="6"/>
        <v>17</v>
      </c>
      <c r="R15" s="65">
        <f>VLOOKUP($A15,'Return Data'!$B$7:$R$2292,12,0)</f>
        <v>3.2025999999999999</v>
      </c>
      <c r="S15" s="66">
        <f t="shared" si="7"/>
        <v>14</v>
      </c>
      <c r="T15" s="65">
        <f>VLOOKUP($A15,'Return Data'!$B$7:$R$2292,13,0)</f>
        <v>3.1800999999999999</v>
      </c>
      <c r="U15" s="66">
        <f t="shared" si="8"/>
        <v>17</v>
      </c>
      <c r="V15" s="65">
        <f>VLOOKUP($A15,'Return Data'!$B$7:$R$2292,17,0)</f>
        <v>3.9573</v>
      </c>
      <c r="W15" s="66">
        <f t="shared" si="9"/>
        <v>19</v>
      </c>
      <c r="X15" s="65">
        <f>VLOOKUP($A15,'Return Data'!$B$7:$R$2292,14,0)</f>
        <v>5.0206999999999997</v>
      </c>
      <c r="Y15" s="66">
        <f t="shared" si="10"/>
        <v>16</v>
      </c>
      <c r="Z15" s="65">
        <f>VLOOKUP($A15,'Return Data'!$B$7:$R$2292,16,0)</f>
        <v>7.1452999999999998</v>
      </c>
      <c r="AA15" s="67">
        <f t="shared" si="11"/>
        <v>13</v>
      </c>
    </row>
    <row r="16" spans="1:27" x14ac:dyDescent="0.3">
      <c r="A16" s="63" t="s">
        <v>236</v>
      </c>
      <c r="B16" s="64">
        <f>VLOOKUP($A16,'Return Data'!$B$7:$R$2292,3,0)</f>
        <v>44467</v>
      </c>
      <c r="C16" s="65">
        <f>VLOOKUP($A16,'Return Data'!$B$7:$R$2292,4,0)</f>
        <v>4080.8209999999999</v>
      </c>
      <c r="D16" s="65">
        <f>VLOOKUP($A16,'Return Data'!$B$7:$R$2292,5,0)</f>
        <v>1.4455</v>
      </c>
      <c r="E16" s="66">
        <f t="shared" si="0"/>
        <v>30</v>
      </c>
      <c r="F16" s="65">
        <f>VLOOKUP($A16,'Return Data'!$B$7:$R$2292,6,0)</f>
        <v>2.4497</v>
      </c>
      <c r="G16" s="66">
        <f t="shared" si="1"/>
        <v>31</v>
      </c>
      <c r="H16" s="65">
        <f>VLOOKUP($A16,'Return Data'!$B$7:$R$2292,7,0)</f>
        <v>2.637</v>
      </c>
      <c r="I16" s="66">
        <f t="shared" si="2"/>
        <v>30</v>
      </c>
      <c r="J16" s="65">
        <f>VLOOKUP($A16,'Return Data'!$B$7:$R$2292,8,0)</f>
        <v>2.7688999999999999</v>
      </c>
      <c r="K16" s="66">
        <f t="shared" si="3"/>
        <v>28</v>
      </c>
      <c r="L16" s="65">
        <f>VLOOKUP($A16,'Return Data'!$B$7:$R$2292,9,0)</f>
        <v>2.9077999999999999</v>
      </c>
      <c r="M16" s="66">
        <f t="shared" si="4"/>
        <v>26</v>
      </c>
      <c r="N16" s="65">
        <f>VLOOKUP($A16,'Return Data'!$B$7:$R$2292,10,0)</f>
        <v>3.2038000000000002</v>
      </c>
      <c r="O16" s="66">
        <f t="shared" si="5"/>
        <v>19</v>
      </c>
      <c r="P16" s="65">
        <f>VLOOKUP($A16,'Return Data'!$B$7:$R$2292,11,0)</f>
        <v>3.1821000000000002</v>
      </c>
      <c r="Q16" s="66">
        <f t="shared" si="6"/>
        <v>27</v>
      </c>
      <c r="R16" s="65">
        <f>VLOOKUP($A16,'Return Data'!$B$7:$R$2292,12,0)</f>
        <v>3.1425000000000001</v>
      </c>
      <c r="S16" s="66">
        <f t="shared" si="7"/>
        <v>29</v>
      </c>
      <c r="T16" s="65">
        <f>VLOOKUP($A16,'Return Data'!$B$7:$R$2292,13,0)</f>
        <v>3.1305000000000001</v>
      </c>
      <c r="U16" s="66">
        <f t="shared" si="8"/>
        <v>28</v>
      </c>
      <c r="V16" s="65">
        <f>VLOOKUP($A16,'Return Data'!$B$7:$R$2292,17,0)</f>
        <v>3.9068999999999998</v>
      </c>
      <c r="W16" s="66">
        <f t="shared" si="9"/>
        <v>25</v>
      </c>
      <c r="X16" s="65">
        <f>VLOOKUP($A16,'Return Data'!$B$7:$R$2292,14,0)</f>
        <v>4.9589999999999996</v>
      </c>
      <c r="Y16" s="66">
        <f t="shared" si="10"/>
        <v>23</v>
      </c>
      <c r="Z16" s="65">
        <f>VLOOKUP($A16,'Return Data'!$B$7:$R$2292,16,0)</f>
        <v>6.9390999999999998</v>
      </c>
      <c r="AA16" s="67">
        <f t="shared" si="11"/>
        <v>24</v>
      </c>
    </row>
    <row r="17" spans="1:27" x14ac:dyDescent="0.3">
      <c r="A17" s="63" t="s">
        <v>237</v>
      </c>
      <c r="B17" s="64">
        <f>VLOOKUP($A17,'Return Data'!$B$7:$R$2292,3,0)</f>
        <v>44467</v>
      </c>
      <c r="C17" s="65">
        <f>VLOOKUP($A17,'Return Data'!$B$7:$R$2292,4,0)</f>
        <v>2070.7392</v>
      </c>
      <c r="D17" s="65">
        <f>VLOOKUP($A17,'Return Data'!$B$7:$R$2292,5,0)</f>
        <v>1.2903</v>
      </c>
      <c r="E17" s="66">
        <f t="shared" si="0"/>
        <v>33</v>
      </c>
      <c r="F17" s="65">
        <f>VLOOKUP($A17,'Return Data'!$B$7:$R$2292,6,0)</f>
        <v>2.6993999999999998</v>
      </c>
      <c r="G17" s="66">
        <f t="shared" si="1"/>
        <v>18</v>
      </c>
      <c r="H17" s="65">
        <f>VLOOKUP($A17,'Return Data'!$B$7:$R$2292,7,0)</f>
        <v>2.5964</v>
      </c>
      <c r="I17" s="66">
        <f t="shared" si="2"/>
        <v>34</v>
      </c>
      <c r="J17" s="65">
        <f>VLOOKUP($A17,'Return Data'!$B$7:$R$2292,8,0)</f>
        <v>2.7450999999999999</v>
      </c>
      <c r="K17" s="66">
        <f t="shared" si="3"/>
        <v>33</v>
      </c>
      <c r="L17" s="65">
        <f>VLOOKUP($A17,'Return Data'!$B$7:$R$2292,9,0)</f>
        <v>2.9356</v>
      </c>
      <c r="M17" s="66">
        <f t="shared" si="4"/>
        <v>21</v>
      </c>
      <c r="N17" s="65">
        <f>VLOOKUP($A17,'Return Data'!$B$7:$R$2292,10,0)</f>
        <v>3.21</v>
      </c>
      <c r="O17" s="66">
        <f t="shared" si="5"/>
        <v>17</v>
      </c>
      <c r="P17" s="65">
        <f>VLOOKUP($A17,'Return Data'!$B$7:$R$2292,11,0)</f>
        <v>3.2046000000000001</v>
      </c>
      <c r="Q17" s="66">
        <f t="shared" si="6"/>
        <v>20</v>
      </c>
      <c r="R17" s="65">
        <f>VLOOKUP($A17,'Return Data'!$B$7:$R$2292,12,0)</f>
        <v>3.1901000000000002</v>
      </c>
      <c r="S17" s="66">
        <f t="shared" si="7"/>
        <v>18</v>
      </c>
      <c r="T17" s="65">
        <f>VLOOKUP($A17,'Return Data'!$B$7:$R$2292,13,0)</f>
        <v>3.1705999999999999</v>
      </c>
      <c r="U17" s="66">
        <f t="shared" si="8"/>
        <v>22</v>
      </c>
      <c r="V17" s="65">
        <f>VLOOKUP($A17,'Return Data'!$B$7:$R$2292,17,0)</f>
        <v>3.9077000000000002</v>
      </c>
      <c r="W17" s="66">
        <f t="shared" si="9"/>
        <v>24</v>
      </c>
      <c r="X17" s="65">
        <f>VLOOKUP($A17,'Return Data'!$B$7:$R$2292,14,0)</f>
        <v>4.9931000000000001</v>
      </c>
      <c r="Y17" s="66">
        <f t="shared" si="10"/>
        <v>18</v>
      </c>
      <c r="Z17" s="65">
        <f>VLOOKUP($A17,'Return Data'!$B$7:$R$2292,16,0)</f>
        <v>4.2880000000000003</v>
      </c>
      <c r="AA17" s="67">
        <f t="shared" si="11"/>
        <v>35</v>
      </c>
    </row>
    <row r="18" spans="1:27" x14ac:dyDescent="0.3">
      <c r="A18" s="63" t="s">
        <v>238</v>
      </c>
      <c r="B18" s="64">
        <f>VLOOKUP($A18,'Return Data'!$B$7:$R$2292,3,0)</f>
        <v>44467</v>
      </c>
      <c r="C18" s="65">
        <f>VLOOKUP($A18,'Return Data'!$B$7:$R$2292,4,0)</f>
        <v>307.81290000000001</v>
      </c>
      <c r="D18" s="65">
        <f>VLOOKUP($A18,'Return Data'!$B$7:$R$2292,5,0)</f>
        <v>1.8974</v>
      </c>
      <c r="E18" s="66">
        <f t="shared" si="0"/>
        <v>22</v>
      </c>
      <c r="F18" s="65">
        <f>VLOOKUP($A18,'Return Data'!$B$7:$R$2292,6,0)</f>
        <v>2.5737000000000001</v>
      </c>
      <c r="G18" s="66">
        <f t="shared" si="1"/>
        <v>27</v>
      </c>
      <c r="H18" s="65">
        <f>VLOOKUP($A18,'Return Data'!$B$7:$R$2292,7,0)</f>
        <v>2.7303999999999999</v>
      </c>
      <c r="I18" s="66">
        <f t="shared" si="2"/>
        <v>24</v>
      </c>
      <c r="J18" s="65">
        <f>VLOOKUP($A18,'Return Data'!$B$7:$R$2292,8,0)</f>
        <v>2.7818999999999998</v>
      </c>
      <c r="K18" s="66">
        <f t="shared" si="3"/>
        <v>27</v>
      </c>
      <c r="L18" s="65">
        <f>VLOOKUP($A18,'Return Data'!$B$7:$R$2292,9,0)</f>
        <v>2.9146999999999998</v>
      </c>
      <c r="M18" s="66">
        <f t="shared" si="4"/>
        <v>25</v>
      </c>
      <c r="N18" s="65">
        <f>VLOOKUP($A18,'Return Data'!$B$7:$R$2292,10,0)</f>
        <v>3.2019000000000002</v>
      </c>
      <c r="O18" s="66">
        <f t="shared" si="5"/>
        <v>20</v>
      </c>
      <c r="P18" s="65">
        <f>VLOOKUP($A18,'Return Data'!$B$7:$R$2292,11,0)</f>
        <v>3.1873</v>
      </c>
      <c r="Q18" s="66">
        <f t="shared" si="6"/>
        <v>26</v>
      </c>
      <c r="R18" s="65">
        <f>VLOOKUP($A18,'Return Data'!$B$7:$R$2292,12,0)</f>
        <v>3.1715</v>
      </c>
      <c r="S18" s="66">
        <f t="shared" si="7"/>
        <v>24</v>
      </c>
      <c r="T18" s="65">
        <f>VLOOKUP($A18,'Return Data'!$B$7:$R$2292,13,0)</f>
        <v>3.1722000000000001</v>
      </c>
      <c r="U18" s="66">
        <f t="shared" si="8"/>
        <v>21</v>
      </c>
      <c r="V18" s="65">
        <f>VLOOKUP($A18,'Return Data'!$B$7:$R$2292,17,0)</f>
        <v>4.0185000000000004</v>
      </c>
      <c r="W18" s="66">
        <f t="shared" si="9"/>
        <v>9</v>
      </c>
      <c r="X18" s="65">
        <f>VLOOKUP($A18,'Return Data'!$B$7:$R$2292,14,0)</f>
        <v>5.0566000000000004</v>
      </c>
      <c r="Y18" s="66">
        <f t="shared" si="10"/>
        <v>10</v>
      </c>
      <c r="Z18" s="65">
        <f>VLOOKUP($A18,'Return Data'!$B$7:$R$2292,16,0)</f>
        <v>7.3396999999999997</v>
      </c>
      <c r="AA18" s="67">
        <f t="shared" si="11"/>
        <v>4</v>
      </c>
    </row>
    <row r="19" spans="1:27" x14ac:dyDescent="0.3">
      <c r="A19" s="63" t="s">
        <v>239</v>
      </c>
      <c r="B19" s="64">
        <f>VLOOKUP($A19,'Return Data'!$B$7:$R$2292,3,0)</f>
        <v>44467</v>
      </c>
      <c r="C19" s="65">
        <f>VLOOKUP($A19,'Return Data'!$B$7:$R$2292,4,0)</f>
        <v>2232.5126</v>
      </c>
      <c r="D19" s="65">
        <f>VLOOKUP($A19,'Return Data'!$B$7:$R$2292,5,0)</f>
        <v>1.4322999999999999</v>
      </c>
      <c r="E19" s="66">
        <f t="shared" si="0"/>
        <v>31</v>
      </c>
      <c r="F19" s="65">
        <f>VLOOKUP($A19,'Return Data'!$B$7:$R$2292,6,0)</f>
        <v>2.3835999999999999</v>
      </c>
      <c r="G19" s="66">
        <f t="shared" si="1"/>
        <v>34</v>
      </c>
      <c r="H19" s="65">
        <f>VLOOKUP($A19,'Return Data'!$B$7:$R$2292,7,0)</f>
        <v>2.6145999999999998</v>
      </c>
      <c r="I19" s="66">
        <f t="shared" si="2"/>
        <v>32</v>
      </c>
      <c r="J19" s="65">
        <f>VLOOKUP($A19,'Return Data'!$B$7:$R$2292,8,0)</f>
        <v>2.8513999999999999</v>
      </c>
      <c r="K19" s="66">
        <f t="shared" si="3"/>
        <v>17</v>
      </c>
      <c r="L19" s="65">
        <f>VLOOKUP($A19,'Return Data'!$B$7:$R$2292,9,0)</f>
        <v>2.9668000000000001</v>
      </c>
      <c r="M19" s="66">
        <f t="shared" si="4"/>
        <v>14</v>
      </c>
      <c r="N19" s="65">
        <f>VLOOKUP($A19,'Return Data'!$B$7:$R$2292,10,0)</f>
        <v>3.2841999999999998</v>
      </c>
      <c r="O19" s="66">
        <f t="shared" si="5"/>
        <v>3</v>
      </c>
      <c r="P19" s="65">
        <f>VLOOKUP($A19,'Return Data'!$B$7:$R$2292,11,0)</f>
        <v>3.3418000000000001</v>
      </c>
      <c r="Q19" s="66">
        <f t="shared" si="6"/>
        <v>2</v>
      </c>
      <c r="R19" s="65">
        <f>VLOOKUP($A19,'Return Data'!$B$7:$R$2292,12,0)</f>
        <v>3.3315000000000001</v>
      </c>
      <c r="S19" s="66">
        <f t="shared" si="7"/>
        <v>2</v>
      </c>
      <c r="T19" s="65">
        <f>VLOOKUP($A19,'Return Data'!$B$7:$R$2292,13,0)</f>
        <v>3.3498000000000001</v>
      </c>
      <c r="U19" s="66">
        <f t="shared" si="8"/>
        <v>2</v>
      </c>
      <c r="V19" s="65">
        <f>VLOOKUP($A19,'Return Data'!$B$7:$R$2292,17,0)</f>
        <v>4.2336999999999998</v>
      </c>
      <c r="W19" s="66">
        <f t="shared" si="9"/>
        <v>2</v>
      </c>
      <c r="X19" s="65">
        <f>VLOOKUP($A19,'Return Data'!$B$7:$R$2292,14,0)</f>
        <v>5.2073</v>
      </c>
      <c r="Y19" s="66">
        <f t="shared" si="10"/>
        <v>2</v>
      </c>
      <c r="Z19" s="65">
        <f>VLOOKUP($A19,'Return Data'!$B$7:$R$2292,16,0)</f>
        <v>7.4135</v>
      </c>
      <c r="AA19" s="67">
        <f t="shared" si="11"/>
        <v>3</v>
      </c>
    </row>
    <row r="20" spans="1:27" x14ac:dyDescent="0.3">
      <c r="A20" s="63" t="s">
        <v>240</v>
      </c>
      <c r="B20" s="64">
        <f>VLOOKUP($A20,'Return Data'!$B$7:$R$2292,3,0)</f>
        <v>44467</v>
      </c>
      <c r="C20" s="65">
        <f>VLOOKUP($A20,'Return Data'!$B$7:$R$2292,4,0)</f>
        <v>2512.8543</v>
      </c>
      <c r="D20" s="65">
        <f>VLOOKUP($A20,'Return Data'!$B$7:$R$2292,5,0)</f>
        <v>2.1730999999999998</v>
      </c>
      <c r="E20" s="66">
        <f t="shared" si="0"/>
        <v>15</v>
      </c>
      <c r="F20" s="65">
        <f>VLOOKUP($A20,'Return Data'!$B$7:$R$2292,6,0)</f>
        <v>2.7235999999999998</v>
      </c>
      <c r="G20" s="66">
        <f t="shared" si="1"/>
        <v>16</v>
      </c>
      <c r="H20" s="65">
        <f>VLOOKUP($A20,'Return Data'!$B$7:$R$2292,7,0)</f>
        <v>2.8393999999999999</v>
      </c>
      <c r="I20" s="66">
        <f t="shared" si="2"/>
        <v>13</v>
      </c>
      <c r="J20" s="65">
        <f>VLOOKUP($A20,'Return Data'!$B$7:$R$2292,8,0)</f>
        <v>2.9047000000000001</v>
      </c>
      <c r="K20" s="66">
        <f t="shared" si="3"/>
        <v>10</v>
      </c>
      <c r="L20" s="65">
        <f>VLOOKUP($A20,'Return Data'!$B$7:$R$2292,9,0)</f>
        <v>2.9817999999999998</v>
      </c>
      <c r="M20" s="66">
        <f t="shared" si="4"/>
        <v>10</v>
      </c>
      <c r="N20" s="65">
        <f>VLOOKUP($A20,'Return Data'!$B$7:$R$2292,10,0)</f>
        <v>3.2233999999999998</v>
      </c>
      <c r="O20" s="66">
        <f t="shared" si="5"/>
        <v>16</v>
      </c>
      <c r="P20" s="65">
        <f>VLOOKUP($A20,'Return Data'!$B$7:$R$2292,11,0)</f>
        <v>3.2221000000000002</v>
      </c>
      <c r="Q20" s="66">
        <f t="shared" si="6"/>
        <v>16</v>
      </c>
      <c r="R20" s="65">
        <f>VLOOKUP($A20,'Return Data'!$B$7:$R$2292,12,0)</f>
        <v>3.1844000000000001</v>
      </c>
      <c r="S20" s="66">
        <f t="shared" si="7"/>
        <v>19</v>
      </c>
      <c r="T20" s="65">
        <f>VLOOKUP($A20,'Return Data'!$B$7:$R$2292,13,0)</f>
        <v>3.1766000000000001</v>
      </c>
      <c r="U20" s="66">
        <f t="shared" si="8"/>
        <v>19</v>
      </c>
      <c r="V20" s="65">
        <f>VLOOKUP($A20,'Return Data'!$B$7:$R$2292,17,0)</f>
        <v>3.8761999999999999</v>
      </c>
      <c r="W20" s="66">
        <f t="shared" si="9"/>
        <v>27</v>
      </c>
      <c r="X20" s="65">
        <f>VLOOKUP($A20,'Return Data'!$B$7:$R$2292,14,0)</f>
        <v>4.8781999999999996</v>
      </c>
      <c r="Y20" s="66">
        <f t="shared" si="10"/>
        <v>28</v>
      </c>
      <c r="Z20" s="65">
        <f>VLOOKUP($A20,'Return Data'!$B$7:$R$2292,16,0)</f>
        <v>5.4051</v>
      </c>
      <c r="AA20" s="67">
        <f t="shared" si="11"/>
        <v>32</v>
      </c>
    </row>
    <row r="21" spans="1:27" x14ac:dyDescent="0.3">
      <c r="A21" s="63" t="s">
        <v>241</v>
      </c>
      <c r="B21" s="64">
        <f>VLOOKUP($A21,'Return Data'!$B$7:$R$2292,3,0)</f>
        <v>44467</v>
      </c>
      <c r="C21" s="65">
        <f>VLOOKUP($A21,'Return Data'!$B$7:$R$2292,4,0)</f>
        <v>1607.174</v>
      </c>
      <c r="D21" s="65">
        <f>VLOOKUP($A21,'Return Data'!$B$7:$R$2292,5,0)</f>
        <v>2.3279999999999998</v>
      </c>
      <c r="E21" s="66">
        <f t="shared" si="0"/>
        <v>12</v>
      </c>
      <c r="F21" s="65">
        <f>VLOOKUP($A21,'Return Data'!$B$7:$R$2292,6,0)</f>
        <v>2.8515999999999999</v>
      </c>
      <c r="G21" s="66">
        <f t="shared" si="1"/>
        <v>10</v>
      </c>
      <c r="H21" s="65">
        <f>VLOOKUP($A21,'Return Data'!$B$7:$R$2292,7,0)</f>
        <v>2.7709000000000001</v>
      </c>
      <c r="I21" s="66">
        <f t="shared" si="2"/>
        <v>20</v>
      </c>
      <c r="J21" s="65">
        <f>VLOOKUP($A21,'Return Data'!$B$7:$R$2292,8,0)</f>
        <v>2.7837000000000001</v>
      </c>
      <c r="K21" s="66">
        <f t="shared" si="3"/>
        <v>26</v>
      </c>
      <c r="L21" s="65">
        <f>VLOOKUP($A21,'Return Data'!$B$7:$R$2292,9,0)</f>
        <v>2.8929</v>
      </c>
      <c r="M21" s="66">
        <f t="shared" si="4"/>
        <v>31</v>
      </c>
      <c r="N21" s="65">
        <f>VLOOKUP($A21,'Return Data'!$B$7:$R$2292,10,0)</f>
        <v>2.9457</v>
      </c>
      <c r="O21" s="66">
        <f t="shared" si="5"/>
        <v>35</v>
      </c>
      <c r="P21" s="65">
        <f>VLOOKUP($A21,'Return Data'!$B$7:$R$2292,11,0)</f>
        <v>2.9424999999999999</v>
      </c>
      <c r="Q21" s="66">
        <f t="shared" si="6"/>
        <v>34</v>
      </c>
      <c r="R21" s="65">
        <f>VLOOKUP($A21,'Return Data'!$B$7:$R$2292,12,0)</f>
        <v>2.8874</v>
      </c>
      <c r="S21" s="66">
        <f t="shared" si="7"/>
        <v>36</v>
      </c>
      <c r="T21" s="65">
        <f>VLOOKUP($A21,'Return Data'!$B$7:$R$2292,13,0)</f>
        <v>2.855</v>
      </c>
      <c r="U21" s="66">
        <f t="shared" si="8"/>
        <v>37</v>
      </c>
      <c r="V21" s="65">
        <f>VLOOKUP($A21,'Return Data'!$B$7:$R$2292,17,0)</f>
        <v>3.4201999999999999</v>
      </c>
      <c r="W21" s="66">
        <f t="shared" si="9"/>
        <v>34</v>
      </c>
      <c r="X21" s="65">
        <f>VLOOKUP($A21,'Return Data'!$B$7:$R$2292,14,0)</f>
        <v>4.3987999999999996</v>
      </c>
      <c r="Y21" s="66">
        <f t="shared" si="10"/>
        <v>33</v>
      </c>
      <c r="Z21" s="65">
        <f>VLOOKUP($A21,'Return Data'!$B$7:$R$2292,16,0)</f>
        <v>6.2035999999999998</v>
      </c>
      <c r="AA21" s="67">
        <f t="shared" si="11"/>
        <v>30</v>
      </c>
    </row>
    <row r="22" spans="1:27" x14ac:dyDescent="0.3">
      <c r="A22" s="63" t="s">
        <v>242</v>
      </c>
      <c r="B22" s="64">
        <f>VLOOKUP($A22,'Return Data'!$B$7:$R$2292,3,0)</f>
        <v>44467</v>
      </c>
      <c r="C22" s="65">
        <f>VLOOKUP($A22,'Return Data'!$B$7:$R$2292,4,0)</f>
        <v>2018.6431</v>
      </c>
      <c r="D22" s="65">
        <f>VLOOKUP($A22,'Return Data'!$B$7:$R$2292,5,0)</f>
        <v>1.9005000000000001</v>
      </c>
      <c r="E22" s="66">
        <f t="shared" si="0"/>
        <v>21</v>
      </c>
      <c r="F22" s="65">
        <f>VLOOKUP($A22,'Return Data'!$B$7:$R$2292,6,0)</f>
        <v>2.6410999999999998</v>
      </c>
      <c r="G22" s="66">
        <f t="shared" si="1"/>
        <v>23</v>
      </c>
      <c r="H22" s="65">
        <f>VLOOKUP($A22,'Return Data'!$B$7:$R$2292,7,0)</f>
        <v>2.5973000000000002</v>
      </c>
      <c r="I22" s="66">
        <f t="shared" si="2"/>
        <v>33</v>
      </c>
      <c r="J22" s="65">
        <f>VLOOKUP($A22,'Return Data'!$B$7:$R$2292,8,0)</f>
        <v>2.7256999999999998</v>
      </c>
      <c r="K22" s="66">
        <f t="shared" si="3"/>
        <v>35</v>
      </c>
      <c r="L22" s="65">
        <f>VLOOKUP($A22,'Return Data'!$B$7:$R$2292,9,0)</f>
        <v>2.7642000000000002</v>
      </c>
      <c r="M22" s="66">
        <f t="shared" si="4"/>
        <v>35</v>
      </c>
      <c r="N22" s="65">
        <f>VLOOKUP($A22,'Return Data'!$B$7:$R$2292,10,0)</f>
        <v>2.9373999999999998</v>
      </c>
      <c r="O22" s="66">
        <f t="shared" si="5"/>
        <v>36</v>
      </c>
      <c r="P22" s="65">
        <f>VLOOKUP($A22,'Return Data'!$B$7:$R$2292,11,0)</f>
        <v>2.8963000000000001</v>
      </c>
      <c r="Q22" s="66">
        <f t="shared" si="6"/>
        <v>36</v>
      </c>
      <c r="R22" s="65">
        <f>VLOOKUP($A22,'Return Data'!$B$7:$R$2292,12,0)</f>
        <v>3.133</v>
      </c>
      <c r="S22" s="66">
        <f t="shared" si="7"/>
        <v>30</v>
      </c>
      <c r="T22" s="65">
        <f>VLOOKUP($A22,'Return Data'!$B$7:$R$2292,13,0)</f>
        <v>3.1015999999999999</v>
      </c>
      <c r="U22" s="66">
        <f t="shared" si="8"/>
        <v>31</v>
      </c>
      <c r="V22" s="65">
        <f>VLOOKUP($A22,'Return Data'!$B$7:$R$2292,17,0)</f>
        <v>3.7974999999999999</v>
      </c>
      <c r="W22" s="66">
        <f t="shared" si="9"/>
        <v>28</v>
      </c>
      <c r="X22" s="65">
        <f>VLOOKUP($A22,'Return Data'!$B$7:$R$2292,14,0)</f>
        <v>4.8841999999999999</v>
      </c>
      <c r="Y22" s="66">
        <f t="shared" si="10"/>
        <v>27</v>
      </c>
      <c r="Z22" s="65">
        <f>VLOOKUP($A22,'Return Data'!$B$7:$R$2292,16,0)</f>
        <v>7.3266999999999998</v>
      </c>
      <c r="AA22" s="67">
        <f t="shared" si="11"/>
        <v>5</v>
      </c>
    </row>
    <row r="23" spans="1:27" x14ac:dyDescent="0.3">
      <c r="A23" s="63" t="s">
        <v>243</v>
      </c>
      <c r="B23" s="64">
        <f>VLOOKUP($A23,'Return Data'!$B$7:$R$2292,3,0)</f>
        <v>44467</v>
      </c>
      <c r="C23" s="65">
        <f>VLOOKUP($A23,'Return Data'!$B$7:$R$2292,4,0)</f>
        <v>2854.9895999999999</v>
      </c>
      <c r="D23" s="65">
        <f>VLOOKUP($A23,'Return Data'!$B$7:$R$2292,5,0)</f>
        <v>1.8846000000000001</v>
      </c>
      <c r="E23" s="66">
        <f t="shared" si="0"/>
        <v>23</v>
      </c>
      <c r="F23" s="65">
        <f>VLOOKUP($A23,'Return Data'!$B$7:$R$2292,6,0)</f>
        <v>2.6827999999999999</v>
      </c>
      <c r="G23" s="66">
        <f t="shared" si="1"/>
        <v>20</v>
      </c>
      <c r="H23" s="65">
        <f>VLOOKUP($A23,'Return Data'!$B$7:$R$2292,7,0)</f>
        <v>2.8050000000000002</v>
      </c>
      <c r="I23" s="66">
        <f t="shared" si="2"/>
        <v>17</v>
      </c>
      <c r="J23" s="65">
        <f>VLOOKUP($A23,'Return Data'!$B$7:$R$2292,8,0)</f>
        <v>2.8719000000000001</v>
      </c>
      <c r="K23" s="66">
        <f t="shared" si="3"/>
        <v>14</v>
      </c>
      <c r="L23" s="65">
        <f>VLOOKUP($A23,'Return Data'!$B$7:$R$2292,9,0)</f>
        <v>2.9805999999999999</v>
      </c>
      <c r="M23" s="66">
        <f t="shared" si="4"/>
        <v>11</v>
      </c>
      <c r="N23" s="65">
        <f>VLOOKUP($A23,'Return Data'!$B$7:$R$2292,10,0)</f>
        <v>3.2425000000000002</v>
      </c>
      <c r="O23" s="66">
        <f t="shared" si="5"/>
        <v>12</v>
      </c>
      <c r="P23" s="65">
        <f>VLOOKUP($A23,'Return Data'!$B$7:$R$2292,11,0)</f>
        <v>3.2223999999999999</v>
      </c>
      <c r="Q23" s="66">
        <f t="shared" si="6"/>
        <v>15</v>
      </c>
      <c r="R23" s="65">
        <f>VLOOKUP($A23,'Return Data'!$B$7:$R$2292,12,0)</f>
        <v>3.2012</v>
      </c>
      <c r="S23" s="66">
        <f t="shared" si="7"/>
        <v>15</v>
      </c>
      <c r="T23" s="65">
        <f>VLOOKUP($A23,'Return Data'!$B$7:$R$2292,13,0)</f>
        <v>3.1939000000000002</v>
      </c>
      <c r="U23" s="66">
        <f t="shared" si="8"/>
        <v>14</v>
      </c>
      <c r="V23" s="65">
        <f>VLOOKUP($A23,'Return Data'!$B$7:$R$2292,17,0)</f>
        <v>3.9188000000000001</v>
      </c>
      <c r="W23" s="66">
        <f t="shared" si="9"/>
        <v>22</v>
      </c>
      <c r="X23" s="65">
        <f>VLOOKUP($A23,'Return Data'!$B$7:$R$2292,14,0)</f>
        <v>4.9584000000000001</v>
      </c>
      <c r="Y23" s="66">
        <f t="shared" si="10"/>
        <v>24</v>
      </c>
      <c r="Z23" s="65">
        <f>VLOOKUP($A23,'Return Data'!$B$7:$R$2292,16,0)</f>
        <v>7.3076999999999996</v>
      </c>
      <c r="AA23" s="67">
        <f t="shared" si="11"/>
        <v>8</v>
      </c>
    </row>
    <row r="24" spans="1:27" x14ac:dyDescent="0.3">
      <c r="A24" s="63" t="s">
        <v>244</v>
      </c>
      <c r="B24" s="64">
        <f>VLOOKUP($A24,'Return Data'!$B$7:$R$2292,3,0)</f>
        <v>44467</v>
      </c>
      <c r="C24" s="65">
        <f>VLOOKUP($A24,'Return Data'!$B$7:$R$2292,4,0)</f>
        <v>1093.6864</v>
      </c>
      <c r="D24" s="65">
        <f>VLOOKUP($A24,'Return Data'!$B$7:$R$2292,5,0)</f>
        <v>2.7201</v>
      </c>
      <c r="E24" s="66">
        <f t="shared" si="0"/>
        <v>4</v>
      </c>
      <c r="F24" s="65">
        <f>VLOOKUP($A24,'Return Data'!$B$7:$R$2292,6,0)</f>
        <v>2.9186000000000001</v>
      </c>
      <c r="G24" s="66">
        <f t="shared" si="1"/>
        <v>8</v>
      </c>
      <c r="H24" s="65">
        <f>VLOOKUP($A24,'Return Data'!$B$7:$R$2292,7,0)</f>
        <v>2.9489999999999998</v>
      </c>
      <c r="I24" s="66">
        <f t="shared" si="2"/>
        <v>7</v>
      </c>
      <c r="J24" s="65">
        <f>VLOOKUP($A24,'Return Data'!$B$7:$R$2292,8,0)</f>
        <v>2.9683999999999999</v>
      </c>
      <c r="K24" s="66">
        <f t="shared" si="3"/>
        <v>6</v>
      </c>
      <c r="L24" s="65">
        <f>VLOOKUP($A24,'Return Data'!$B$7:$R$2292,9,0)</f>
        <v>2.9214000000000002</v>
      </c>
      <c r="M24" s="66">
        <f t="shared" si="4"/>
        <v>24</v>
      </c>
      <c r="N24" s="65">
        <f>VLOOKUP($A24,'Return Data'!$B$7:$R$2292,10,0)</f>
        <v>2.9775999999999998</v>
      </c>
      <c r="O24" s="66">
        <f t="shared" si="5"/>
        <v>33</v>
      </c>
      <c r="P24" s="65">
        <f>VLOOKUP($A24,'Return Data'!$B$7:$R$2292,11,0)</f>
        <v>2.9940000000000002</v>
      </c>
      <c r="Q24" s="66">
        <f t="shared" si="6"/>
        <v>33</v>
      </c>
      <c r="R24" s="65">
        <f>VLOOKUP($A24,'Return Data'!$B$7:$R$2292,12,0)</f>
        <v>2.9590000000000001</v>
      </c>
      <c r="S24" s="66">
        <f t="shared" si="7"/>
        <v>34</v>
      </c>
      <c r="T24" s="65">
        <f>VLOOKUP($A24,'Return Data'!$B$7:$R$2292,13,0)</f>
        <v>2.9390999999999998</v>
      </c>
      <c r="U24" s="66">
        <f t="shared" si="8"/>
        <v>34</v>
      </c>
      <c r="V24" s="65"/>
      <c r="W24" s="66"/>
      <c r="X24" s="65"/>
      <c r="Y24" s="66"/>
      <c r="Z24" s="65">
        <f>VLOOKUP($A24,'Return Data'!$B$7:$R$2292,16,0)</f>
        <v>3.746</v>
      </c>
      <c r="AA24" s="67">
        <f t="shared" si="11"/>
        <v>37</v>
      </c>
    </row>
    <row r="25" spans="1:27" x14ac:dyDescent="0.3">
      <c r="A25" s="63" t="s">
        <v>245</v>
      </c>
      <c r="B25" s="64">
        <f>VLOOKUP($A25,'Return Data'!$B$7:$R$2292,3,0)</f>
        <v>44467</v>
      </c>
      <c r="C25" s="65">
        <f>VLOOKUP($A25,'Return Data'!$B$7:$R$2292,4,0)</f>
        <v>56.778599999999997</v>
      </c>
      <c r="D25" s="65">
        <f>VLOOKUP($A25,'Return Data'!$B$7:$R$2292,5,0)</f>
        <v>2.1215000000000002</v>
      </c>
      <c r="E25" s="66">
        <f t="shared" si="0"/>
        <v>18</v>
      </c>
      <c r="F25" s="65">
        <f>VLOOKUP($A25,'Return Data'!$B$7:$R$2292,6,0)</f>
        <v>2.722</v>
      </c>
      <c r="G25" s="66">
        <f t="shared" si="1"/>
        <v>17</v>
      </c>
      <c r="H25" s="65">
        <f>VLOOKUP($A25,'Return Data'!$B$7:$R$2292,7,0)</f>
        <v>2.7932999999999999</v>
      </c>
      <c r="I25" s="66">
        <f t="shared" si="2"/>
        <v>18</v>
      </c>
      <c r="J25" s="65">
        <f>VLOOKUP($A25,'Return Data'!$B$7:$R$2292,8,0)</f>
        <v>2.8868</v>
      </c>
      <c r="K25" s="66">
        <f t="shared" si="3"/>
        <v>12</v>
      </c>
      <c r="L25" s="65">
        <f>VLOOKUP($A25,'Return Data'!$B$7:$R$2292,9,0)</f>
        <v>2.9895999999999998</v>
      </c>
      <c r="M25" s="66">
        <f t="shared" si="4"/>
        <v>9</v>
      </c>
      <c r="N25" s="65">
        <f>VLOOKUP($A25,'Return Data'!$B$7:$R$2292,10,0)</f>
        <v>3.2582</v>
      </c>
      <c r="O25" s="66">
        <f t="shared" si="5"/>
        <v>6</v>
      </c>
      <c r="P25" s="65">
        <f>VLOOKUP($A25,'Return Data'!$B$7:$R$2292,11,0)</f>
        <v>3.2519999999999998</v>
      </c>
      <c r="Q25" s="66">
        <f t="shared" si="6"/>
        <v>9</v>
      </c>
      <c r="R25" s="65">
        <f>VLOOKUP($A25,'Return Data'!$B$7:$R$2292,12,0)</f>
        <v>3.2389999999999999</v>
      </c>
      <c r="S25" s="66">
        <f t="shared" si="7"/>
        <v>9</v>
      </c>
      <c r="T25" s="65">
        <f>VLOOKUP($A25,'Return Data'!$B$7:$R$2292,13,0)</f>
        <v>3.21</v>
      </c>
      <c r="U25" s="66">
        <f t="shared" si="8"/>
        <v>11</v>
      </c>
      <c r="V25" s="65">
        <f>VLOOKUP($A25,'Return Data'!$B$7:$R$2292,17,0)</f>
        <v>3.8784999999999998</v>
      </c>
      <c r="W25" s="66">
        <f t="shared" ref="W25:W30" si="12">RANK(V25,V$8:V$45,0)</f>
        <v>26</v>
      </c>
      <c r="X25" s="65">
        <f>VLOOKUP($A25,'Return Data'!$B$7:$R$2292,14,0)</f>
        <v>4.9724000000000004</v>
      </c>
      <c r="Y25" s="66">
        <f t="shared" ref="Y25:Y30" si="13">RANK(X25,X$8:X$45,0)</f>
        <v>21</v>
      </c>
      <c r="Z25" s="65">
        <f>VLOOKUP($A25,'Return Data'!$B$7:$R$2292,16,0)</f>
        <v>7.5829000000000004</v>
      </c>
      <c r="AA25" s="67">
        <f t="shared" si="11"/>
        <v>2</v>
      </c>
    </row>
    <row r="26" spans="1:27" x14ac:dyDescent="0.3">
      <c r="A26" s="63" t="s">
        <v>246</v>
      </c>
      <c r="B26" s="64">
        <f>VLOOKUP($A26,'Return Data'!$B$7:$R$2292,3,0)</f>
        <v>44467</v>
      </c>
      <c r="C26" s="65">
        <f>VLOOKUP($A26,'Return Data'!$B$7:$R$2292,4,0)</f>
        <v>4206.1291000000001</v>
      </c>
      <c r="D26" s="65">
        <f>VLOOKUP($A26,'Return Data'!$B$7:$R$2292,5,0)</f>
        <v>1.9951000000000001</v>
      </c>
      <c r="E26" s="66">
        <f t="shared" si="0"/>
        <v>20</v>
      </c>
      <c r="F26" s="65">
        <f>VLOOKUP($A26,'Return Data'!$B$7:$R$2292,6,0)</f>
        <v>2.6949999999999998</v>
      </c>
      <c r="G26" s="66">
        <f t="shared" si="1"/>
        <v>19</v>
      </c>
      <c r="H26" s="65">
        <f>VLOOKUP($A26,'Return Data'!$B$7:$R$2292,7,0)</f>
        <v>2.7044000000000001</v>
      </c>
      <c r="I26" s="66">
        <f t="shared" si="2"/>
        <v>25</v>
      </c>
      <c r="J26" s="65">
        <f>VLOOKUP($A26,'Return Data'!$B$7:$R$2292,8,0)</f>
        <v>2.762</v>
      </c>
      <c r="K26" s="66">
        <f t="shared" si="3"/>
        <v>29</v>
      </c>
      <c r="L26" s="65">
        <f>VLOOKUP($A26,'Return Data'!$B$7:$R$2292,9,0)</f>
        <v>2.8858000000000001</v>
      </c>
      <c r="M26" s="66">
        <f t="shared" si="4"/>
        <v>34</v>
      </c>
      <c r="N26" s="65">
        <f>VLOOKUP($A26,'Return Data'!$B$7:$R$2292,10,0)</f>
        <v>3.1943000000000001</v>
      </c>
      <c r="O26" s="66">
        <f t="shared" si="5"/>
        <v>22</v>
      </c>
      <c r="P26" s="65">
        <f>VLOOKUP($A26,'Return Data'!$B$7:$R$2292,11,0)</f>
        <v>3.1962999999999999</v>
      </c>
      <c r="Q26" s="66">
        <f t="shared" si="6"/>
        <v>22</v>
      </c>
      <c r="R26" s="65">
        <f>VLOOKUP($A26,'Return Data'!$B$7:$R$2292,12,0)</f>
        <v>3.1652999999999998</v>
      </c>
      <c r="S26" s="66">
        <f t="shared" si="7"/>
        <v>26</v>
      </c>
      <c r="T26" s="65">
        <f>VLOOKUP($A26,'Return Data'!$B$7:$R$2292,13,0)</f>
        <v>3.1597</v>
      </c>
      <c r="U26" s="66">
        <f t="shared" si="8"/>
        <v>25</v>
      </c>
      <c r="V26" s="65">
        <f>VLOOKUP($A26,'Return Data'!$B$7:$R$2292,17,0)</f>
        <v>3.9327000000000001</v>
      </c>
      <c r="W26" s="66">
        <f t="shared" si="12"/>
        <v>21</v>
      </c>
      <c r="X26" s="65">
        <f>VLOOKUP($A26,'Return Data'!$B$7:$R$2292,14,0)</f>
        <v>4.9561000000000002</v>
      </c>
      <c r="Y26" s="66">
        <f t="shared" si="13"/>
        <v>25</v>
      </c>
      <c r="Z26" s="65">
        <f>VLOOKUP($A26,'Return Data'!$B$7:$R$2292,16,0)</f>
        <v>7.0190000000000001</v>
      </c>
      <c r="AA26" s="67">
        <f t="shared" si="11"/>
        <v>19</v>
      </c>
    </row>
    <row r="27" spans="1:27" x14ac:dyDescent="0.3">
      <c r="A27" s="63" t="s">
        <v>247</v>
      </c>
      <c r="B27" s="64">
        <f>VLOOKUP($A27,'Return Data'!$B$7:$R$2292,3,0)</f>
        <v>44467</v>
      </c>
      <c r="C27" s="65">
        <f>VLOOKUP($A27,'Return Data'!$B$7:$R$2292,4,0)</f>
        <v>2850.5140999999999</v>
      </c>
      <c r="D27" s="65">
        <f>VLOOKUP($A27,'Return Data'!$B$7:$R$2292,5,0)</f>
        <v>2.3420999999999998</v>
      </c>
      <c r="E27" s="66">
        <f t="shared" si="0"/>
        <v>11</v>
      </c>
      <c r="F27" s="65">
        <f>VLOOKUP($A27,'Return Data'!$B$7:$R$2292,6,0)</f>
        <v>2.7477</v>
      </c>
      <c r="G27" s="66">
        <f t="shared" si="1"/>
        <v>15</v>
      </c>
      <c r="H27" s="65">
        <f>VLOOKUP($A27,'Return Data'!$B$7:$R$2292,7,0)</f>
        <v>2.8464</v>
      </c>
      <c r="I27" s="66">
        <f t="shared" si="2"/>
        <v>12</v>
      </c>
      <c r="J27" s="65">
        <f>VLOOKUP($A27,'Return Data'!$B$7:$R$2292,8,0)</f>
        <v>2.9036</v>
      </c>
      <c r="K27" s="66">
        <f t="shared" si="3"/>
        <v>11</v>
      </c>
      <c r="L27" s="65">
        <f>VLOOKUP($A27,'Return Data'!$B$7:$R$2292,9,0)</f>
        <v>2.9695</v>
      </c>
      <c r="M27" s="66">
        <f t="shared" si="4"/>
        <v>13</v>
      </c>
      <c r="N27" s="65">
        <f>VLOOKUP($A27,'Return Data'!$B$7:$R$2292,10,0)</f>
        <v>3.1835</v>
      </c>
      <c r="O27" s="66">
        <f t="shared" si="5"/>
        <v>26</v>
      </c>
      <c r="P27" s="65">
        <f>VLOOKUP($A27,'Return Data'!$B$7:$R$2292,11,0)</f>
        <v>3.1978</v>
      </c>
      <c r="Q27" s="66">
        <f t="shared" si="6"/>
        <v>21</v>
      </c>
      <c r="R27" s="65">
        <f>VLOOKUP($A27,'Return Data'!$B$7:$R$2292,12,0)</f>
        <v>3.1795</v>
      </c>
      <c r="S27" s="66">
        <f t="shared" si="7"/>
        <v>22</v>
      </c>
      <c r="T27" s="65">
        <f>VLOOKUP($A27,'Return Data'!$B$7:$R$2292,13,0)</f>
        <v>3.1776</v>
      </c>
      <c r="U27" s="66">
        <f t="shared" si="8"/>
        <v>18</v>
      </c>
      <c r="V27" s="65">
        <f>VLOOKUP($A27,'Return Data'!$B$7:$R$2292,17,0)</f>
        <v>3.9946000000000002</v>
      </c>
      <c r="W27" s="66">
        <f t="shared" si="12"/>
        <v>16</v>
      </c>
      <c r="X27" s="65">
        <f>VLOOKUP($A27,'Return Data'!$B$7:$R$2292,14,0)</f>
        <v>5.0147000000000004</v>
      </c>
      <c r="Y27" s="66">
        <f t="shared" si="13"/>
        <v>17</v>
      </c>
      <c r="Z27" s="65">
        <f>VLOOKUP($A27,'Return Data'!$B$7:$R$2292,16,0)</f>
        <v>7.2343000000000002</v>
      </c>
      <c r="AA27" s="67">
        <f t="shared" si="11"/>
        <v>11</v>
      </c>
    </row>
    <row r="28" spans="1:27" x14ac:dyDescent="0.3">
      <c r="A28" s="63" t="s">
        <v>248</v>
      </c>
      <c r="B28" s="64">
        <f>VLOOKUP($A28,'Return Data'!$B$7:$R$2292,3,0)</f>
        <v>44467</v>
      </c>
      <c r="C28" s="65">
        <f>VLOOKUP($A28,'Return Data'!$B$7:$R$2292,4,0)</f>
        <v>3761.9539</v>
      </c>
      <c r="D28" s="65">
        <f>VLOOKUP($A28,'Return Data'!$B$7:$R$2292,5,0)</f>
        <v>2.5626000000000002</v>
      </c>
      <c r="E28" s="66">
        <f t="shared" si="0"/>
        <v>7</v>
      </c>
      <c r="F28" s="65">
        <f>VLOOKUP($A28,'Return Data'!$B$7:$R$2292,6,0)</f>
        <v>2.9392</v>
      </c>
      <c r="G28" s="66">
        <f t="shared" si="1"/>
        <v>7</v>
      </c>
      <c r="H28" s="65">
        <f>VLOOKUP($A28,'Return Data'!$B$7:$R$2292,7,0)</f>
        <v>2.9565000000000001</v>
      </c>
      <c r="I28" s="66">
        <f t="shared" si="2"/>
        <v>6</v>
      </c>
      <c r="J28" s="65">
        <f>VLOOKUP($A28,'Return Data'!$B$7:$R$2292,8,0)</f>
        <v>2.9788999999999999</v>
      </c>
      <c r="K28" s="66">
        <f t="shared" si="3"/>
        <v>5</v>
      </c>
      <c r="L28" s="65">
        <f>VLOOKUP($A28,'Return Data'!$B$7:$R$2292,9,0)</f>
        <v>3.0583</v>
      </c>
      <c r="M28" s="66">
        <f t="shared" si="4"/>
        <v>3</v>
      </c>
      <c r="N28" s="65">
        <f>VLOOKUP($A28,'Return Data'!$B$7:$R$2292,10,0)</f>
        <v>3.2473999999999998</v>
      </c>
      <c r="O28" s="66">
        <f t="shared" si="5"/>
        <v>8</v>
      </c>
      <c r="P28" s="65">
        <f>VLOOKUP($A28,'Return Data'!$B$7:$R$2292,11,0)</f>
        <v>3.2241</v>
      </c>
      <c r="Q28" s="66">
        <f t="shared" si="6"/>
        <v>14</v>
      </c>
      <c r="R28" s="65">
        <f>VLOOKUP($A28,'Return Data'!$B$7:$R$2292,12,0)</f>
        <v>3.2197</v>
      </c>
      <c r="S28" s="66">
        <f t="shared" si="7"/>
        <v>12</v>
      </c>
      <c r="T28" s="65">
        <f>VLOOKUP($A28,'Return Data'!$B$7:$R$2292,13,0)</f>
        <v>3.2017000000000002</v>
      </c>
      <c r="U28" s="66">
        <f t="shared" si="8"/>
        <v>12</v>
      </c>
      <c r="V28" s="65">
        <f>VLOOKUP($A28,'Return Data'!$B$7:$R$2292,17,0)</f>
        <v>4.0374999999999996</v>
      </c>
      <c r="W28" s="66">
        <f t="shared" si="12"/>
        <v>6</v>
      </c>
      <c r="X28" s="65">
        <f>VLOOKUP($A28,'Return Data'!$B$7:$R$2292,14,0)</f>
        <v>5.0275999999999996</v>
      </c>
      <c r="Y28" s="66">
        <f t="shared" si="13"/>
        <v>15</v>
      </c>
      <c r="Z28" s="65">
        <f>VLOOKUP($A28,'Return Data'!$B$7:$R$2292,16,0)</f>
        <v>7.0087999999999999</v>
      </c>
      <c r="AA28" s="67">
        <f t="shared" si="11"/>
        <v>20</v>
      </c>
    </row>
    <row r="29" spans="1:27" x14ac:dyDescent="0.3">
      <c r="A29" s="63" t="s">
        <v>437</v>
      </c>
      <c r="B29" s="64">
        <f>VLOOKUP($A29,'Return Data'!$B$7:$R$2292,3,0)</f>
        <v>44467</v>
      </c>
      <c r="C29" s="65">
        <f>VLOOKUP($A29,'Return Data'!$B$7:$R$2292,4,0)</f>
        <v>1350.7362000000001</v>
      </c>
      <c r="D29" s="65">
        <f>VLOOKUP($A29,'Return Data'!$B$7:$R$2292,5,0)</f>
        <v>0.76739999999999997</v>
      </c>
      <c r="E29" s="66">
        <f t="shared" si="0"/>
        <v>37</v>
      </c>
      <c r="F29" s="65">
        <f>VLOOKUP($A29,'Return Data'!$B$7:$R$2292,6,0)</f>
        <v>2.0748000000000002</v>
      </c>
      <c r="G29" s="66">
        <f t="shared" si="1"/>
        <v>37</v>
      </c>
      <c r="H29" s="65">
        <f>VLOOKUP($A29,'Return Data'!$B$7:$R$2292,7,0)</f>
        <v>2.5455999999999999</v>
      </c>
      <c r="I29" s="66">
        <f t="shared" si="2"/>
        <v>37</v>
      </c>
      <c r="J29" s="65">
        <f>VLOOKUP($A29,'Return Data'!$B$7:$R$2292,8,0)</f>
        <v>2.7519999999999998</v>
      </c>
      <c r="K29" s="66">
        <f t="shared" si="3"/>
        <v>31</v>
      </c>
      <c r="L29" s="65">
        <f>VLOOKUP($A29,'Return Data'!$B$7:$R$2292,9,0)</f>
        <v>2.9441000000000002</v>
      </c>
      <c r="M29" s="66">
        <f t="shared" si="4"/>
        <v>20</v>
      </c>
      <c r="N29" s="65">
        <f>VLOOKUP($A29,'Return Data'!$B$7:$R$2292,10,0)</f>
        <v>3.2254999999999998</v>
      </c>
      <c r="O29" s="66">
        <f t="shared" si="5"/>
        <v>15</v>
      </c>
      <c r="P29" s="65">
        <f>VLOOKUP($A29,'Return Data'!$B$7:$R$2292,11,0)</f>
        <v>3.2726000000000002</v>
      </c>
      <c r="Q29" s="66">
        <f t="shared" si="6"/>
        <v>4</v>
      </c>
      <c r="R29" s="65">
        <f>VLOOKUP($A29,'Return Data'!$B$7:$R$2292,12,0)</f>
        <v>3.2551000000000001</v>
      </c>
      <c r="S29" s="66">
        <f t="shared" si="7"/>
        <v>6</v>
      </c>
      <c r="T29" s="65">
        <f>VLOOKUP($A29,'Return Data'!$B$7:$R$2292,13,0)</f>
        <v>3.2610000000000001</v>
      </c>
      <c r="U29" s="66">
        <f t="shared" si="8"/>
        <v>4</v>
      </c>
      <c r="V29" s="65">
        <f>VLOOKUP($A29,'Return Data'!$B$7:$R$2292,17,0)</f>
        <v>4.0799000000000003</v>
      </c>
      <c r="W29" s="66">
        <f t="shared" si="12"/>
        <v>3</v>
      </c>
      <c r="X29" s="65">
        <f>VLOOKUP($A29,'Return Data'!$B$7:$R$2292,14,0)</f>
        <v>5.1279000000000003</v>
      </c>
      <c r="Y29" s="66">
        <f t="shared" si="13"/>
        <v>3</v>
      </c>
      <c r="Z29" s="65">
        <f>VLOOKUP($A29,'Return Data'!$B$7:$R$2292,16,0)</f>
        <v>5.9040999999999997</v>
      </c>
      <c r="AA29" s="67">
        <f t="shared" si="11"/>
        <v>31</v>
      </c>
    </row>
    <row r="30" spans="1:27" x14ac:dyDescent="0.3">
      <c r="A30" s="63" t="s">
        <v>250</v>
      </c>
      <c r="B30" s="64">
        <f>VLOOKUP($A30,'Return Data'!$B$7:$R$2292,3,0)</f>
        <v>44467</v>
      </c>
      <c r="C30" s="65">
        <f>VLOOKUP($A30,'Return Data'!$B$7:$R$2292,4,0)</f>
        <v>2178.4555</v>
      </c>
      <c r="D30" s="65">
        <f>VLOOKUP($A30,'Return Data'!$B$7:$R$2292,5,0)</f>
        <v>2.19</v>
      </c>
      <c r="E30" s="66">
        <f t="shared" si="0"/>
        <v>14</v>
      </c>
      <c r="F30" s="65">
        <f>VLOOKUP($A30,'Return Data'!$B$7:$R$2292,6,0)</f>
        <v>2.8559000000000001</v>
      </c>
      <c r="G30" s="66">
        <f t="shared" si="1"/>
        <v>9</v>
      </c>
      <c r="H30" s="65">
        <f>VLOOKUP($A30,'Return Data'!$B$7:$R$2292,7,0)</f>
        <v>2.8489</v>
      </c>
      <c r="I30" s="66">
        <f t="shared" si="2"/>
        <v>11</v>
      </c>
      <c r="J30" s="65">
        <f>VLOOKUP($A30,'Return Data'!$B$7:$R$2292,8,0)</f>
        <v>2.8759000000000001</v>
      </c>
      <c r="K30" s="66">
        <f t="shared" si="3"/>
        <v>13</v>
      </c>
      <c r="L30" s="65">
        <f>VLOOKUP($A30,'Return Data'!$B$7:$R$2292,9,0)</f>
        <v>2.9660000000000002</v>
      </c>
      <c r="M30" s="66">
        <f t="shared" si="4"/>
        <v>15</v>
      </c>
      <c r="N30" s="65">
        <f>VLOOKUP($A30,'Return Data'!$B$7:$R$2292,10,0)</f>
        <v>3.2376</v>
      </c>
      <c r="O30" s="66">
        <f t="shared" si="5"/>
        <v>14</v>
      </c>
      <c r="P30" s="65">
        <f>VLOOKUP($A30,'Return Data'!$B$7:$R$2292,11,0)</f>
        <v>3.27</v>
      </c>
      <c r="Q30" s="66">
        <f t="shared" si="6"/>
        <v>6</v>
      </c>
      <c r="R30" s="65">
        <f>VLOOKUP($A30,'Return Data'!$B$7:$R$2292,12,0)</f>
        <v>3.2688999999999999</v>
      </c>
      <c r="S30" s="66">
        <f t="shared" si="7"/>
        <v>4</v>
      </c>
      <c r="T30" s="65">
        <f>VLOOKUP($A30,'Return Data'!$B$7:$R$2292,13,0)</f>
        <v>3.2721</v>
      </c>
      <c r="U30" s="66">
        <f t="shared" si="8"/>
        <v>3</v>
      </c>
      <c r="V30" s="65">
        <f>VLOOKUP($A30,'Return Data'!$B$7:$R$2292,17,0)</f>
        <v>4.0110000000000001</v>
      </c>
      <c r="W30" s="66">
        <f t="shared" si="12"/>
        <v>11</v>
      </c>
      <c r="X30" s="65">
        <f>VLOOKUP($A30,'Return Data'!$B$7:$R$2292,14,0)</f>
        <v>5.0370999999999997</v>
      </c>
      <c r="Y30" s="66">
        <f t="shared" si="13"/>
        <v>14</v>
      </c>
      <c r="Z30" s="65">
        <f>VLOOKUP($A30,'Return Data'!$B$7:$R$2292,16,0)</f>
        <v>6.3135000000000003</v>
      </c>
      <c r="AA30" s="67">
        <f t="shared" si="11"/>
        <v>29</v>
      </c>
    </row>
    <row r="31" spans="1:27" x14ac:dyDescent="0.3">
      <c r="A31" s="63" t="s">
        <v>251</v>
      </c>
      <c r="B31" s="64">
        <f>VLOOKUP($A31,'Return Data'!$B$7:$R$2292,3,0)</f>
        <v>44467</v>
      </c>
      <c r="C31" s="65">
        <f>VLOOKUP($A31,'Return Data'!$B$7:$R$2292,4,0)</f>
        <v>11.157500000000001</v>
      </c>
      <c r="D31" s="65">
        <f>VLOOKUP($A31,'Return Data'!$B$7:$R$2292,5,0)</f>
        <v>2.6173000000000002</v>
      </c>
      <c r="E31" s="66">
        <f t="shared" si="0"/>
        <v>5</v>
      </c>
      <c r="F31" s="65">
        <f>VLOOKUP($A31,'Return Data'!$B$7:$R$2292,6,0)</f>
        <v>2.7814999999999999</v>
      </c>
      <c r="G31" s="66">
        <f t="shared" si="1"/>
        <v>14</v>
      </c>
      <c r="H31" s="65">
        <f>VLOOKUP($A31,'Return Data'!$B$7:$R$2292,7,0)</f>
        <v>2.8054999999999999</v>
      </c>
      <c r="I31" s="66">
        <f t="shared" si="2"/>
        <v>16</v>
      </c>
      <c r="J31" s="65">
        <f>VLOOKUP($A31,'Return Data'!$B$7:$R$2292,8,0)</f>
        <v>2.6665000000000001</v>
      </c>
      <c r="K31" s="66">
        <f t="shared" si="3"/>
        <v>36</v>
      </c>
      <c r="L31" s="65">
        <f>VLOOKUP($A31,'Return Data'!$B$7:$R$2292,9,0)</f>
        <v>2.7052999999999998</v>
      </c>
      <c r="M31" s="66">
        <f t="shared" si="4"/>
        <v>36</v>
      </c>
      <c r="N31" s="65">
        <f>VLOOKUP($A31,'Return Data'!$B$7:$R$2292,10,0)</f>
        <v>2.9481999999999999</v>
      </c>
      <c r="O31" s="66">
        <f t="shared" si="5"/>
        <v>34</v>
      </c>
      <c r="P31" s="65">
        <f>VLOOKUP($A31,'Return Data'!$B$7:$R$2292,11,0)</f>
        <v>2.9093</v>
      </c>
      <c r="Q31" s="66">
        <f t="shared" si="6"/>
        <v>35</v>
      </c>
      <c r="R31" s="65">
        <f>VLOOKUP($A31,'Return Data'!$B$7:$R$2292,12,0)</f>
        <v>2.8898000000000001</v>
      </c>
      <c r="S31" s="66">
        <f t="shared" si="7"/>
        <v>35</v>
      </c>
      <c r="T31" s="65">
        <f>VLOOKUP($A31,'Return Data'!$B$7:$R$2292,13,0)</f>
        <v>2.8776999999999999</v>
      </c>
      <c r="U31" s="66">
        <f t="shared" si="8"/>
        <v>36</v>
      </c>
      <c r="V31" s="65"/>
      <c r="W31" s="66"/>
      <c r="X31" s="65"/>
      <c r="Y31" s="66"/>
      <c r="Z31" s="65">
        <f>VLOOKUP($A31,'Return Data'!$B$7:$R$2292,16,0)</f>
        <v>4.0213000000000001</v>
      </c>
      <c r="AA31" s="67">
        <f t="shared" si="11"/>
        <v>36</v>
      </c>
    </row>
    <row r="32" spans="1:27" x14ac:dyDescent="0.3">
      <c r="A32" s="63" t="s">
        <v>2022</v>
      </c>
      <c r="B32" s="64">
        <f>VLOOKUP($A32,'Return Data'!$B$7:$R$2292,3,0)</f>
        <v>44467</v>
      </c>
      <c r="C32" s="65">
        <f>VLOOKUP($A32,'Return Data'!$B$7:$R$2292,4,0)</f>
        <v>2268.7606999999998</v>
      </c>
      <c r="D32" s="65">
        <f>VLOOKUP($A32,'Return Data'!$B$7:$R$2292,5,0)</f>
        <v>2.4889999999999999</v>
      </c>
      <c r="E32" s="66">
        <f t="shared" si="0"/>
        <v>9</v>
      </c>
      <c r="F32" s="65">
        <f>VLOOKUP($A32,'Return Data'!$B$7:$R$2292,6,0)</f>
        <v>3.5110000000000001</v>
      </c>
      <c r="G32" s="66">
        <f t="shared" si="1"/>
        <v>1</v>
      </c>
      <c r="H32" s="65">
        <f>VLOOKUP($A32,'Return Data'!$B$7:$R$2292,7,0)</f>
        <v>3.2279</v>
      </c>
      <c r="I32" s="66">
        <f t="shared" si="2"/>
        <v>1</v>
      </c>
      <c r="J32" s="65">
        <f>VLOOKUP($A32,'Return Data'!$B$7:$R$2292,8,0)</f>
        <v>3.3397000000000001</v>
      </c>
      <c r="K32" s="66">
        <f t="shared" si="3"/>
        <v>1</v>
      </c>
      <c r="L32" s="65">
        <f>VLOOKUP($A32,'Return Data'!$B$7:$R$2292,9,0)</f>
        <v>3.2801999999999998</v>
      </c>
      <c r="M32" s="66">
        <f t="shared" si="4"/>
        <v>1</v>
      </c>
      <c r="N32" s="65">
        <f>VLOOKUP($A32,'Return Data'!$B$7:$R$2292,10,0)</f>
        <v>3.3104</v>
      </c>
      <c r="O32" s="66">
        <f t="shared" si="5"/>
        <v>2</v>
      </c>
      <c r="P32" s="65">
        <f>VLOOKUP($A32,'Return Data'!$B$7:$R$2292,11,0)</f>
        <v>3.2326000000000001</v>
      </c>
      <c r="Q32" s="66">
        <f t="shared" si="6"/>
        <v>13</v>
      </c>
      <c r="R32" s="65">
        <f>VLOOKUP($A32,'Return Data'!$B$7:$R$2292,12,0)</f>
        <v>3.1812</v>
      </c>
      <c r="S32" s="66">
        <f t="shared" si="7"/>
        <v>21</v>
      </c>
      <c r="T32" s="65">
        <f>VLOOKUP($A32,'Return Data'!$B$7:$R$2292,13,0)</f>
        <v>3.1122000000000001</v>
      </c>
      <c r="U32" s="66">
        <f t="shared" si="8"/>
        <v>30</v>
      </c>
      <c r="V32" s="65">
        <f>VLOOKUP($A32,'Return Data'!$B$7:$R$2292,17,0)</f>
        <v>3.6389</v>
      </c>
      <c r="W32" s="66">
        <f t="shared" ref="W32:W44" si="14">RANK(V32,V$8:V$45,0)</f>
        <v>31</v>
      </c>
      <c r="X32" s="65">
        <f>VLOOKUP($A32,'Return Data'!$B$7:$R$2292,14,0)</f>
        <v>4.7331000000000003</v>
      </c>
      <c r="Y32" s="66">
        <f>RANK(X32,X$8:X$45,0)</f>
        <v>30</v>
      </c>
      <c r="Z32" s="65">
        <f>VLOOKUP($A32,'Return Data'!$B$7:$R$2292,16,0)</f>
        <v>7.3087999999999997</v>
      </c>
      <c r="AA32" s="67">
        <f t="shared" si="11"/>
        <v>7</v>
      </c>
    </row>
    <row r="33" spans="1:27" x14ac:dyDescent="0.3">
      <c r="A33" s="63" t="s">
        <v>252</v>
      </c>
      <c r="B33" s="64">
        <f>VLOOKUP($A33,'Return Data'!$B$7:$R$2292,3,0)</f>
        <v>44467</v>
      </c>
      <c r="C33" s="65">
        <f>VLOOKUP($A33,'Return Data'!$B$7:$R$2292,4,0)</f>
        <v>5075.8644999999997</v>
      </c>
      <c r="D33" s="65">
        <f>VLOOKUP($A33,'Return Data'!$B$7:$R$2292,5,0)</f>
        <v>2.0156999999999998</v>
      </c>
      <c r="E33" s="66">
        <f t="shared" si="0"/>
        <v>19</v>
      </c>
      <c r="F33" s="65">
        <f>VLOOKUP($A33,'Return Data'!$B$7:$R$2292,6,0)</f>
        <v>2.5657999999999999</v>
      </c>
      <c r="G33" s="66">
        <f t="shared" si="1"/>
        <v>28</v>
      </c>
      <c r="H33" s="65">
        <f>VLOOKUP($A33,'Return Data'!$B$7:$R$2292,7,0)</f>
        <v>2.7505999999999999</v>
      </c>
      <c r="I33" s="66">
        <f t="shared" si="2"/>
        <v>22</v>
      </c>
      <c r="J33" s="65">
        <f>VLOOKUP($A33,'Return Data'!$B$7:$R$2292,8,0)</f>
        <v>2.7858000000000001</v>
      </c>
      <c r="K33" s="66">
        <f t="shared" si="3"/>
        <v>25</v>
      </c>
      <c r="L33" s="65">
        <f>VLOOKUP($A33,'Return Data'!$B$7:$R$2292,9,0)</f>
        <v>2.8959000000000001</v>
      </c>
      <c r="M33" s="66">
        <f t="shared" si="4"/>
        <v>28</v>
      </c>
      <c r="N33" s="65">
        <f>VLOOKUP($A33,'Return Data'!$B$7:$R$2292,10,0)</f>
        <v>3.1855000000000002</v>
      </c>
      <c r="O33" s="66">
        <f t="shared" si="5"/>
        <v>25</v>
      </c>
      <c r="P33" s="65">
        <f>VLOOKUP($A33,'Return Data'!$B$7:$R$2292,11,0)</f>
        <v>3.1753999999999998</v>
      </c>
      <c r="Q33" s="66">
        <f t="shared" si="6"/>
        <v>28</v>
      </c>
      <c r="R33" s="65">
        <f>VLOOKUP($A33,'Return Data'!$B$7:$R$2292,12,0)</f>
        <v>3.1644000000000001</v>
      </c>
      <c r="S33" s="66">
        <f t="shared" si="7"/>
        <v>27</v>
      </c>
      <c r="T33" s="65">
        <f>VLOOKUP($A33,'Return Data'!$B$7:$R$2292,13,0)</f>
        <v>3.1551999999999998</v>
      </c>
      <c r="U33" s="66">
        <f t="shared" si="8"/>
        <v>27</v>
      </c>
      <c r="V33" s="65">
        <f>VLOOKUP($A33,'Return Data'!$B$7:$R$2292,17,0)</f>
        <v>4.0162000000000004</v>
      </c>
      <c r="W33" s="66">
        <f t="shared" si="14"/>
        <v>10</v>
      </c>
      <c r="X33" s="65">
        <f>VLOOKUP($A33,'Return Data'!$B$7:$R$2292,14,0)</f>
        <v>5.0930999999999997</v>
      </c>
      <c r="Y33" s="66">
        <f>RANK(X33,X$8:X$45,0)</f>
        <v>5</v>
      </c>
      <c r="Z33" s="65">
        <f>VLOOKUP($A33,'Return Data'!$B$7:$R$2292,16,0)</f>
        <v>7.0004</v>
      </c>
      <c r="AA33" s="67">
        <f t="shared" si="11"/>
        <v>21</v>
      </c>
    </row>
    <row r="34" spans="1:27" x14ac:dyDescent="0.3">
      <c r="A34" s="63" t="s">
        <v>253</v>
      </c>
      <c r="B34" s="64">
        <f>VLOOKUP($A34,'Return Data'!$B$7:$R$2292,3,0)</f>
        <v>44467</v>
      </c>
      <c r="C34" s="65">
        <f>VLOOKUP($A34,'Return Data'!$B$7:$R$2292,4,0)</f>
        <v>1167.2420999999999</v>
      </c>
      <c r="D34" s="65">
        <f>VLOOKUP($A34,'Return Data'!$B$7:$R$2292,5,0)</f>
        <v>3.1053999999999999</v>
      </c>
      <c r="E34" s="66">
        <f t="shared" si="0"/>
        <v>1</v>
      </c>
      <c r="F34" s="65">
        <f>VLOOKUP($A34,'Return Data'!$B$7:$R$2292,6,0)</f>
        <v>2.9872999999999998</v>
      </c>
      <c r="G34" s="66">
        <f t="shared" si="1"/>
        <v>4</v>
      </c>
      <c r="H34" s="65">
        <f>VLOOKUP($A34,'Return Data'!$B$7:$R$2292,7,0)</f>
        <v>2.9043999999999999</v>
      </c>
      <c r="I34" s="66">
        <f t="shared" si="2"/>
        <v>8</v>
      </c>
      <c r="J34" s="65">
        <f>VLOOKUP($A34,'Return Data'!$B$7:$R$2292,8,0)</f>
        <v>2.8239000000000001</v>
      </c>
      <c r="K34" s="66">
        <f t="shared" si="3"/>
        <v>21</v>
      </c>
      <c r="L34" s="65">
        <f>VLOOKUP($A34,'Return Data'!$B$7:$R$2292,9,0)</f>
        <v>2.9060999999999999</v>
      </c>
      <c r="M34" s="66">
        <f t="shared" si="4"/>
        <v>27</v>
      </c>
      <c r="N34" s="65">
        <f>VLOOKUP($A34,'Return Data'!$B$7:$R$2292,10,0)</f>
        <v>3.1177999999999999</v>
      </c>
      <c r="O34" s="66">
        <f t="shared" si="5"/>
        <v>31</v>
      </c>
      <c r="P34" s="65">
        <f>VLOOKUP($A34,'Return Data'!$B$7:$R$2292,11,0)</f>
        <v>3.1009000000000002</v>
      </c>
      <c r="Q34" s="66">
        <f t="shared" si="6"/>
        <v>31</v>
      </c>
      <c r="R34" s="65">
        <f>VLOOKUP($A34,'Return Data'!$B$7:$R$2292,12,0)</f>
        <v>3.0611999999999999</v>
      </c>
      <c r="S34" s="66">
        <f t="shared" si="7"/>
        <v>32</v>
      </c>
      <c r="T34" s="65">
        <f>VLOOKUP($A34,'Return Data'!$B$7:$R$2292,13,0)</f>
        <v>3.0510999999999999</v>
      </c>
      <c r="U34" s="66">
        <f t="shared" si="8"/>
        <v>32</v>
      </c>
      <c r="V34" s="65">
        <f>VLOOKUP($A34,'Return Data'!$B$7:$R$2292,17,0)</f>
        <v>3.5952999999999999</v>
      </c>
      <c r="W34" s="66">
        <f t="shared" si="14"/>
        <v>32</v>
      </c>
      <c r="X34" s="65"/>
      <c r="Y34" s="66"/>
      <c r="Z34" s="65">
        <f>VLOOKUP($A34,'Return Data'!$B$7:$R$2292,16,0)</f>
        <v>4.6726000000000001</v>
      </c>
      <c r="AA34" s="67">
        <f t="shared" si="11"/>
        <v>33</v>
      </c>
    </row>
    <row r="35" spans="1:27" x14ac:dyDescent="0.3">
      <c r="A35" s="63" t="s">
        <v>254</v>
      </c>
      <c r="B35" s="64">
        <f>VLOOKUP($A35,'Return Data'!$B$7:$R$2292,3,0)</f>
        <v>44467</v>
      </c>
      <c r="C35" s="65">
        <f>VLOOKUP($A35,'Return Data'!$B$7:$R$2292,4,0)</f>
        <v>270.53449999999998</v>
      </c>
      <c r="D35" s="65">
        <f>VLOOKUP($A35,'Return Data'!$B$7:$R$2292,5,0)</f>
        <v>1.5650999999999999</v>
      </c>
      <c r="E35" s="66">
        <f t="shared" si="0"/>
        <v>28</v>
      </c>
      <c r="F35" s="65">
        <f>VLOOKUP($A35,'Return Data'!$B$7:$R$2292,6,0)</f>
        <v>2.4784999999999999</v>
      </c>
      <c r="G35" s="66">
        <f t="shared" si="1"/>
        <v>30</v>
      </c>
      <c r="H35" s="65">
        <f>VLOOKUP($A35,'Return Data'!$B$7:$R$2292,7,0)</f>
        <v>2.6785000000000001</v>
      </c>
      <c r="I35" s="66">
        <f t="shared" si="2"/>
        <v>27</v>
      </c>
      <c r="J35" s="65">
        <f>VLOOKUP($A35,'Return Data'!$B$7:$R$2292,8,0)</f>
        <v>2.8170000000000002</v>
      </c>
      <c r="K35" s="66">
        <f t="shared" si="3"/>
        <v>22</v>
      </c>
      <c r="L35" s="65">
        <f>VLOOKUP($A35,'Return Data'!$B$7:$R$2292,9,0)</f>
        <v>2.9788000000000001</v>
      </c>
      <c r="M35" s="66">
        <f t="shared" si="4"/>
        <v>12</v>
      </c>
      <c r="N35" s="65">
        <f>VLOOKUP($A35,'Return Data'!$B$7:$R$2292,10,0)</f>
        <v>3.2016</v>
      </c>
      <c r="O35" s="66">
        <f t="shared" si="5"/>
        <v>21</v>
      </c>
      <c r="P35" s="65">
        <f>VLOOKUP($A35,'Return Data'!$B$7:$R$2292,11,0)</f>
        <v>3.2515000000000001</v>
      </c>
      <c r="Q35" s="66">
        <f t="shared" si="6"/>
        <v>10</v>
      </c>
      <c r="R35" s="65">
        <f>VLOOKUP($A35,'Return Data'!$B$7:$R$2292,12,0)</f>
        <v>3.2187000000000001</v>
      </c>
      <c r="S35" s="66">
        <f t="shared" si="7"/>
        <v>13</v>
      </c>
      <c r="T35" s="65">
        <f>VLOOKUP($A35,'Return Data'!$B$7:$R$2292,13,0)</f>
        <v>3.1953999999999998</v>
      </c>
      <c r="U35" s="66">
        <f t="shared" si="8"/>
        <v>13</v>
      </c>
      <c r="V35" s="65">
        <f>VLOOKUP($A35,'Return Data'!$B$7:$R$2292,17,0)</f>
        <v>4.0016999999999996</v>
      </c>
      <c r="W35" s="66">
        <f t="shared" si="14"/>
        <v>13</v>
      </c>
      <c r="X35" s="65">
        <f>VLOOKUP($A35,'Return Data'!$B$7:$R$2292,14,0)</f>
        <v>5.0873999999999997</v>
      </c>
      <c r="Y35" s="66">
        <f t="shared" ref="Y35:Y44" si="15">RANK(X35,X$8:X$45,0)</f>
        <v>6</v>
      </c>
      <c r="Z35" s="65">
        <f>VLOOKUP($A35,'Return Data'!$B$7:$R$2292,16,0)</f>
        <v>7.3259999999999996</v>
      </c>
      <c r="AA35" s="67">
        <f t="shared" si="11"/>
        <v>6</v>
      </c>
    </row>
    <row r="36" spans="1:27" x14ac:dyDescent="0.3">
      <c r="A36" s="63" t="s">
        <v>255</v>
      </c>
      <c r="B36" s="64">
        <f>VLOOKUP($A36,'Return Data'!$B$7:$R$2292,3,0)</f>
        <v>44467</v>
      </c>
      <c r="C36" s="65">
        <f>VLOOKUP($A36,'Return Data'!$B$7:$R$2292,4,0)</f>
        <v>2935.4852799999999</v>
      </c>
      <c r="D36" s="65">
        <f>VLOOKUP($A36,'Return Data'!$B$7:$R$2292,5,0)</f>
        <v>2.3477000000000001</v>
      </c>
      <c r="E36" s="66">
        <f t="shared" si="0"/>
        <v>10</v>
      </c>
      <c r="F36" s="65">
        <f>VLOOKUP($A36,'Return Data'!$B$7:$R$2292,6,0)</f>
        <v>2.8330000000000002</v>
      </c>
      <c r="G36" s="66">
        <f t="shared" si="1"/>
        <v>11</v>
      </c>
      <c r="H36" s="65">
        <f>VLOOKUP($A36,'Return Data'!$B$7:$R$2292,7,0)</f>
        <v>2.8544</v>
      </c>
      <c r="I36" s="66">
        <f t="shared" si="2"/>
        <v>10</v>
      </c>
      <c r="J36" s="65">
        <f>VLOOKUP($A36,'Return Data'!$B$7:$R$2292,8,0)</f>
        <v>2.9137</v>
      </c>
      <c r="K36" s="66">
        <f t="shared" si="3"/>
        <v>9</v>
      </c>
      <c r="L36" s="65">
        <f>VLOOKUP($A36,'Return Data'!$B$7:$R$2292,9,0)</f>
        <v>2.9573999999999998</v>
      </c>
      <c r="M36" s="66">
        <f t="shared" si="4"/>
        <v>17</v>
      </c>
      <c r="N36" s="65">
        <f>VLOOKUP($A36,'Return Data'!$B$7:$R$2292,10,0)</f>
        <v>3.1293000000000002</v>
      </c>
      <c r="O36" s="66">
        <f t="shared" si="5"/>
        <v>30</v>
      </c>
      <c r="P36" s="65">
        <f>VLOOKUP($A36,'Return Data'!$B$7:$R$2292,11,0)</f>
        <v>3.1469999999999998</v>
      </c>
      <c r="Q36" s="66">
        <f t="shared" si="6"/>
        <v>30</v>
      </c>
      <c r="R36" s="65">
        <f>VLOOKUP($A36,'Return Data'!$B$7:$R$2292,12,0)</f>
        <v>3.1324000000000001</v>
      </c>
      <c r="S36" s="66">
        <f t="shared" si="7"/>
        <v>31</v>
      </c>
      <c r="T36" s="65">
        <f>VLOOKUP($A36,'Return Data'!$B$7:$R$2292,13,0)</f>
        <v>3.1137000000000001</v>
      </c>
      <c r="U36" s="66">
        <f t="shared" si="8"/>
        <v>29</v>
      </c>
      <c r="V36" s="65">
        <f>VLOOKUP($A36,'Return Data'!$B$7:$R$2292,17,0)</f>
        <v>3.7355999999999998</v>
      </c>
      <c r="W36" s="66">
        <f t="shared" si="14"/>
        <v>29</v>
      </c>
      <c r="X36" s="65">
        <f>VLOOKUP($A36,'Return Data'!$B$7:$R$2292,14,0)</f>
        <v>4.6597</v>
      </c>
      <c r="Y36" s="66">
        <f t="shared" si="15"/>
        <v>31</v>
      </c>
      <c r="Z36" s="65">
        <f>VLOOKUP($A36,'Return Data'!$B$7:$R$2292,16,0)</f>
        <v>6.5038</v>
      </c>
      <c r="AA36" s="67">
        <f t="shared" si="11"/>
        <v>28</v>
      </c>
    </row>
    <row r="37" spans="1:27" x14ac:dyDescent="0.3">
      <c r="A37" s="63" t="s">
        <v>256</v>
      </c>
      <c r="B37" s="64">
        <f>VLOOKUP($A37,'Return Data'!$B$7:$R$2292,3,0)</f>
        <v>44467</v>
      </c>
      <c r="C37" s="65">
        <f>VLOOKUP($A37,'Return Data'!$B$7:$R$2292,4,0)</f>
        <v>33.0411</v>
      </c>
      <c r="D37" s="65">
        <f>VLOOKUP($A37,'Return Data'!$B$7:$R$2292,5,0)</f>
        <v>1.2152000000000001</v>
      </c>
      <c r="E37" s="66">
        <f t="shared" si="0"/>
        <v>35</v>
      </c>
      <c r="F37" s="65">
        <f>VLOOKUP($A37,'Return Data'!$B$7:$R$2292,6,0)</f>
        <v>3.0388999999999999</v>
      </c>
      <c r="G37" s="66">
        <f t="shared" si="1"/>
        <v>3</v>
      </c>
      <c r="H37" s="65">
        <f>VLOOKUP($A37,'Return Data'!$B$7:$R$2292,7,0)</f>
        <v>3.0318000000000001</v>
      </c>
      <c r="I37" s="66">
        <f t="shared" si="2"/>
        <v>4</v>
      </c>
      <c r="J37" s="65">
        <f>VLOOKUP($A37,'Return Data'!$B$7:$R$2292,8,0)</f>
        <v>3.1284000000000001</v>
      </c>
      <c r="K37" s="66">
        <f t="shared" si="3"/>
        <v>2</v>
      </c>
      <c r="L37" s="65">
        <f>VLOOKUP($A37,'Return Data'!$B$7:$R$2292,9,0)</f>
        <v>3.2021999999999999</v>
      </c>
      <c r="M37" s="66">
        <f t="shared" si="4"/>
        <v>2</v>
      </c>
      <c r="N37" s="65">
        <f>VLOOKUP($A37,'Return Data'!$B$7:$R$2292,10,0)</f>
        <v>3.3517000000000001</v>
      </c>
      <c r="O37" s="66">
        <f t="shared" si="5"/>
        <v>1</v>
      </c>
      <c r="P37" s="65">
        <f>VLOOKUP($A37,'Return Data'!$B$7:$R$2292,11,0)</f>
        <v>3.7724000000000002</v>
      </c>
      <c r="Q37" s="66">
        <f t="shared" si="6"/>
        <v>1</v>
      </c>
      <c r="R37" s="65">
        <f>VLOOKUP($A37,'Return Data'!$B$7:$R$2292,12,0)</f>
        <v>3.8854000000000002</v>
      </c>
      <c r="S37" s="66">
        <f t="shared" si="7"/>
        <v>1</v>
      </c>
      <c r="T37" s="65">
        <f>VLOOKUP($A37,'Return Data'!$B$7:$R$2292,13,0)</f>
        <v>4.0808999999999997</v>
      </c>
      <c r="U37" s="66">
        <f t="shared" si="8"/>
        <v>1</v>
      </c>
      <c r="V37" s="65">
        <f>VLOOKUP($A37,'Return Data'!$B$7:$R$2292,17,0)</f>
        <v>4.7294</v>
      </c>
      <c r="W37" s="66">
        <f t="shared" si="14"/>
        <v>1</v>
      </c>
      <c r="X37" s="65">
        <f>VLOOKUP($A37,'Return Data'!$B$7:$R$2292,14,0)</f>
        <v>5.6315</v>
      </c>
      <c r="Y37" s="66">
        <f t="shared" si="15"/>
        <v>1</v>
      </c>
      <c r="Z37" s="65">
        <f>VLOOKUP($A37,'Return Data'!$B$7:$R$2292,16,0)</f>
        <v>7.7516999999999996</v>
      </c>
      <c r="AA37" s="67">
        <f t="shared" si="11"/>
        <v>1</v>
      </c>
    </row>
    <row r="38" spans="1:27" x14ac:dyDescent="0.3">
      <c r="A38" s="63" t="s">
        <v>257</v>
      </c>
      <c r="B38" s="64">
        <f>VLOOKUP($A38,'Return Data'!$B$7:$R$2292,3,0)</f>
        <v>44467</v>
      </c>
      <c r="C38" s="65">
        <f>VLOOKUP($A38,'Return Data'!$B$7:$R$2292,4,0)</f>
        <v>28.132300000000001</v>
      </c>
      <c r="D38" s="65">
        <f>VLOOKUP($A38,'Return Data'!$B$7:$R$2292,5,0)</f>
        <v>2.5951</v>
      </c>
      <c r="E38" s="66">
        <f t="shared" si="0"/>
        <v>6</v>
      </c>
      <c r="F38" s="65">
        <f>VLOOKUP($A38,'Return Data'!$B$7:$R$2292,6,0)</f>
        <v>2.8117999999999999</v>
      </c>
      <c r="G38" s="66">
        <f t="shared" si="1"/>
        <v>12</v>
      </c>
      <c r="H38" s="65">
        <f>VLOOKUP($A38,'Return Data'!$B$7:$R$2292,7,0)</f>
        <v>2.8374000000000001</v>
      </c>
      <c r="I38" s="66">
        <f t="shared" si="2"/>
        <v>14</v>
      </c>
      <c r="J38" s="65">
        <f>VLOOKUP($A38,'Return Data'!$B$7:$R$2292,8,0)</f>
        <v>2.8018000000000001</v>
      </c>
      <c r="K38" s="66">
        <f t="shared" si="3"/>
        <v>23</v>
      </c>
      <c r="L38" s="65">
        <f>VLOOKUP($A38,'Return Data'!$B$7:$R$2292,9,0)</f>
        <v>2.8906999999999998</v>
      </c>
      <c r="M38" s="66">
        <f t="shared" si="4"/>
        <v>32</v>
      </c>
      <c r="N38" s="65">
        <f>VLOOKUP($A38,'Return Data'!$B$7:$R$2292,10,0)</f>
        <v>3.1040999999999999</v>
      </c>
      <c r="O38" s="66">
        <f t="shared" si="5"/>
        <v>32</v>
      </c>
      <c r="P38" s="65">
        <f>VLOOKUP($A38,'Return Data'!$B$7:$R$2292,11,0)</f>
        <v>3.0849000000000002</v>
      </c>
      <c r="Q38" s="66">
        <f t="shared" si="6"/>
        <v>32</v>
      </c>
      <c r="R38" s="65">
        <f>VLOOKUP($A38,'Return Data'!$B$7:$R$2292,12,0)</f>
        <v>3.0514999999999999</v>
      </c>
      <c r="S38" s="66">
        <f t="shared" si="7"/>
        <v>33</v>
      </c>
      <c r="T38" s="65">
        <f>VLOOKUP($A38,'Return Data'!$B$7:$R$2292,13,0)</f>
        <v>3.0446</v>
      </c>
      <c r="U38" s="66">
        <f t="shared" si="8"/>
        <v>33</v>
      </c>
      <c r="V38" s="65">
        <f>VLOOKUP($A38,'Return Data'!$B$7:$R$2292,17,0)</f>
        <v>3.5686</v>
      </c>
      <c r="W38" s="66">
        <f t="shared" si="14"/>
        <v>33</v>
      </c>
      <c r="X38" s="65">
        <f>VLOOKUP($A38,'Return Data'!$B$7:$R$2292,14,0)</f>
        <v>4.5384000000000002</v>
      </c>
      <c r="Y38" s="66">
        <f t="shared" si="15"/>
        <v>32</v>
      </c>
      <c r="Z38" s="65">
        <f>VLOOKUP($A38,'Return Data'!$B$7:$R$2292,16,0)</f>
        <v>6.8685999999999998</v>
      </c>
      <c r="AA38" s="67">
        <f t="shared" si="11"/>
        <v>25</v>
      </c>
    </row>
    <row r="39" spans="1:27" x14ac:dyDescent="0.3">
      <c r="A39" s="63" t="s">
        <v>260</v>
      </c>
      <c r="B39" s="64">
        <f>VLOOKUP($A39,'Return Data'!$B$7:$R$2292,3,0)</f>
        <v>44467</v>
      </c>
      <c r="C39" s="65">
        <f>VLOOKUP($A39,'Return Data'!$B$7:$R$2292,4,0)</f>
        <v>3253.9773</v>
      </c>
      <c r="D39" s="65">
        <f>VLOOKUP($A39,'Return Data'!$B$7:$R$2292,5,0)</f>
        <v>2.2581000000000002</v>
      </c>
      <c r="E39" s="66">
        <f t="shared" si="0"/>
        <v>13</v>
      </c>
      <c r="F39" s="65">
        <f>VLOOKUP($A39,'Return Data'!$B$7:$R$2292,6,0)</f>
        <v>2.6111</v>
      </c>
      <c r="G39" s="66">
        <f t="shared" si="1"/>
        <v>25</v>
      </c>
      <c r="H39" s="65">
        <f>VLOOKUP($A39,'Return Data'!$B$7:$R$2292,7,0)</f>
        <v>2.8597999999999999</v>
      </c>
      <c r="I39" s="66">
        <f t="shared" si="2"/>
        <v>9</v>
      </c>
      <c r="J39" s="65">
        <f>VLOOKUP($A39,'Return Data'!$B$7:$R$2292,8,0)</f>
        <v>2.8473999999999999</v>
      </c>
      <c r="K39" s="66">
        <f t="shared" si="3"/>
        <v>18</v>
      </c>
      <c r="L39" s="65">
        <f>VLOOKUP($A39,'Return Data'!$B$7:$R$2292,9,0)</f>
        <v>2.9258000000000002</v>
      </c>
      <c r="M39" s="66">
        <f t="shared" si="4"/>
        <v>22</v>
      </c>
      <c r="N39" s="65">
        <f>VLOOKUP($A39,'Return Data'!$B$7:$R$2292,10,0)</f>
        <v>3.2408000000000001</v>
      </c>
      <c r="O39" s="66">
        <f t="shared" si="5"/>
        <v>13</v>
      </c>
      <c r="P39" s="65">
        <f>VLOOKUP($A39,'Return Data'!$B$7:$R$2292,11,0)</f>
        <v>3.2161</v>
      </c>
      <c r="Q39" s="66">
        <f t="shared" si="6"/>
        <v>19</v>
      </c>
      <c r="R39" s="65">
        <f>VLOOKUP($A39,'Return Data'!$B$7:$R$2292,12,0)</f>
        <v>3.2010999999999998</v>
      </c>
      <c r="S39" s="66">
        <f t="shared" si="7"/>
        <v>16</v>
      </c>
      <c r="T39" s="65">
        <f>VLOOKUP($A39,'Return Data'!$B$7:$R$2292,13,0)</f>
        <v>3.1919</v>
      </c>
      <c r="U39" s="66">
        <f t="shared" si="8"/>
        <v>15</v>
      </c>
      <c r="V39" s="65">
        <f>VLOOKUP($A39,'Return Data'!$B$7:$R$2292,17,0)</f>
        <v>3.9748999999999999</v>
      </c>
      <c r="W39" s="66">
        <f t="shared" si="14"/>
        <v>18</v>
      </c>
      <c r="X39" s="65">
        <f>VLOOKUP($A39,'Return Data'!$B$7:$R$2292,14,0)</f>
        <v>4.9892000000000003</v>
      </c>
      <c r="Y39" s="66">
        <f t="shared" si="15"/>
        <v>20</v>
      </c>
      <c r="Z39" s="65">
        <f>VLOOKUP($A39,'Return Data'!$B$7:$R$2292,16,0)</f>
        <v>6.8451000000000004</v>
      </c>
      <c r="AA39" s="67">
        <f t="shared" si="11"/>
        <v>26</v>
      </c>
    </row>
    <row r="40" spans="1:27" x14ac:dyDescent="0.3">
      <c r="A40" s="63" t="s">
        <v>261</v>
      </c>
      <c r="B40" s="64">
        <f>VLOOKUP($A40,'Return Data'!$B$7:$R$2292,3,0)</f>
        <v>44467</v>
      </c>
      <c r="C40" s="65">
        <f>VLOOKUP($A40,'Return Data'!$B$7:$R$2292,4,0)</f>
        <v>43.813899999999997</v>
      </c>
      <c r="D40" s="65">
        <f>VLOOKUP($A40,'Return Data'!$B$7:$R$2292,5,0)</f>
        <v>1.333</v>
      </c>
      <c r="E40" s="66">
        <f t="shared" si="0"/>
        <v>32</v>
      </c>
      <c r="F40" s="65">
        <f>VLOOKUP($A40,'Return Data'!$B$7:$R$2292,6,0)</f>
        <v>2.4441999999999999</v>
      </c>
      <c r="G40" s="66">
        <f t="shared" si="1"/>
        <v>33</v>
      </c>
      <c r="H40" s="65">
        <f>VLOOKUP($A40,'Return Data'!$B$7:$R$2292,7,0)</f>
        <v>2.6553</v>
      </c>
      <c r="I40" s="66">
        <f t="shared" si="2"/>
        <v>28</v>
      </c>
      <c r="J40" s="65">
        <f>VLOOKUP($A40,'Return Data'!$B$7:$R$2292,8,0)</f>
        <v>2.8296000000000001</v>
      </c>
      <c r="K40" s="66">
        <f t="shared" si="3"/>
        <v>20</v>
      </c>
      <c r="L40" s="65">
        <f>VLOOKUP($A40,'Return Data'!$B$7:$R$2292,9,0)</f>
        <v>2.9527000000000001</v>
      </c>
      <c r="M40" s="66">
        <f t="shared" si="4"/>
        <v>19</v>
      </c>
      <c r="N40" s="65">
        <f>VLOOKUP($A40,'Return Data'!$B$7:$R$2292,10,0)</f>
        <v>3.2656999999999998</v>
      </c>
      <c r="O40" s="66">
        <f t="shared" si="5"/>
        <v>5</v>
      </c>
      <c r="P40" s="65">
        <f>VLOOKUP($A40,'Return Data'!$B$7:$R$2292,11,0)</f>
        <v>3.2538999999999998</v>
      </c>
      <c r="Q40" s="66">
        <f t="shared" si="6"/>
        <v>7</v>
      </c>
      <c r="R40" s="65">
        <f>VLOOKUP($A40,'Return Data'!$B$7:$R$2292,12,0)</f>
        <v>3.2504</v>
      </c>
      <c r="S40" s="66">
        <f t="shared" si="7"/>
        <v>7</v>
      </c>
      <c r="T40" s="65">
        <f>VLOOKUP($A40,'Return Data'!$B$7:$R$2292,13,0)</f>
        <v>3.2433999999999998</v>
      </c>
      <c r="U40" s="66">
        <f t="shared" si="8"/>
        <v>6</v>
      </c>
      <c r="V40" s="65">
        <f>VLOOKUP($A40,'Return Data'!$B$7:$R$2292,17,0)</f>
        <v>3.9950999999999999</v>
      </c>
      <c r="W40" s="66">
        <f t="shared" si="14"/>
        <v>15</v>
      </c>
      <c r="X40" s="65">
        <f>VLOOKUP($A40,'Return Data'!$B$7:$R$2292,14,0)</f>
        <v>5.0488999999999997</v>
      </c>
      <c r="Y40" s="66">
        <f t="shared" si="15"/>
        <v>12</v>
      </c>
      <c r="Z40" s="65">
        <f>VLOOKUP($A40,'Return Data'!$B$7:$R$2292,16,0)</f>
        <v>7.2502000000000004</v>
      </c>
      <c r="AA40" s="67">
        <f t="shared" si="11"/>
        <v>9</v>
      </c>
    </row>
    <row r="41" spans="1:27" x14ac:dyDescent="0.3">
      <c r="A41" s="63" t="s">
        <v>262</v>
      </c>
      <c r="B41" s="64">
        <f>VLOOKUP($A41,'Return Data'!$B$7:$R$2292,3,0)</f>
        <v>44467</v>
      </c>
      <c r="C41" s="65">
        <f>VLOOKUP($A41,'Return Data'!$B$7:$R$2292,4,0)</f>
        <v>3275.6248999999998</v>
      </c>
      <c r="D41" s="65">
        <f>VLOOKUP($A41,'Return Data'!$B$7:$R$2292,5,0)</f>
        <v>1.589</v>
      </c>
      <c r="E41" s="66">
        <f t="shared" si="0"/>
        <v>26</v>
      </c>
      <c r="F41" s="65">
        <f>VLOOKUP($A41,'Return Data'!$B$7:$R$2292,6,0)</f>
        <v>2.4845999999999999</v>
      </c>
      <c r="G41" s="66">
        <f t="shared" si="1"/>
        <v>29</v>
      </c>
      <c r="H41" s="65">
        <f>VLOOKUP($A41,'Return Data'!$B$7:$R$2292,7,0)</f>
        <v>2.6526000000000001</v>
      </c>
      <c r="I41" s="66">
        <f t="shared" si="2"/>
        <v>29</v>
      </c>
      <c r="J41" s="65">
        <f>VLOOKUP($A41,'Return Data'!$B$7:$R$2292,8,0)</f>
        <v>2.7578</v>
      </c>
      <c r="K41" s="66">
        <f t="shared" si="3"/>
        <v>30</v>
      </c>
      <c r="L41" s="65">
        <f>VLOOKUP($A41,'Return Data'!$B$7:$R$2292,9,0)</f>
        <v>2.8898000000000001</v>
      </c>
      <c r="M41" s="66">
        <f t="shared" si="4"/>
        <v>33</v>
      </c>
      <c r="N41" s="65">
        <f>VLOOKUP($A41,'Return Data'!$B$7:$R$2292,10,0)</f>
        <v>3.1793</v>
      </c>
      <c r="O41" s="66">
        <f t="shared" si="5"/>
        <v>27</v>
      </c>
      <c r="P41" s="65">
        <f>VLOOKUP($A41,'Return Data'!$B$7:$R$2292,11,0)</f>
        <v>3.1917</v>
      </c>
      <c r="Q41" s="66">
        <f t="shared" si="6"/>
        <v>24</v>
      </c>
      <c r="R41" s="65">
        <f>VLOOKUP($A41,'Return Data'!$B$7:$R$2292,12,0)</f>
        <v>3.1528999999999998</v>
      </c>
      <c r="S41" s="66">
        <f t="shared" si="7"/>
        <v>28</v>
      </c>
      <c r="T41" s="65">
        <f>VLOOKUP($A41,'Return Data'!$B$7:$R$2292,13,0)</f>
        <v>3.1589</v>
      </c>
      <c r="U41" s="66">
        <f t="shared" si="8"/>
        <v>26</v>
      </c>
      <c r="V41" s="65">
        <f>VLOOKUP($A41,'Return Data'!$B$7:$R$2292,17,0)</f>
        <v>4.0251999999999999</v>
      </c>
      <c r="W41" s="66">
        <f t="shared" si="14"/>
        <v>8</v>
      </c>
      <c r="X41" s="65">
        <f>VLOOKUP($A41,'Return Data'!$B$7:$R$2292,14,0)</f>
        <v>5.0606</v>
      </c>
      <c r="Y41" s="66">
        <f t="shared" si="15"/>
        <v>9</v>
      </c>
      <c r="Z41" s="65">
        <f>VLOOKUP($A41,'Return Data'!$B$7:$R$2292,16,0)</f>
        <v>7.1916000000000002</v>
      </c>
      <c r="AA41" s="67">
        <f t="shared" si="11"/>
        <v>12</v>
      </c>
    </row>
    <row r="42" spans="1:27" x14ac:dyDescent="0.3">
      <c r="A42" s="63" t="s">
        <v>427</v>
      </c>
      <c r="B42" s="64">
        <f>VLOOKUP($A42,'Return Data'!$B$7:$R$2292,3,0)</f>
        <v>0</v>
      </c>
      <c r="C42" s="65">
        <f>VLOOKUP($A42,'Return Data'!$B$7:$R$2292,4,0)</f>
        <v>0</v>
      </c>
      <c r="D42" s="65">
        <f>VLOOKUP($A42,'Return Data'!$B$7:$R$2292,5,0)</f>
        <v>0</v>
      </c>
      <c r="E42" s="66">
        <f t="shared" si="0"/>
        <v>38</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44467</v>
      </c>
      <c r="C43" s="65">
        <f>VLOOKUP($A43,'Return Data'!$B$7:$R$2292,4,0)</f>
        <v>1997.7706000000001</v>
      </c>
      <c r="D43" s="65">
        <f>VLOOKUP($A43,'Return Data'!$B$7:$R$2292,5,0)</f>
        <v>2.8704999999999998</v>
      </c>
      <c r="E43" s="66">
        <f t="shared" si="0"/>
        <v>2</v>
      </c>
      <c r="F43" s="65">
        <f>VLOOKUP($A43,'Return Data'!$B$7:$R$2292,6,0)</f>
        <v>3.0897000000000001</v>
      </c>
      <c r="G43" s="66">
        <f t="shared" si="1"/>
        <v>2</v>
      </c>
      <c r="H43" s="65">
        <f>VLOOKUP($A43,'Return Data'!$B$7:$R$2292,7,0)</f>
        <v>3.0733000000000001</v>
      </c>
      <c r="I43" s="66">
        <f t="shared" si="2"/>
        <v>2</v>
      </c>
      <c r="J43" s="65">
        <f>VLOOKUP($A43,'Return Data'!$B$7:$R$2292,8,0)</f>
        <v>3.0682</v>
      </c>
      <c r="K43" s="66">
        <f t="shared" si="3"/>
        <v>3</v>
      </c>
      <c r="L43" s="65">
        <f>VLOOKUP($A43,'Return Data'!$B$7:$R$2292,9,0)</f>
        <v>3.0424000000000002</v>
      </c>
      <c r="M43" s="66">
        <f t="shared" si="4"/>
        <v>4</v>
      </c>
      <c r="N43" s="65">
        <f>VLOOKUP($A43,'Return Data'!$B$7:$R$2292,10,0)</f>
        <v>3.2456</v>
      </c>
      <c r="O43" s="66">
        <f t="shared" si="5"/>
        <v>10</v>
      </c>
      <c r="P43" s="65">
        <f>VLOOKUP($A43,'Return Data'!$B$7:$R$2292,11,0)</f>
        <v>3.2521</v>
      </c>
      <c r="Q43" s="66">
        <f t="shared" si="6"/>
        <v>8</v>
      </c>
      <c r="R43" s="65">
        <f>VLOOKUP($A43,'Return Data'!$B$7:$R$2292,12,0)</f>
        <v>3.2450999999999999</v>
      </c>
      <c r="S43" s="66">
        <f t="shared" si="7"/>
        <v>8</v>
      </c>
      <c r="T43" s="65">
        <f>VLOOKUP($A43,'Return Data'!$B$7:$R$2292,13,0)</f>
        <v>3.226</v>
      </c>
      <c r="U43" s="66">
        <f t="shared" si="8"/>
        <v>8</v>
      </c>
      <c r="V43" s="65">
        <f>VLOOKUP($A43,'Return Data'!$B$7:$R$2292,17,0)</f>
        <v>4.0468999999999999</v>
      </c>
      <c r="W43" s="66">
        <f t="shared" si="14"/>
        <v>4</v>
      </c>
      <c r="X43" s="65">
        <f>VLOOKUP($A43,'Return Data'!$B$7:$R$2292,14,0)</f>
        <v>4.9722999999999997</v>
      </c>
      <c r="Y43" s="66">
        <f t="shared" si="15"/>
        <v>22</v>
      </c>
      <c r="Z43" s="65">
        <f>VLOOKUP($A43,'Return Data'!$B$7:$R$2292,16,0)</f>
        <v>6.9505999999999997</v>
      </c>
      <c r="AA43" s="67">
        <f t="shared" si="11"/>
        <v>23</v>
      </c>
    </row>
    <row r="44" spans="1:27" x14ac:dyDescent="0.3">
      <c r="A44" s="63" t="s">
        <v>264</v>
      </c>
      <c r="B44" s="64">
        <f>VLOOKUP($A44,'Return Data'!$B$7:$R$2292,3,0)</f>
        <v>44467</v>
      </c>
      <c r="C44" s="65">
        <f>VLOOKUP($A44,'Return Data'!$B$7:$R$2292,4,0)</f>
        <v>3406.8099000000002</v>
      </c>
      <c r="D44" s="65">
        <f>VLOOKUP($A44,'Return Data'!$B$7:$R$2292,5,0)</f>
        <v>1.5729</v>
      </c>
      <c r="E44" s="66">
        <f t="shared" si="0"/>
        <v>27</v>
      </c>
      <c r="F44" s="65">
        <f>VLOOKUP($A44,'Return Data'!$B$7:$R$2292,6,0)</f>
        <v>2.4481999999999999</v>
      </c>
      <c r="G44" s="66">
        <f t="shared" si="1"/>
        <v>32</v>
      </c>
      <c r="H44" s="65">
        <f>VLOOKUP($A44,'Return Data'!$B$7:$R$2292,7,0)</f>
        <v>2.7336</v>
      </c>
      <c r="I44" s="66">
        <f t="shared" si="2"/>
        <v>23</v>
      </c>
      <c r="J44" s="65">
        <f>VLOOKUP($A44,'Return Data'!$B$7:$R$2292,8,0)</f>
        <v>2.8637000000000001</v>
      </c>
      <c r="K44" s="66">
        <f t="shared" si="3"/>
        <v>16</v>
      </c>
      <c r="L44" s="65">
        <f>VLOOKUP($A44,'Return Data'!$B$7:$R$2292,9,0)</f>
        <v>2.9639000000000002</v>
      </c>
      <c r="M44" s="66">
        <f t="shared" si="4"/>
        <v>16</v>
      </c>
      <c r="N44" s="65">
        <f>VLOOKUP($A44,'Return Data'!$B$7:$R$2292,10,0)</f>
        <v>3.2448000000000001</v>
      </c>
      <c r="O44" s="66">
        <f t="shared" si="5"/>
        <v>11</v>
      </c>
      <c r="P44" s="65">
        <f>VLOOKUP($A44,'Return Data'!$B$7:$R$2292,11,0)</f>
        <v>3.2403</v>
      </c>
      <c r="Q44" s="66">
        <f t="shared" si="6"/>
        <v>12</v>
      </c>
      <c r="R44" s="65">
        <f>VLOOKUP($A44,'Return Data'!$B$7:$R$2292,12,0)</f>
        <v>3.2223000000000002</v>
      </c>
      <c r="S44" s="66">
        <f t="shared" si="7"/>
        <v>11</v>
      </c>
      <c r="T44" s="65">
        <f>VLOOKUP($A44,'Return Data'!$B$7:$R$2292,13,0)</f>
        <v>3.2149000000000001</v>
      </c>
      <c r="U44" s="66">
        <f t="shared" si="8"/>
        <v>9</v>
      </c>
      <c r="V44" s="65">
        <f>VLOOKUP($A44,'Return Data'!$B$7:$R$2292,17,0)</f>
        <v>3.9902000000000002</v>
      </c>
      <c r="W44" s="66">
        <f t="shared" si="14"/>
        <v>17</v>
      </c>
      <c r="X44" s="65">
        <f>VLOOKUP($A44,'Return Data'!$B$7:$R$2292,14,0)</f>
        <v>5.0491999999999999</v>
      </c>
      <c r="Y44" s="66">
        <f t="shared" si="15"/>
        <v>11</v>
      </c>
      <c r="Z44" s="65">
        <f>VLOOKUP($A44,'Return Data'!$B$7:$R$2292,16,0)</f>
        <v>6.9901999999999997</v>
      </c>
      <c r="AA44" s="67">
        <f t="shared" si="11"/>
        <v>22</v>
      </c>
    </row>
    <row r="45" spans="1:27" x14ac:dyDescent="0.3">
      <c r="A45" s="63" t="s">
        <v>265</v>
      </c>
      <c r="B45" s="64">
        <f>VLOOKUP($A45,'Return Data'!$B$7:$R$2292,3,0)</f>
        <v>44467</v>
      </c>
      <c r="C45" s="65">
        <f>VLOOKUP($A45,'Return Data'!$B$7:$R$2292,4,0)</f>
        <v>1125.7611999999999</v>
      </c>
      <c r="D45" s="65">
        <f>VLOOKUP($A45,'Return Data'!$B$7:$R$2292,5,0)</f>
        <v>1.8158000000000001</v>
      </c>
      <c r="E45" s="66">
        <f t="shared" si="0"/>
        <v>24</v>
      </c>
      <c r="F45" s="65">
        <f>VLOOKUP($A45,'Return Data'!$B$7:$R$2292,6,0)</f>
        <v>2.6042999999999998</v>
      </c>
      <c r="G45" s="66">
        <f t="shared" si="1"/>
        <v>26</v>
      </c>
      <c r="H45" s="65">
        <f>VLOOKUP($A45,'Return Data'!$B$7:$R$2292,7,0)</f>
        <v>2.5937000000000001</v>
      </c>
      <c r="I45" s="66">
        <f t="shared" si="2"/>
        <v>35</v>
      </c>
      <c r="J45" s="65">
        <f>VLOOKUP($A45,'Return Data'!$B$7:$R$2292,8,0)</f>
        <v>2.5767000000000002</v>
      </c>
      <c r="K45" s="66">
        <f t="shared" si="3"/>
        <v>37</v>
      </c>
      <c r="L45" s="65">
        <f>VLOOKUP($A45,'Return Data'!$B$7:$R$2292,9,0)</f>
        <v>2.6320000000000001</v>
      </c>
      <c r="M45" s="66">
        <f t="shared" si="4"/>
        <v>37</v>
      </c>
      <c r="N45" s="65">
        <f>VLOOKUP($A45,'Return Data'!$B$7:$R$2292,10,0)</f>
        <v>2.7477999999999998</v>
      </c>
      <c r="O45" s="66">
        <f t="shared" si="5"/>
        <v>37</v>
      </c>
      <c r="P45" s="65">
        <f>VLOOKUP($A45,'Return Data'!$B$7:$R$2292,11,0)</f>
        <v>2.8546999999999998</v>
      </c>
      <c r="Q45" s="66">
        <f t="shared" si="6"/>
        <v>37</v>
      </c>
      <c r="R45" s="65">
        <f>VLOOKUP($A45,'Return Data'!$B$7:$R$2292,12,0)</f>
        <v>2.8849</v>
      </c>
      <c r="S45" s="66">
        <f t="shared" si="7"/>
        <v>37</v>
      </c>
      <c r="T45" s="65">
        <f>VLOOKUP($A45,'Return Data'!$B$7:$R$2292,13,0)</f>
        <v>2.9138000000000002</v>
      </c>
      <c r="U45" s="66">
        <f t="shared" si="8"/>
        <v>35</v>
      </c>
      <c r="V45" s="65"/>
      <c r="W45" s="66"/>
      <c r="X45" s="65"/>
      <c r="Y45" s="66"/>
      <c r="Z45" s="65">
        <f>VLOOKUP($A45,'Return Data'!$B$7:$R$2292,16,0)</f>
        <v>4.4733999999999998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1.9360105263157901</v>
      </c>
      <c r="E47" s="65"/>
      <c r="F47" s="75">
        <f>AVERAGE(F8:F45)</f>
        <v>2.6269263157894733</v>
      </c>
      <c r="G47" s="65"/>
      <c r="H47" s="75">
        <f>AVERAGE(H8:H45)</f>
        <v>2.7169631578947371</v>
      </c>
      <c r="I47" s="65"/>
      <c r="J47" s="75">
        <f>AVERAGE(J8:J45)</f>
        <v>2.7811999999999997</v>
      </c>
      <c r="K47" s="65"/>
      <c r="L47" s="75">
        <f>AVERAGE(L8:L45)</f>
        <v>2.8688842105263155</v>
      </c>
      <c r="M47" s="65"/>
      <c r="N47" s="75">
        <f>AVERAGE(N8:N45)</f>
        <v>3.0926657894736835</v>
      </c>
      <c r="O47" s="65"/>
      <c r="P47" s="75">
        <f>AVERAGE(P8:P45)</f>
        <v>3.1070921052631579</v>
      </c>
      <c r="Q47" s="65"/>
      <c r="R47" s="75">
        <f>AVERAGE(R8:R45)</f>
        <v>3.0990894736842107</v>
      </c>
      <c r="S47" s="65"/>
      <c r="T47" s="75">
        <f>AVERAGE(T8:T45)</f>
        <v>3.0928105263157888</v>
      </c>
      <c r="U47" s="65"/>
      <c r="V47" s="75">
        <f>AVERAGE(V8:V45)</f>
        <v>3.8264714285714279</v>
      </c>
      <c r="W47" s="65"/>
      <c r="X47" s="75">
        <f>AVERAGE(X8:X45)</f>
        <v>4.8338205882352927</v>
      </c>
      <c r="Y47" s="65"/>
      <c r="Z47" s="75">
        <f>AVERAGE(Z8:Z45)</f>
        <v>6.4447552631578944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3.1053999999999999</v>
      </c>
      <c r="E49" s="95"/>
      <c r="F49" s="79">
        <f>MAX(F8:F45)</f>
        <v>3.5110000000000001</v>
      </c>
      <c r="G49" s="95"/>
      <c r="H49" s="79">
        <f>MAX(H8:H45)</f>
        <v>3.2279</v>
      </c>
      <c r="I49" s="95"/>
      <c r="J49" s="79">
        <f>MAX(J8:J45)</f>
        <v>3.3397000000000001</v>
      </c>
      <c r="K49" s="95"/>
      <c r="L49" s="79">
        <f>MAX(L8:L45)</f>
        <v>3.2801999999999998</v>
      </c>
      <c r="M49" s="95"/>
      <c r="N49" s="79">
        <f>MAX(N8:N45)</f>
        <v>3.3517000000000001</v>
      </c>
      <c r="O49" s="95"/>
      <c r="P49" s="79">
        <f>MAX(P8:P45)</f>
        <v>3.7724000000000002</v>
      </c>
      <c r="Q49" s="95"/>
      <c r="R49" s="79">
        <f>MAX(R8:R45)</f>
        <v>3.8854000000000002</v>
      </c>
      <c r="S49" s="95"/>
      <c r="T49" s="79">
        <f>MAX(T8:T45)</f>
        <v>4.0808999999999997</v>
      </c>
      <c r="U49" s="95"/>
      <c r="V49" s="79">
        <f>MAX(V8:V45)</f>
        <v>4.7294</v>
      </c>
      <c r="W49" s="95"/>
      <c r="X49" s="79">
        <f>MAX(X8:X45)</f>
        <v>5.6315</v>
      </c>
      <c r="Y49" s="95"/>
      <c r="Z49" s="79">
        <f>MAX(Z8:Z45)</f>
        <v>7.7516999999999996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90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44467</v>
      </c>
      <c r="E7" s="184">
        <v>1080.58</v>
      </c>
      <c r="F7" s="184">
        <v>-0.87150000000000005</v>
      </c>
      <c r="G7" s="184">
        <v>-1.1851</v>
      </c>
      <c r="H7" s="184">
        <v>-0.40189999999999998</v>
      </c>
      <c r="I7" s="184">
        <v>-5.5999999999999999E-3</v>
      </c>
      <c r="J7" s="184">
        <v>4.0049000000000001</v>
      </c>
      <c r="K7" s="184">
        <v>9.5566999999999993</v>
      </c>
      <c r="L7" s="184">
        <v>19.8461</v>
      </c>
      <c r="M7" s="184">
        <v>26.693300000000001</v>
      </c>
      <c r="N7" s="184">
        <v>50.712699999999998</v>
      </c>
      <c r="O7" s="184">
        <v>14.4048</v>
      </c>
      <c r="P7" s="184">
        <v>10.799300000000001</v>
      </c>
      <c r="Q7" s="184">
        <v>19.209800000000001</v>
      </c>
      <c r="R7" s="184">
        <v>20.105</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44467</v>
      </c>
      <c r="E8" s="184">
        <v>1174.79</v>
      </c>
      <c r="F8" s="184">
        <v>-0.87</v>
      </c>
      <c r="G8" s="184">
        <v>-1.1768000000000001</v>
      </c>
      <c r="H8" s="184">
        <v>-0.38579999999999998</v>
      </c>
      <c r="I8" s="184">
        <v>2.5499999999999998E-2</v>
      </c>
      <c r="J8" s="184">
        <v>4.0797999999999996</v>
      </c>
      <c r="K8" s="184">
        <v>9.7873000000000001</v>
      </c>
      <c r="L8" s="184">
        <v>20.321000000000002</v>
      </c>
      <c r="M8" s="184">
        <v>27.4148</v>
      </c>
      <c r="N8" s="184">
        <v>51.881700000000002</v>
      </c>
      <c r="O8" s="184">
        <v>15.3025</v>
      </c>
      <c r="P8" s="184">
        <v>11.8851</v>
      </c>
      <c r="Q8" s="184">
        <v>14.8916</v>
      </c>
      <c r="R8" s="184">
        <v>21.052700000000002</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44467</v>
      </c>
      <c r="E9" s="184">
        <v>16.53</v>
      </c>
      <c r="F9" s="184">
        <v>-0.89929999999999999</v>
      </c>
      <c r="G9" s="184">
        <v>-0.9587</v>
      </c>
      <c r="H9" s="184">
        <v>6.0499999999999998E-2</v>
      </c>
      <c r="I9" s="184">
        <v>1.1628000000000001</v>
      </c>
      <c r="J9" s="184">
        <v>5.2866</v>
      </c>
      <c r="K9" s="184">
        <v>12.525499999999999</v>
      </c>
      <c r="L9" s="184">
        <v>22.991099999999999</v>
      </c>
      <c r="M9" s="184">
        <v>24.192299999999999</v>
      </c>
      <c r="N9" s="184">
        <v>48.251100000000001</v>
      </c>
      <c r="O9" s="184">
        <v>19.796700000000001</v>
      </c>
      <c r="P9" s="184"/>
      <c r="Q9" s="184">
        <v>17.3599</v>
      </c>
      <c r="R9" s="184">
        <v>22.2408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44467</v>
      </c>
      <c r="E10" s="184">
        <v>15.77</v>
      </c>
      <c r="F10" s="184">
        <v>-0.94220000000000004</v>
      </c>
      <c r="G10" s="184">
        <v>-1.0044</v>
      </c>
      <c r="H10" s="184">
        <v>0</v>
      </c>
      <c r="I10" s="184">
        <v>1.0896999999999999</v>
      </c>
      <c r="J10" s="184">
        <v>5.0632999999999999</v>
      </c>
      <c r="K10" s="184">
        <v>12.0824</v>
      </c>
      <c r="L10" s="184">
        <v>22.058800000000002</v>
      </c>
      <c r="M10" s="184">
        <v>22.819299999999998</v>
      </c>
      <c r="N10" s="184">
        <v>46.153799999999997</v>
      </c>
      <c r="O10" s="184">
        <v>18.0154</v>
      </c>
      <c r="P10" s="184"/>
      <c r="Q10" s="184">
        <v>15.6137</v>
      </c>
      <c r="R10" s="184">
        <v>20.5532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44467</v>
      </c>
      <c r="E11" s="184">
        <v>82.27</v>
      </c>
      <c r="F11" s="184">
        <v>-0.72399999999999998</v>
      </c>
      <c r="G11" s="184">
        <v>-1.0106999999999999</v>
      </c>
      <c r="H11" s="184">
        <v>0.46400000000000002</v>
      </c>
      <c r="I11" s="184">
        <v>-0.26669999999999999</v>
      </c>
      <c r="J11" s="184">
        <v>5.0971000000000002</v>
      </c>
      <c r="K11" s="184">
        <v>11.507199999999999</v>
      </c>
      <c r="L11" s="184">
        <v>20.559799999999999</v>
      </c>
      <c r="M11" s="184">
        <v>27.7088</v>
      </c>
      <c r="N11" s="184">
        <v>49.881599999999999</v>
      </c>
      <c r="O11" s="184">
        <v>15.2369</v>
      </c>
      <c r="P11" s="184">
        <v>11.5815</v>
      </c>
      <c r="Q11" s="184">
        <v>12.3789</v>
      </c>
      <c r="R11" s="184">
        <v>23.5197</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44467</v>
      </c>
      <c r="E12" s="184">
        <v>90.07</v>
      </c>
      <c r="F12" s="184">
        <v>-0.71650000000000003</v>
      </c>
      <c r="G12" s="184">
        <v>-0.98929999999999996</v>
      </c>
      <c r="H12" s="184">
        <v>0.47970000000000002</v>
      </c>
      <c r="I12" s="184">
        <v>-0.2326</v>
      </c>
      <c r="J12" s="184">
        <v>5.1727999999999996</v>
      </c>
      <c r="K12" s="184">
        <v>11.707800000000001</v>
      </c>
      <c r="L12" s="184">
        <v>20.980499999999999</v>
      </c>
      <c r="M12" s="184">
        <v>28.3597</v>
      </c>
      <c r="N12" s="184">
        <v>50.896299999999997</v>
      </c>
      <c r="O12" s="184">
        <v>16.134599999999999</v>
      </c>
      <c r="P12" s="184">
        <v>12.779500000000001</v>
      </c>
      <c r="Q12" s="184">
        <v>13.305300000000001</v>
      </c>
      <c r="R12" s="184">
        <v>24.349499999999999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44467</v>
      </c>
      <c r="E13" s="184">
        <v>19.890599999999999</v>
      </c>
      <c r="F13" s="184">
        <v>-0.66969999999999996</v>
      </c>
      <c r="G13" s="184">
        <v>-0.45490000000000003</v>
      </c>
      <c r="H13" s="184">
        <v>0.43469999999999998</v>
      </c>
      <c r="I13" s="184">
        <v>0.65280000000000005</v>
      </c>
      <c r="J13" s="184">
        <v>4.2064000000000004</v>
      </c>
      <c r="K13" s="184">
        <v>6.8055000000000003</v>
      </c>
      <c r="L13" s="184">
        <v>19.731300000000001</v>
      </c>
      <c r="M13" s="184">
        <v>26.724</v>
      </c>
      <c r="N13" s="184">
        <v>47.407699999999998</v>
      </c>
      <c r="O13" s="184">
        <v>21.320799999999998</v>
      </c>
      <c r="P13" s="184"/>
      <c r="Q13" s="184">
        <v>16.592500000000001</v>
      </c>
      <c r="R13" s="184">
        <v>24.035399999999999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44467</v>
      </c>
      <c r="E14" s="184">
        <v>18.523099999999999</v>
      </c>
      <c r="F14" s="184">
        <v>-0.67400000000000004</v>
      </c>
      <c r="G14" s="184">
        <v>-0.4728</v>
      </c>
      <c r="H14" s="184">
        <v>0.4027</v>
      </c>
      <c r="I14" s="184">
        <v>0.58699999999999997</v>
      </c>
      <c r="J14" s="184">
        <v>4.0465999999999998</v>
      </c>
      <c r="K14" s="184">
        <v>6.3365999999999998</v>
      </c>
      <c r="L14" s="184">
        <v>18.664000000000001</v>
      </c>
      <c r="M14" s="184">
        <v>25.066500000000001</v>
      </c>
      <c r="N14" s="184">
        <v>44.916600000000003</v>
      </c>
      <c r="O14" s="184">
        <v>19.418299999999999</v>
      </c>
      <c r="P14" s="184"/>
      <c r="Q14" s="184">
        <v>14.7532</v>
      </c>
      <c r="R14" s="184">
        <v>21.991800000000001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44467</v>
      </c>
      <c r="E15" s="184">
        <v>23.67</v>
      </c>
      <c r="F15" s="184">
        <v>-0.58799999999999997</v>
      </c>
      <c r="G15" s="184">
        <v>-1.4571000000000001</v>
      </c>
      <c r="H15" s="184">
        <v>-0.21079999999999999</v>
      </c>
      <c r="I15" s="184">
        <v>-1.9063000000000001</v>
      </c>
      <c r="J15" s="184">
        <v>4.5956999999999999</v>
      </c>
      <c r="K15" s="184">
        <v>11.231199999999999</v>
      </c>
      <c r="L15" s="184">
        <v>34.565100000000001</v>
      </c>
      <c r="M15" s="184">
        <v>45.661499999999997</v>
      </c>
      <c r="N15" s="184">
        <v>66.690100000000001</v>
      </c>
      <c r="O15" s="184">
        <v>22.944199999999999</v>
      </c>
      <c r="P15" s="184">
        <v>17.287099999999999</v>
      </c>
      <c r="Q15" s="184">
        <v>18.042200000000001</v>
      </c>
      <c r="R15" s="184">
        <v>39.966900000000003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44467</v>
      </c>
      <c r="E16" s="184">
        <v>22.63</v>
      </c>
      <c r="F16" s="184">
        <v>-0.61480000000000001</v>
      </c>
      <c r="G16" s="184">
        <v>-1.4802</v>
      </c>
      <c r="H16" s="184">
        <v>-0.2205</v>
      </c>
      <c r="I16" s="184">
        <v>-1.9497</v>
      </c>
      <c r="J16" s="184">
        <v>4.5266000000000002</v>
      </c>
      <c r="K16" s="184">
        <v>10.985799999999999</v>
      </c>
      <c r="L16" s="184">
        <v>33.9846</v>
      </c>
      <c r="M16" s="184">
        <v>44.785699999999999</v>
      </c>
      <c r="N16" s="184">
        <v>65.303100000000001</v>
      </c>
      <c r="O16" s="184">
        <v>21.855899999999998</v>
      </c>
      <c r="P16" s="184">
        <v>16.2821</v>
      </c>
      <c r="Q16" s="184">
        <v>17.025500000000001</v>
      </c>
      <c r="R16" s="184">
        <v>38.772500000000001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44467</v>
      </c>
      <c r="E17" s="184">
        <v>267.22000000000003</v>
      </c>
      <c r="F17" s="184">
        <v>-0.8276</v>
      </c>
      <c r="G17" s="184">
        <v>-0.9526</v>
      </c>
      <c r="H17" s="184">
        <v>7.1199999999999999E-2</v>
      </c>
      <c r="I17" s="184">
        <v>-0.12709999999999999</v>
      </c>
      <c r="J17" s="184">
        <v>3.9563999999999999</v>
      </c>
      <c r="K17" s="184">
        <v>9.0427</v>
      </c>
      <c r="L17" s="184">
        <v>19.087299999999999</v>
      </c>
      <c r="M17" s="184">
        <v>24.6478</v>
      </c>
      <c r="N17" s="184">
        <v>44.3964</v>
      </c>
      <c r="O17" s="184">
        <v>19.908100000000001</v>
      </c>
      <c r="P17" s="184">
        <v>15.76</v>
      </c>
      <c r="Q17" s="184">
        <v>16.2395</v>
      </c>
      <c r="R17" s="184">
        <v>25.2349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44467</v>
      </c>
      <c r="E18" s="184">
        <v>246.93</v>
      </c>
      <c r="F18" s="184">
        <v>-0.83130000000000004</v>
      </c>
      <c r="G18" s="184">
        <v>-0.96660000000000001</v>
      </c>
      <c r="H18" s="184">
        <v>4.4600000000000001E-2</v>
      </c>
      <c r="I18" s="184">
        <v>-0.17380000000000001</v>
      </c>
      <c r="J18" s="184">
        <v>3.8393999999999999</v>
      </c>
      <c r="K18" s="184">
        <v>8.6982999999999997</v>
      </c>
      <c r="L18" s="184">
        <v>18.340800000000002</v>
      </c>
      <c r="M18" s="184">
        <v>23.532900000000001</v>
      </c>
      <c r="N18" s="184">
        <v>42.701099999999997</v>
      </c>
      <c r="O18" s="184">
        <v>18.5122</v>
      </c>
      <c r="P18" s="184">
        <v>14.351900000000001</v>
      </c>
      <c r="Q18" s="184">
        <v>11.831899999999999</v>
      </c>
      <c r="R18" s="184">
        <v>23.782900000000001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44467</v>
      </c>
      <c r="E19" s="184">
        <v>256.99900000000002</v>
      </c>
      <c r="F19" s="184">
        <v>-0.91220000000000001</v>
      </c>
      <c r="G19" s="184">
        <v>-1.0251999999999999</v>
      </c>
      <c r="H19" s="184">
        <v>-0.27779999999999999</v>
      </c>
      <c r="I19" s="184">
        <v>-0.51219999999999999</v>
      </c>
      <c r="J19" s="184">
        <v>3.1594000000000002</v>
      </c>
      <c r="K19" s="184">
        <v>8.3068000000000008</v>
      </c>
      <c r="L19" s="184">
        <v>19.462199999999999</v>
      </c>
      <c r="M19" s="184">
        <v>25.83</v>
      </c>
      <c r="N19" s="184">
        <v>49.755800000000001</v>
      </c>
      <c r="O19" s="184">
        <v>20.759899999999998</v>
      </c>
      <c r="P19" s="184">
        <v>14.5465</v>
      </c>
      <c r="Q19" s="184">
        <v>15.608000000000001</v>
      </c>
      <c r="R19" s="184">
        <v>23.328900000000001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44467</v>
      </c>
      <c r="E20" s="184">
        <v>237.78200000000001</v>
      </c>
      <c r="F20" s="184">
        <v>-0.91510000000000002</v>
      </c>
      <c r="G20" s="184">
        <v>-1.0367</v>
      </c>
      <c r="H20" s="184">
        <v>-0.29770000000000002</v>
      </c>
      <c r="I20" s="184">
        <v>-0.55079999999999996</v>
      </c>
      <c r="J20" s="184">
        <v>3.0697999999999999</v>
      </c>
      <c r="K20" s="184">
        <v>8.0330999999999992</v>
      </c>
      <c r="L20" s="184">
        <v>18.845199999999998</v>
      </c>
      <c r="M20" s="184">
        <v>24.877600000000001</v>
      </c>
      <c r="N20" s="184">
        <v>48.244100000000003</v>
      </c>
      <c r="O20" s="184">
        <v>19.559200000000001</v>
      </c>
      <c r="P20" s="184">
        <v>13.341900000000001</v>
      </c>
      <c r="Q20" s="184">
        <v>15.2277</v>
      </c>
      <c r="R20" s="184">
        <v>22.115600000000001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44467</v>
      </c>
      <c r="E21" s="184">
        <v>40.520000000000003</v>
      </c>
      <c r="F21" s="184">
        <v>-0.68630000000000002</v>
      </c>
      <c r="G21" s="184">
        <v>-0.95330000000000004</v>
      </c>
      <c r="H21" s="184">
        <v>0.22259999999999999</v>
      </c>
      <c r="I21" s="184">
        <v>0.24740000000000001</v>
      </c>
      <c r="J21" s="184">
        <v>3.9773999999999998</v>
      </c>
      <c r="K21" s="184">
        <v>8.2553999999999998</v>
      </c>
      <c r="L21" s="184">
        <v>20.0593</v>
      </c>
      <c r="M21" s="184">
        <v>26.309200000000001</v>
      </c>
      <c r="N21" s="184">
        <v>49.4651</v>
      </c>
      <c r="O21" s="184">
        <v>17.416799999999999</v>
      </c>
      <c r="P21" s="184">
        <v>13.5581</v>
      </c>
      <c r="Q21" s="184">
        <v>14.041600000000001</v>
      </c>
      <c r="R21" s="184">
        <v>22.709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44467</v>
      </c>
      <c r="E22" s="184">
        <v>37.659999999999997</v>
      </c>
      <c r="F22" s="184">
        <v>-0.68569999999999998</v>
      </c>
      <c r="G22" s="184">
        <v>-0.97289999999999999</v>
      </c>
      <c r="H22" s="184">
        <v>0.1862</v>
      </c>
      <c r="I22" s="184">
        <v>0.1862</v>
      </c>
      <c r="J22" s="184">
        <v>3.8037000000000001</v>
      </c>
      <c r="K22" s="184">
        <v>7.7847999999999997</v>
      </c>
      <c r="L22" s="184">
        <v>18.9514</v>
      </c>
      <c r="M22" s="184">
        <v>24.619499999999999</v>
      </c>
      <c r="N22" s="184">
        <v>46.7654</v>
      </c>
      <c r="O22" s="184">
        <v>15.5823</v>
      </c>
      <c r="P22" s="184">
        <v>12.2136</v>
      </c>
      <c r="Q22" s="184">
        <v>11.5418</v>
      </c>
      <c r="R22" s="184">
        <v>20.6387</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44467</v>
      </c>
      <c r="E23" s="184">
        <v>177.47020000000001</v>
      </c>
      <c r="F23" s="184">
        <v>-0.46029999999999999</v>
      </c>
      <c r="G23" s="184">
        <v>-0.47849999999999998</v>
      </c>
      <c r="H23" s="184">
        <v>0.82730000000000004</v>
      </c>
      <c r="I23" s="184">
        <v>0.7863</v>
      </c>
      <c r="J23" s="184">
        <v>4.0492999999999997</v>
      </c>
      <c r="K23" s="184">
        <v>6.7812000000000001</v>
      </c>
      <c r="L23" s="184">
        <v>17.640799999999999</v>
      </c>
      <c r="M23" s="184">
        <v>25.724499999999999</v>
      </c>
      <c r="N23" s="184">
        <v>51.002600000000001</v>
      </c>
      <c r="O23" s="184">
        <v>15.7691</v>
      </c>
      <c r="P23" s="184">
        <v>11.8207</v>
      </c>
      <c r="Q23" s="184">
        <v>14.0923</v>
      </c>
      <c r="R23" s="184">
        <v>21.265000000000001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44467</v>
      </c>
      <c r="E24" s="184">
        <v>194.90539999999999</v>
      </c>
      <c r="F24" s="184">
        <v>-0.45739999999999997</v>
      </c>
      <c r="G24" s="184">
        <v>-0.46700000000000003</v>
      </c>
      <c r="H24" s="184">
        <v>0.84819999999999995</v>
      </c>
      <c r="I24" s="184">
        <v>0.82679999999999998</v>
      </c>
      <c r="J24" s="184">
        <v>4.1430999999999996</v>
      </c>
      <c r="K24" s="184">
        <v>7.0589000000000004</v>
      </c>
      <c r="L24" s="184">
        <v>18.2454</v>
      </c>
      <c r="M24" s="184">
        <v>26.677900000000001</v>
      </c>
      <c r="N24" s="184">
        <v>52.525799999999997</v>
      </c>
      <c r="O24" s="184">
        <v>16.979299999999999</v>
      </c>
      <c r="P24" s="184">
        <v>13.169700000000001</v>
      </c>
      <c r="Q24" s="184">
        <v>15.529199999999999</v>
      </c>
      <c r="R24" s="184">
        <v>22.494599999999998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44467</v>
      </c>
      <c r="E25" s="184">
        <v>78.819999999999993</v>
      </c>
      <c r="F25" s="184">
        <v>-0.28839999999999999</v>
      </c>
      <c r="G25" s="184">
        <v>-0.24679999999999999</v>
      </c>
      <c r="H25" s="184">
        <v>0.82120000000000004</v>
      </c>
      <c r="I25" s="184">
        <v>1.1654</v>
      </c>
      <c r="J25" s="184">
        <v>4.5441000000000003</v>
      </c>
      <c r="K25" s="184">
        <v>7.5879000000000003</v>
      </c>
      <c r="L25" s="184">
        <v>18.435500000000001</v>
      </c>
      <c r="M25" s="184">
        <v>26.938600000000001</v>
      </c>
      <c r="N25" s="184">
        <v>51.355699999999999</v>
      </c>
      <c r="O25" s="184">
        <v>16.3063</v>
      </c>
      <c r="P25" s="184">
        <v>11.533099999999999</v>
      </c>
      <c r="Q25" s="184">
        <v>13.337400000000001</v>
      </c>
      <c r="R25" s="184">
        <v>21.0459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44467</v>
      </c>
      <c r="E26" s="184">
        <v>78.819999999999993</v>
      </c>
      <c r="F26" s="184">
        <v>-0.28839999999999999</v>
      </c>
      <c r="G26" s="184">
        <v>-0.24679999999999999</v>
      </c>
      <c r="H26" s="184">
        <v>0.82120000000000004</v>
      </c>
      <c r="I26" s="184">
        <v>1.1654</v>
      </c>
      <c r="J26" s="184">
        <v>4.5441000000000003</v>
      </c>
      <c r="K26" s="184">
        <v>7.5879000000000003</v>
      </c>
      <c r="L26" s="184">
        <v>18.435500000000001</v>
      </c>
      <c r="M26" s="184">
        <v>26.938600000000001</v>
      </c>
      <c r="N26" s="184">
        <v>51.355699999999999</v>
      </c>
      <c r="O26" s="184">
        <v>16.3063</v>
      </c>
      <c r="P26" s="184">
        <v>12.924300000000001</v>
      </c>
      <c r="Q26" s="184">
        <v>15.9619</v>
      </c>
      <c r="R26" s="184">
        <v>21.0459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44467</v>
      </c>
      <c r="E27" s="184">
        <v>83.376000000000005</v>
      </c>
      <c r="F27" s="184">
        <v>-0.28699999999999998</v>
      </c>
      <c r="G27" s="184">
        <v>-0.24049999999999999</v>
      </c>
      <c r="H27" s="184">
        <v>0.83330000000000004</v>
      </c>
      <c r="I27" s="184">
        <v>1.1894</v>
      </c>
      <c r="J27" s="184">
        <v>4.6017999999999999</v>
      </c>
      <c r="K27" s="184">
        <v>7.7599</v>
      </c>
      <c r="L27" s="184">
        <v>18.816600000000001</v>
      </c>
      <c r="M27" s="184">
        <v>27.538900000000002</v>
      </c>
      <c r="N27" s="184">
        <v>52.2988</v>
      </c>
      <c r="O27" s="184">
        <v>17.0886</v>
      </c>
      <c r="P27" s="184">
        <v>12.3089</v>
      </c>
      <c r="Q27" s="184">
        <v>13.001300000000001</v>
      </c>
      <c r="R27" s="184">
        <v>21.810400000000001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44467</v>
      </c>
      <c r="E28" s="184">
        <v>83.376000000000005</v>
      </c>
      <c r="F28" s="184">
        <v>-0.28699999999999998</v>
      </c>
      <c r="G28" s="184">
        <v>-0.24049999999999999</v>
      </c>
      <c r="H28" s="184">
        <v>0.83330000000000004</v>
      </c>
      <c r="I28" s="184">
        <v>1.1894</v>
      </c>
      <c r="J28" s="184">
        <v>4.6017999999999999</v>
      </c>
      <c r="K28" s="184">
        <v>7.7599</v>
      </c>
      <c r="L28" s="184">
        <v>18.816600000000001</v>
      </c>
      <c r="M28" s="184">
        <v>27.538900000000002</v>
      </c>
      <c r="N28" s="184">
        <v>52.2988</v>
      </c>
      <c r="O28" s="184">
        <v>17.0886</v>
      </c>
      <c r="P28" s="184">
        <v>13.9063</v>
      </c>
      <c r="Q28" s="184">
        <v>16.423500000000001</v>
      </c>
      <c r="R28" s="184">
        <v>21.810400000000001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44467</v>
      </c>
      <c r="E29" s="184">
        <v>16.533000000000001</v>
      </c>
      <c r="F29" s="184">
        <v>-0.74199999999999999</v>
      </c>
      <c r="G29" s="184">
        <v>-0.68120000000000003</v>
      </c>
      <c r="H29" s="184">
        <v>0.6925</v>
      </c>
      <c r="I29" s="184">
        <v>0.57489999999999997</v>
      </c>
      <c r="J29" s="184">
        <v>3.8003</v>
      </c>
      <c r="K29" s="184">
        <v>8.0771999999999995</v>
      </c>
      <c r="L29" s="184">
        <v>17.516999999999999</v>
      </c>
      <c r="M29" s="184">
        <v>21.776599999999998</v>
      </c>
      <c r="N29" s="184">
        <v>42.338099999999997</v>
      </c>
      <c r="O29" s="184"/>
      <c r="P29" s="184"/>
      <c r="Q29" s="184">
        <v>18.671199999999999</v>
      </c>
      <c r="R29" s="184">
        <v>22.4011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44467</v>
      </c>
      <c r="E30" s="184">
        <v>15.8559</v>
      </c>
      <c r="F30" s="184">
        <v>-0.74619999999999997</v>
      </c>
      <c r="G30" s="184">
        <v>-0.69769999999999999</v>
      </c>
      <c r="H30" s="184">
        <v>0.66339999999999999</v>
      </c>
      <c r="I30" s="184">
        <v>0.51729999999999998</v>
      </c>
      <c r="J30" s="184">
        <v>3.6671999999999998</v>
      </c>
      <c r="K30" s="184">
        <v>7.6749999999999998</v>
      </c>
      <c r="L30" s="184">
        <v>16.636399999999998</v>
      </c>
      <c r="M30" s="184">
        <v>20.430700000000002</v>
      </c>
      <c r="N30" s="184">
        <v>40.245699999999999</v>
      </c>
      <c r="O30" s="184"/>
      <c r="P30" s="184"/>
      <c r="Q30" s="184">
        <v>16.993600000000001</v>
      </c>
      <c r="R30" s="184">
        <v>20.619199999999999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44467</v>
      </c>
      <c r="E31" s="184">
        <v>211.97</v>
      </c>
      <c r="F31" s="184">
        <v>-6.6000000000000003E-2</v>
      </c>
      <c r="G31" s="184">
        <v>0.60750000000000004</v>
      </c>
      <c r="H31" s="184">
        <v>1.9625999999999999</v>
      </c>
      <c r="I31" s="184">
        <v>3.1735000000000002</v>
      </c>
      <c r="J31" s="184">
        <v>7.6863999999999999</v>
      </c>
      <c r="K31" s="184">
        <v>12.978400000000001</v>
      </c>
      <c r="L31" s="184">
        <v>26.0901</v>
      </c>
      <c r="M31" s="184">
        <v>38.9056</v>
      </c>
      <c r="N31" s="184">
        <v>67.063400000000001</v>
      </c>
      <c r="O31" s="184">
        <v>18.449200000000001</v>
      </c>
      <c r="P31" s="184">
        <v>14.724</v>
      </c>
      <c r="Q31" s="184">
        <v>14.9506</v>
      </c>
      <c r="R31" s="184">
        <v>26.797699999999999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44467</v>
      </c>
      <c r="E32" s="184">
        <v>230.09</v>
      </c>
      <c r="F32" s="184">
        <v>-6.5100000000000005E-2</v>
      </c>
      <c r="G32" s="184">
        <v>0.61219999999999997</v>
      </c>
      <c r="H32" s="184">
        <v>1.9766999999999999</v>
      </c>
      <c r="I32" s="184">
        <v>3.1932999999999998</v>
      </c>
      <c r="J32" s="184">
        <v>7.7301000000000002</v>
      </c>
      <c r="K32" s="184">
        <v>13.110799999999999</v>
      </c>
      <c r="L32" s="184">
        <v>26.388400000000001</v>
      </c>
      <c r="M32" s="184">
        <v>39.389299999999999</v>
      </c>
      <c r="N32" s="184">
        <v>67.863100000000003</v>
      </c>
      <c r="O32" s="184">
        <v>19.146699999999999</v>
      </c>
      <c r="P32" s="184">
        <v>15.760999999999999</v>
      </c>
      <c r="Q32" s="184">
        <v>17.4968</v>
      </c>
      <c r="R32" s="184">
        <v>27.428599999999999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44467</v>
      </c>
      <c r="E33" s="184">
        <v>15.6998</v>
      </c>
      <c r="F33" s="184">
        <v>-0.60019999999999996</v>
      </c>
      <c r="G33" s="184">
        <v>-0.62350000000000005</v>
      </c>
      <c r="H33" s="184">
        <v>5.0299999999999997E-2</v>
      </c>
      <c r="I33" s="184">
        <v>0.34129999999999999</v>
      </c>
      <c r="J33" s="184">
        <v>3.4487999999999999</v>
      </c>
      <c r="K33" s="184">
        <v>7.0876999999999999</v>
      </c>
      <c r="L33" s="184">
        <v>15.7478</v>
      </c>
      <c r="M33" s="184">
        <v>18.3354</v>
      </c>
      <c r="N33" s="184">
        <v>34.221899999999998</v>
      </c>
      <c r="O33" s="184">
        <v>11.912100000000001</v>
      </c>
      <c r="P33" s="184"/>
      <c r="Q33" s="184">
        <v>9.5778999999999996</v>
      </c>
      <c r="R33" s="184">
        <v>17.854199999999999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44467</v>
      </c>
      <c r="E34" s="184">
        <v>16.841100000000001</v>
      </c>
      <c r="F34" s="184">
        <v>-0.59730000000000005</v>
      </c>
      <c r="G34" s="184">
        <v>-0.61319999999999997</v>
      </c>
      <c r="H34" s="184">
        <v>6.83E-2</v>
      </c>
      <c r="I34" s="184">
        <v>0.37790000000000001</v>
      </c>
      <c r="J34" s="184">
        <v>3.5310999999999999</v>
      </c>
      <c r="K34" s="184">
        <v>7.3338000000000001</v>
      </c>
      <c r="L34" s="184">
        <v>16.228100000000001</v>
      </c>
      <c r="M34" s="184">
        <v>19.073899999999998</v>
      </c>
      <c r="N34" s="184">
        <v>35.343800000000002</v>
      </c>
      <c r="O34" s="184">
        <v>13.1151</v>
      </c>
      <c r="P34" s="184"/>
      <c r="Q34" s="184">
        <v>11.148300000000001</v>
      </c>
      <c r="R34" s="184">
        <v>18.8428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44467</v>
      </c>
      <c r="E35" s="184">
        <v>18.36</v>
      </c>
      <c r="F35" s="184">
        <v>-0.81040000000000001</v>
      </c>
      <c r="G35" s="184">
        <v>-0.97089999999999999</v>
      </c>
      <c r="H35" s="184">
        <v>0.1091</v>
      </c>
      <c r="I35" s="184">
        <v>0.16370000000000001</v>
      </c>
      <c r="J35" s="184">
        <v>3.2040000000000002</v>
      </c>
      <c r="K35" s="184">
        <v>9.0908999999999995</v>
      </c>
      <c r="L35" s="184">
        <v>23.221499999999999</v>
      </c>
      <c r="M35" s="184">
        <v>30.1205</v>
      </c>
      <c r="N35" s="184">
        <v>50</v>
      </c>
      <c r="O35" s="184">
        <v>16.8931</v>
      </c>
      <c r="P35" s="184"/>
      <c r="Q35" s="184">
        <v>13.6518</v>
      </c>
      <c r="R35" s="184">
        <v>23.827300000000001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44467</v>
      </c>
      <c r="E36" s="184">
        <v>17.07</v>
      </c>
      <c r="F36" s="184">
        <v>-0.8135</v>
      </c>
      <c r="G36" s="184">
        <v>-0.98609999999999998</v>
      </c>
      <c r="H36" s="184">
        <v>0.1173</v>
      </c>
      <c r="I36" s="184">
        <v>0.1173</v>
      </c>
      <c r="J36" s="184">
        <v>3.0796999999999999</v>
      </c>
      <c r="K36" s="184">
        <v>8.7261000000000006</v>
      </c>
      <c r="L36" s="184">
        <v>22.365600000000001</v>
      </c>
      <c r="M36" s="184">
        <v>28.927499999999998</v>
      </c>
      <c r="N36" s="184">
        <v>48.0486</v>
      </c>
      <c r="O36" s="184">
        <v>15.341699999999999</v>
      </c>
      <c r="P36" s="184"/>
      <c r="Q36" s="184">
        <v>11.921200000000001</v>
      </c>
      <c r="R36" s="184">
        <v>22.192699999999999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44467</v>
      </c>
      <c r="E37" s="184">
        <v>15.536</v>
      </c>
      <c r="F37" s="184">
        <v>3.73E-2</v>
      </c>
      <c r="G37" s="184">
        <v>0.25750000000000001</v>
      </c>
      <c r="H37" s="184">
        <v>1.105</v>
      </c>
      <c r="I37" s="184">
        <v>1.7166999999999999</v>
      </c>
      <c r="J37" s="184">
        <v>4.2474999999999996</v>
      </c>
      <c r="K37" s="184">
        <v>9.0866000000000007</v>
      </c>
      <c r="L37" s="184">
        <v>15.1822</v>
      </c>
      <c r="M37" s="184">
        <v>20.429400000000001</v>
      </c>
      <c r="N37" s="184">
        <v>43.979799999999997</v>
      </c>
      <c r="O37" s="184"/>
      <c r="P37" s="184"/>
      <c r="Q37" s="184">
        <v>17.0764</v>
      </c>
      <c r="R37" s="184">
        <v>19.298500000000001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44467</v>
      </c>
      <c r="E38" s="184">
        <v>14.682499999999999</v>
      </c>
      <c r="F38" s="184">
        <v>3.27E-2</v>
      </c>
      <c r="G38" s="184">
        <v>0.23619999999999999</v>
      </c>
      <c r="H38" s="184">
        <v>1.0683</v>
      </c>
      <c r="I38" s="184">
        <v>1.6406000000000001</v>
      </c>
      <c r="J38" s="184">
        <v>4.0713999999999997</v>
      </c>
      <c r="K38" s="184">
        <v>8.5470000000000006</v>
      </c>
      <c r="L38" s="184">
        <v>14.037100000000001</v>
      </c>
      <c r="M38" s="184">
        <v>18.655100000000001</v>
      </c>
      <c r="N38" s="184">
        <v>41.157499999999999</v>
      </c>
      <c r="O38" s="184"/>
      <c r="P38" s="184"/>
      <c r="Q38" s="184">
        <v>14.733000000000001</v>
      </c>
      <c r="R38" s="184">
        <v>16.930599999999998</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44467</v>
      </c>
      <c r="E39" s="184">
        <v>15.2418</v>
      </c>
      <c r="F39" s="184">
        <v>-0.55000000000000004</v>
      </c>
      <c r="G39" s="184">
        <v>-0.68810000000000004</v>
      </c>
      <c r="H39" s="184">
        <v>0.24329999999999999</v>
      </c>
      <c r="I39" s="184">
        <v>0.55149999999999999</v>
      </c>
      <c r="J39" s="184">
        <v>3.8517000000000001</v>
      </c>
      <c r="K39" s="184">
        <v>7.8377999999999997</v>
      </c>
      <c r="L39" s="184">
        <v>17.317699999999999</v>
      </c>
      <c r="M39" s="184">
        <v>21.369299999999999</v>
      </c>
      <c r="N39" s="184">
        <v>36.905299999999997</v>
      </c>
      <c r="O39" s="184">
        <v>15.1945</v>
      </c>
      <c r="P39" s="184"/>
      <c r="Q39" s="184">
        <v>13.849399999999999</v>
      </c>
      <c r="R39" s="184">
        <v>18.132000000000001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44467</v>
      </c>
      <c r="E40" s="184">
        <v>14.5039</v>
      </c>
      <c r="F40" s="184">
        <v>-0.55400000000000005</v>
      </c>
      <c r="G40" s="184">
        <v>-0.70509999999999995</v>
      </c>
      <c r="H40" s="184">
        <v>0.21279999999999999</v>
      </c>
      <c r="I40" s="184">
        <v>0.48980000000000001</v>
      </c>
      <c r="J40" s="184">
        <v>3.706</v>
      </c>
      <c r="K40" s="184">
        <v>7.4061000000000003</v>
      </c>
      <c r="L40" s="184">
        <v>16.344899999999999</v>
      </c>
      <c r="M40" s="184">
        <v>19.870899999999999</v>
      </c>
      <c r="N40" s="184">
        <v>34.659399999999998</v>
      </c>
      <c r="O40" s="184">
        <v>13.462</v>
      </c>
      <c r="P40" s="184"/>
      <c r="Q40" s="184">
        <v>12.123900000000001</v>
      </c>
      <c r="R40" s="184">
        <v>16.324100000000001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44467</v>
      </c>
      <c r="E41" s="184">
        <v>208.194929614991</v>
      </c>
      <c r="F41" s="184">
        <v>-0.66800000000000004</v>
      </c>
      <c r="G41" s="184">
        <v>-0.63160000000000005</v>
      </c>
      <c r="H41" s="184">
        <v>0.63229999999999997</v>
      </c>
      <c r="I41" s="184">
        <v>1.0216000000000001</v>
      </c>
      <c r="J41" s="184">
        <v>5.7676999999999996</v>
      </c>
      <c r="K41" s="184">
        <v>10.4109</v>
      </c>
      <c r="L41" s="184">
        <v>20.773499999999999</v>
      </c>
      <c r="M41" s="184">
        <v>28.8507</v>
      </c>
      <c r="N41" s="184">
        <v>54.1462</v>
      </c>
      <c r="O41" s="184">
        <v>15.312900000000001</v>
      </c>
      <c r="P41" s="184">
        <v>12.055400000000001</v>
      </c>
      <c r="Q41" s="184">
        <v>12.132199999999999</v>
      </c>
      <c r="R41" s="184">
        <v>32.3247</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44467</v>
      </c>
      <c r="E42" s="184">
        <v>75.950299999999999</v>
      </c>
      <c r="F42" s="184">
        <v>-0.66579999999999995</v>
      </c>
      <c r="G42" s="184">
        <v>-0.62309999999999999</v>
      </c>
      <c r="H42" s="184">
        <v>0.64729999999999999</v>
      </c>
      <c r="I42" s="184">
        <v>1.0519000000000001</v>
      </c>
      <c r="J42" s="184">
        <v>5.8400999999999996</v>
      </c>
      <c r="K42" s="184">
        <v>10.628299999999999</v>
      </c>
      <c r="L42" s="184">
        <v>21.2545</v>
      </c>
      <c r="M42" s="184">
        <v>29.6065</v>
      </c>
      <c r="N42" s="184">
        <v>55.351900000000001</v>
      </c>
      <c r="O42" s="184">
        <v>16.4634</v>
      </c>
      <c r="P42" s="184">
        <v>12.8972</v>
      </c>
      <c r="Q42" s="184">
        <v>13.547700000000001</v>
      </c>
      <c r="R42" s="184">
        <v>33.373199999999997</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44467</v>
      </c>
      <c r="E43" s="184">
        <v>39.023000000000003</v>
      </c>
      <c r="F43" s="184">
        <v>-0.39560000000000001</v>
      </c>
      <c r="G43" s="184">
        <v>-0.27339999999999998</v>
      </c>
      <c r="H43" s="184">
        <v>1.1560999999999999</v>
      </c>
      <c r="I43" s="184">
        <v>0.70450000000000002</v>
      </c>
      <c r="J43" s="184">
        <v>3.7652999999999999</v>
      </c>
      <c r="K43" s="184">
        <v>6.5707000000000004</v>
      </c>
      <c r="L43" s="184">
        <v>16.737500000000001</v>
      </c>
      <c r="M43" s="184">
        <v>27.305599999999998</v>
      </c>
      <c r="N43" s="184">
        <v>50.447200000000002</v>
      </c>
      <c r="O43" s="184">
        <v>18.968900000000001</v>
      </c>
      <c r="P43" s="184">
        <v>13.041700000000001</v>
      </c>
      <c r="Q43" s="184">
        <v>12.1447</v>
      </c>
      <c r="R43" s="184">
        <v>24.0031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44467</v>
      </c>
      <c r="E44" s="184">
        <v>43.506999999999998</v>
      </c>
      <c r="F44" s="184">
        <v>-0.39150000000000001</v>
      </c>
      <c r="G44" s="184">
        <v>-0.2591</v>
      </c>
      <c r="H44" s="184">
        <v>1.1838</v>
      </c>
      <c r="I44" s="184">
        <v>0.75960000000000005</v>
      </c>
      <c r="J44" s="184">
        <v>3.8948</v>
      </c>
      <c r="K44" s="184">
        <v>6.9493999999999998</v>
      </c>
      <c r="L44" s="184">
        <v>17.5611</v>
      </c>
      <c r="M44" s="184">
        <v>28.608599999999999</v>
      </c>
      <c r="N44" s="184">
        <v>52.468899999999998</v>
      </c>
      <c r="O44" s="184">
        <v>20.496500000000001</v>
      </c>
      <c r="P44" s="184">
        <v>14.570399999999999</v>
      </c>
      <c r="Q44" s="184">
        <v>13.6906</v>
      </c>
      <c r="R44" s="184">
        <v>25.6356</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44467</v>
      </c>
      <c r="E45" s="184">
        <v>153.21086288857899</v>
      </c>
      <c r="F45" s="184">
        <v>-0.3952</v>
      </c>
      <c r="G45" s="184">
        <v>-0.27400000000000002</v>
      </c>
      <c r="H45" s="184">
        <v>1.1556999999999999</v>
      </c>
      <c r="I45" s="184">
        <v>0.7026</v>
      </c>
      <c r="J45" s="184">
        <v>3.7645</v>
      </c>
      <c r="K45" s="184">
        <v>6.5709</v>
      </c>
      <c r="L45" s="184">
        <v>16.737100000000002</v>
      </c>
      <c r="M45" s="184">
        <v>27.3065</v>
      </c>
      <c r="N45" s="184">
        <v>50.447099999999999</v>
      </c>
      <c r="O45" s="184">
        <v>18.617100000000001</v>
      </c>
      <c r="P45" s="184">
        <v>12.7163</v>
      </c>
      <c r="Q45" s="184">
        <v>13.2995</v>
      </c>
      <c r="R45" s="184">
        <v>23.931799999999999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44467</v>
      </c>
      <c r="E46" s="184">
        <v>76.106206484690304</v>
      </c>
      <c r="F46" s="184">
        <v>-0.39219999999999999</v>
      </c>
      <c r="G46" s="184">
        <v>-0.2581</v>
      </c>
      <c r="H46" s="184">
        <v>1.1837</v>
      </c>
      <c r="I46" s="184">
        <v>0.75939999999999996</v>
      </c>
      <c r="J46" s="184">
        <v>3.8956</v>
      </c>
      <c r="K46" s="184">
        <v>6.9494999999999996</v>
      </c>
      <c r="L46" s="184">
        <v>17.561499999999999</v>
      </c>
      <c r="M46" s="184">
        <v>28.610700000000001</v>
      </c>
      <c r="N46" s="184">
        <v>52.466000000000001</v>
      </c>
      <c r="O46" s="184">
        <v>20.218699999999998</v>
      </c>
      <c r="P46" s="184">
        <v>14.278700000000001</v>
      </c>
      <c r="Q46" s="184">
        <v>14.4373</v>
      </c>
      <c r="R46" s="184">
        <v>25.561499999999999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44467</v>
      </c>
      <c r="E47" s="184">
        <v>40.506999999999998</v>
      </c>
      <c r="F47" s="184">
        <v>-0.92449999999999999</v>
      </c>
      <c r="G47" s="184">
        <v>-0.82750000000000001</v>
      </c>
      <c r="H47" s="184">
        <v>0.44140000000000001</v>
      </c>
      <c r="I47" s="184">
        <v>4.8999999999999998E-3</v>
      </c>
      <c r="J47" s="184">
        <v>3.2288000000000001</v>
      </c>
      <c r="K47" s="184">
        <v>7.9381000000000004</v>
      </c>
      <c r="L47" s="184">
        <v>17.075600000000001</v>
      </c>
      <c r="M47" s="184">
        <v>22.009</v>
      </c>
      <c r="N47" s="184">
        <v>41.444899999999997</v>
      </c>
      <c r="O47" s="184">
        <v>14.719200000000001</v>
      </c>
      <c r="P47" s="184">
        <v>12.4094</v>
      </c>
      <c r="Q47" s="184">
        <v>15.4436</v>
      </c>
      <c r="R47" s="184">
        <v>20.4556</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44467</v>
      </c>
      <c r="E48" s="184">
        <v>37.076999999999998</v>
      </c>
      <c r="F48" s="184">
        <v>-0.92459999999999998</v>
      </c>
      <c r="G48" s="184">
        <v>-0.83709999999999996</v>
      </c>
      <c r="H48" s="184">
        <v>0.42520000000000002</v>
      </c>
      <c r="I48" s="184">
        <v>-2.9700000000000001E-2</v>
      </c>
      <c r="J48" s="184">
        <v>3.1406000000000001</v>
      </c>
      <c r="K48" s="184">
        <v>7.6661999999999999</v>
      </c>
      <c r="L48" s="184">
        <v>16.473500000000001</v>
      </c>
      <c r="M48" s="184">
        <v>21.095400000000001</v>
      </c>
      <c r="N48" s="184">
        <v>40.013599999999997</v>
      </c>
      <c r="O48" s="184">
        <v>13.543799999999999</v>
      </c>
      <c r="P48" s="184">
        <v>11.2387</v>
      </c>
      <c r="Q48" s="184">
        <v>13.097799999999999</v>
      </c>
      <c r="R48" s="184">
        <v>19.1877</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44467</v>
      </c>
      <c r="E49" s="184">
        <v>138.661</v>
      </c>
      <c r="F49" s="184">
        <v>-0.64929999999999999</v>
      </c>
      <c r="G49" s="184">
        <v>-0.83579999999999999</v>
      </c>
      <c r="H49" s="184">
        <v>-5.4300000000000001E-2</v>
      </c>
      <c r="I49" s="184">
        <v>-0.16139999999999999</v>
      </c>
      <c r="J49" s="184">
        <v>2.7835999999999999</v>
      </c>
      <c r="K49" s="184">
        <v>6.2133000000000003</v>
      </c>
      <c r="L49" s="184">
        <v>14.567</v>
      </c>
      <c r="M49" s="184">
        <v>15.5001</v>
      </c>
      <c r="N49" s="184">
        <v>35.684800000000003</v>
      </c>
      <c r="O49" s="184">
        <v>13.548500000000001</v>
      </c>
      <c r="P49" s="184">
        <v>9.3376999999999999</v>
      </c>
      <c r="Q49" s="184">
        <v>8.9238</v>
      </c>
      <c r="R49" s="184">
        <v>14.5946</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44467</v>
      </c>
      <c r="E50" s="184">
        <v>151.0052</v>
      </c>
      <c r="F50" s="184">
        <v>-0.64600000000000002</v>
      </c>
      <c r="G50" s="184">
        <v>-0.82250000000000001</v>
      </c>
      <c r="H50" s="184">
        <v>-3.0800000000000001E-2</v>
      </c>
      <c r="I50" s="184">
        <v>-0.1145</v>
      </c>
      <c r="J50" s="184">
        <v>2.8944000000000001</v>
      </c>
      <c r="K50" s="184">
        <v>6.5419999999999998</v>
      </c>
      <c r="L50" s="184">
        <v>15.284700000000001</v>
      </c>
      <c r="M50" s="184">
        <v>16.560300000000002</v>
      </c>
      <c r="N50" s="184">
        <v>37.327500000000001</v>
      </c>
      <c r="O50" s="184">
        <v>14.7789</v>
      </c>
      <c r="P50" s="184">
        <v>10.6637</v>
      </c>
      <c r="Q50" s="184">
        <v>11.155799999999999</v>
      </c>
      <c r="R50" s="184">
        <v>15.928599999999999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44467</v>
      </c>
      <c r="E51" s="184">
        <v>17.4328</v>
      </c>
      <c r="F51" s="184">
        <v>-0.59640000000000004</v>
      </c>
      <c r="G51" s="184">
        <v>-0.60829999999999995</v>
      </c>
      <c r="H51" s="184">
        <v>0.61929999999999996</v>
      </c>
      <c r="I51" s="184">
        <v>0.86909999999999998</v>
      </c>
      <c r="J51" s="184">
        <v>3.9108000000000001</v>
      </c>
      <c r="K51" s="184">
        <v>9.9527999999999999</v>
      </c>
      <c r="L51" s="184">
        <v>22.160599999999999</v>
      </c>
      <c r="M51" s="184">
        <v>32.739400000000003</v>
      </c>
      <c r="N51" s="184">
        <v>55.812800000000003</v>
      </c>
      <c r="O51" s="184"/>
      <c r="P51" s="184"/>
      <c r="Q51" s="184">
        <v>28.780200000000001</v>
      </c>
      <c r="R51" s="184">
        <v>28.6662</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44467</v>
      </c>
      <c r="E52" s="184">
        <v>16.734300000000001</v>
      </c>
      <c r="F52" s="184">
        <v>-0.60170000000000001</v>
      </c>
      <c r="G52" s="184">
        <v>-0.63</v>
      </c>
      <c r="H52" s="184">
        <v>0.5806</v>
      </c>
      <c r="I52" s="184">
        <v>0.79139999999999999</v>
      </c>
      <c r="J52" s="184">
        <v>3.7309999999999999</v>
      </c>
      <c r="K52" s="184">
        <v>9.4074000000000009</v>
      </c>
      <c r="L52" s="184">
        <v>20.957100000000001</v>
      </c>
      <c r="M52" s="184">
        <v>30.850200000000001</v>
      </c>
      <c r="N52" s="184">
        <v>52.906999999999996</v>
      </c>
      <c r="O52" s="184"/>
      <c r="P52" s="184"/>
      <c r="Q52" s="184">
        <v>26.4057</v>
      </c>
      <c r="R52" s="184">
        <v>26.288599999999999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44467</v>
      </c>
      <c r="E57" s="184">
        <v>24.492000000000001</v>
      </c>
      <c r="F57" s="184">
        <v>-0.49569999999999997</v>
      </c>
      <c r="G57" s="184">
        <v>-0.28089999999999998</v>
      </c>
      <c r="H57" s="184">
        <v>0.80669999999999997</v>
      </c>
      <c r="I57" s="184">
        <v>0.62860000000000005</v>
      </c>
      <c r="J57" s="184">
        <v>3.9293999999999998</v>
      </c>
      <c r="K57" s="184">
        <v>8.718</v>
      </c>
      <c r="L57" s="184">
        <v>19.747699999999998</v>
      </c>
      <c r="M57" s="184">
        <v>25.8582</v>
      </c>
      <c r="N57" s="184">
        <v>46.816899999999997</v>
      </c>
      <c r="O57" s="184">
        <v>19.068300000000001</v>
      </c>
      <c r="P57" s="184">
        <v>16.483899999999998</v>
      </c>
      <c r="Q57" s="184">
        <v>15.617699999999999</v>
      </c>
      <c r="R57" s="184">
        <v>23.790500000000002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44467</v>
      </c>
      <c r="E58" s="184">
        <v>22.106000000000002</v>
      </c>
      <c r="F58" s="184">
        <v>-0.49959999999999999</v>
      </c>
      <c r="G58" s="184">
        <v>-0.29770000000000002</v>
      </c>
      <c r="H58" s="184">
        <v>0.77959999999999996</v>
      </c>
      <c r="I58" s="184">
        <v>0.57320000000000004</v>
      </c>
      <c r="J58" s="184">
        <v>3.7987000000000002</v>
      </c>
      <c r="K58" s="184">
        <v>8.3255999999999997</v>
      </c>
      <c r="L58" s="184">
        <v>18.887799999999999</v>
      </c>
      <c r="M58" s="184">
        <v>24.498799999999999</v>
      </c>
      <c r="N58" s="184">
        <v>44.691699999999997</v>
      </c>
      <c r="O58" s="184">
        <v>17.236499999999999</v>
      </c>
      <c r="P58" s="184">
        <v>14.588900000000001</v>
      </c>
      <c r="Q58" s="184">
        <v>13.713699999999999</v>
      </c>
      <c r="R58" s="184">
        <v>21.967300000000002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44467</v>
      </c>
      <c r="E59" s="184">
        <v>16.380800000000001</v>
      </c>
      <c r="F59" s="184">
        <v>-0.49630000000000002</v>
      </c>
      <c r="G59" s="184">
        <v>-0.33710000000000001</v>
      </c>
      <c r="H59" s="184">
        <v>0.50129999999999997</v>
      </c>
      <c r="I59" s="184">
        <v>0.25950000000000001</v>
      </c>
      <c r="J59" s="184">
        <v>4.6135000000000002</v>
      </c>
      <c r="K59" s="184">
        <v>8.2340999999999998</v>
      </c>
      <c r="L59" s="184">
        <v>15.3066</v>
      </c>
      <c r="M59" s="184">
        <v>18.771999999999998</v>
      </c>
      <c r="N59" s="184">
        <v>39.0242</v>
      </c>
      <c r="O59" s="184">
        <v>18.8263</v>
      </c>
      <c r="P59" s="184"/>
      <c r="Q59" s="184">
        <v>17.619599999999998</v>
      </c>
      <c r="R59" s="184">
        <v>20.1144</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44467</v>
      </c>
      <c r="E60" s="184">
        <v>15.600099999999999</v>
      </c>
      <c r="F60" s="184">
        <v>-0.50070000000000003</v>
      </c>
      <c r="G60" s="184">
        <v>-0.35389999999999999</v>
      </c>
      <c r="H60" s="184">
        <v>0.4708</v>
      </c>
      <c r="I60" s="184">
        <v>0.19850000000000001</v>
      </c>
      <c r="J60" s="184">
        <v>4.4687000000000001</v>
      </c>
      <c r="K60" s="184">
        <v>7.8040000000000003</v>
      </c>
      <c r="L60" s="184">
        <v>14.3811</v>
      </c>
      <c r="M60" s="184">
        <v>17.363700000000001</v>
      </c>
      <c r="N60" s="184">
        <v>36.8262</v>
      </c>
      <c r="O60" s="184">
        <v>16.9331</v>
      </c>
      <c r="P60" s="184"/>
      <c r="Q60" s="184">
        <v>15.746</v>
      </c>
      <c r="R60" s="184">
        <v>18.1311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44467</v>
      </c>
      <c r="E61" s="184">
        <v>15.028499999999999</v>
      </c>
      <c r="F61" s="184">
        <v>-0.59919999999999995</v>
      </c>
      <c r="G61" s="184">
        <v>-0.68589999999999995</v>
      </c>
      <c r="H61" s="184">
        <v>0.16800000000000001</v>
      </c>
      <c r="I61" s="184">
        <v>9.4600000000000004E-2</v>
      </c>
      <c r="J61" s="184">
        <v>3.7671999999999999</v>
      </c>
      <c r="K61" s="184">
        <v>9.3180999999999994</v>
      </c>
      <c r="L61" s="184">
        <v>19.212299999999999</v>
      </c>
      <c r="M61" s="184">
        <v>22.1889</v>
      </c>
      <c r="N61" s="184">
        <v>38.827599999999997</v>
      </c>
      <c r="O61" s="184">
        <v>15.3766</v>
      </c>
      <c r="P61" s="184"/>
      <c r="Q61" s="184">
        <v>12.663600000000001</v>
      </c>
      <c r="R61" s="184">
        <v>17.074999999999999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44467</v>
      </c>
      <c r="E62" s="184">
        <v>14.159599999999999</v>
      </c>
      <c r="F62" s="184">
        <v>-0.60509999999999997</v>
      </c>
      <c r="G62" s="184">
        <v>-0.70689999999999997</v>
      </c>
      <c r="H62" s="184">
        <v>0.13150000000000001</v>
      </c>
      <c r="I62" s="184">
        <v>4.5199999999999997E-2</v>
      </c>
      <c r="J62" s="184">
        <v>3.6187</v>
      </c>
      <c r="K62" s="184">
        <v>8.8262</v>
      </c>
      <c r="L62" s="184">
        <v>18.097000000000001</v>
      </c>
      <c r="M62" s="184">
        <v>20.507200000000001</v>
      </c>
      <c r="N62" s="184">
        <v>36.270499999999998</v>
      </c>
      <c r="O62" s="184">
        <v>13.2897</v>
      </c>
      <c r="P62" s="184"/>
      <c r="Q62" s="184">
        <v>10.716699999999999</v>
      </c>
      <c r="R62" s="184">
        <v>15.026199999999999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44467</v>
      </c>
      <c r="E63" s="184">
        <v>65.714100000000002</v>
      </c>
      <c r="F63" s="184">
        <v>-0.51100000000000001</v>
      </c>
      <c r="G63" s="184">
        <v>-0.45810000000000001</v>
      </c>
      <c r="H63" s="184">
        <v>0.86339999999999995</v>
      </c>
      <c r="I63" s="184">
        <v>1.2842</v>
      </c>
      <c r="J63" s="184">
        <v>4.1295999999999999</v>
      </c>
      <c r="K63" s="184">
        <v>6.3072999999999997</v>
      </c>
      <c r="L63" s="184">
        <v>17.3858</v>
      </c>
      <c r="M63" s="184">
        <v>28.004799999999999</v>
      </c>
      <c r="N63" s="184">
        <v>51.731699999999996</v>
      </c>
      <c r="O63" s="184">
        <v>7.0427</v>
      </c>
      <c r="P63" s="184">
        <v>7.8318000000000003</v>
      </c>
      <c r="Q63" s="184">
        <v>12.2342</v>
      </c>
      <c r="R63" s="184">
        <v>11.4375</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44467</v>
      </c>
      <c r="E64" s="184">
        <v>71.865399999999994</v>
      </c>
      <c r="F64" s="184">
        <v>-0.50900000000000001</v>
      </c>
      <c r="G64" s="184">
        <v>-0.45019999999999999</v>
      </c>
      <c r="H64" s="184">
        <v>0.87770000000000004</v>
      </c>
      <c r="I64" s="184">
        <v>1.3131999999999999</v>
      </c>
      <c r="J64" s="184">
        <v>4.1963999999999997</v>
      </c>
      <c r="K64" s="184">
        <v>6.5037000000000003</v>
      </c>
      <c r="L64" s="184">
        <v>17.8492</v>
      </c>
      <c r="M64" s="184">
        <v>28.768699999999999</v>
      </c>
      <c r="N64" s="184">
        <v>52.928199999999997</v>
      </c>
      <c r="O64" s="184">
        <v>7.9038000000000004</v>
      </c>
      <c r="P64" s="184">
        <v>9.0009999999999994</v>
      </c>
      <c r="Q64" s="184">
        <v>12.4345</v>
      </c>
      <c r="R64" s="184">
        <v>12.3095</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44467</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44467</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44467</v>
      </c>
      <c r="E69" s="184">
        <v>98.63</v>
      </c>
      <c r="F69" s="184">
        <v>-0.52449999999999997</v>
      </c>
      <c r="G69" s="184">
        <v>-0.56459999999999999</v>
      </c>
      <c r="H69" s="184">
        <v>1.5443</v>
      </c>
      <c r="I69" s="184">
        <v>0.87960000000000005</v>
      </c>
      <c r="J69" s="184">
        <v>4.4809000000000001</v>
      </c>
      <c r="K69" s="184">
        <v>7.6863999999999999</v>
      </c>
      <c r="L69" s="184">
        <v>21.286300000000001</v>
      </c>
      <c r="M69" s="184">
        <v>25.0063</v>
      </c>
      <c r="N69" s="184">
        <v>44.746099999999998</v>
      </c>
      <c r="O69" s="184">
        <v>14.1594</v>
      </c>
      <c r="P69" s="184">
        <v>10.515499999999999</v>
      </c>
      <c r="Q69" s="184">
        <v>13.839700000000001</v>
      </c>
      <c r="R69" s="184">
        <v>20.039100000000001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44467</v>
      </c>
      <c r="E70" s="184">
        <v>110.78</v>
      </c>
      <c r="F70" s="184">
        <v>-0.52080000000000004</v>
      </c>
      <c r="G70" s="184">
        <v>-0.54759999999999998</v>
      </c>
      <c r="H70" s="184">
        <v>1.5770999999999999</v>
      </c>
      <c r="I70" s="184">
        <v>0.94769999999999999</v>
      </c>
      <c r="J70" s="184">
        <v>4.6475999999999997</v>
      </c>
      <c r="K70" s="184">
        <v>8.1624999999999996</v>
      </c>
      <c r="L70" s="184">
        <v>22.354800000000001</v>
      </c>
      <c r="M70" s="184">
        <v>26.605699999999999</v>
      </c>
      <c r="N70" s="184">
        <v>47.196399999999997</v>
      </c>
      <c r="O70" s="184">
        <v>15.969099999999999</v>
      </c>
      <c r="P70" s="184">
        <v>12.2006</v>
      </c>
      <c r="Q70" s="184">
        <v>13.4055</v>
      </c>
      <c r="R70" s="184">
        <v>22.0228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44467</v>
      </c>
      <c r="E71" s="184">
        <v>111.71</v>
      </c>
      <c r="F71" s="184">
        <v>-0.70220000000000005</v>
      </c>
      <c r="G71" s="184">
        <v>-0.63160000000000005</v>
      </c>
      <c r="H71" s="184">
        <v>0.56720000000000004</v>
      </c>
      <c r="I71" s="184">
        <v>0.83950000000000002</v>
      </c>
      <c r="J71" s="184">
        <v>4.8330000000000002</v>
      </c>
      <c r="K71" s="184">
        <v>10.4618</v>
      </c>
      <c r="L71" s="184">
        <v>20.002099999999999</v>
      </c>
      <c r="M71" s="184">
        <v>25.714600000000001</v>
      </c>
      <c r="N71" s="184">
        <v>47.608400000000003</v>
      </c>
      <c r="O71" s="184">
        <v>14.2448</v>
      </c>
      <c r="P71" s="184">
        <v>13.618</v>
      </c>
      <c r="Q71" s="184">
        <v>11.7515</v>
      </c>
      <c r="R71" s="184">
        <v>22.3766</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44467</v>
      </c>
      <c r="E72" s="184">
        <v>122.44</v>
      </c>
      <c r="F72" s="184">
        <v>-0.68940000000000001</v>
      </c>
      <c r="G72" s="184">
        <v>-0.6169</v>
      </c>
      <c r="H72" s="184">
        <v>0.5998</v>
      </c>
      <c r="I72" s="184">
        <v>0.8982</v>
      </c>
      <c r="J72" s="184">
        <v>4.9546000000000001</v>
      </c>
      <c r="K72" s="184">
        <v>10.8155</v>
      </c>
      <c r="L72" s="184">
        <v>20.761399999999998</v>
      </c>
      <c r="M72" s="184">
        <v>26.893999999999998</v>
      </c>
      <c r="N72" s="184">
        <v>49.444600000000001</v>
      </c>
      <c r="O72" s="184">
        <v>15.6524</v>
      </c>
      <c r="P72" s="184">
        <v>15.023099999999999</v>
      </c>
      <c r="Q72" s="184">
        <v>15.612399999999999</v>
      </c>
      <c r="R72" s="184">
        <v>23.904299999999999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44467</v>
      </c>
      <c r="E73" s="184">
        <v>268.34379999999999</v>
      </c>
      <c r="F73" s="184">
        <v>-0.79339999999999999</v>
      </c>
      <c r="G73" s="184">
        <v>-0.51680000000000004</v>
      </c>
      <c r="H73" s="184">
        <v>0.96650000000000003</v>
      </c>
      <c r="I73" s="184">
        <v>0.55720000000000003</v>
      </c>
      <c r="J73" s="184">
        <v>4.5292000000000003</v>
      </c>
      <c r="K73" s="184">
        <v>8.3070000000000004</v>
      </c>
      <c r="L73" s="184">
        <v>30.788900000000002</v>
      </c>
      <c r="M73" s="184">
        <v>41.608600000000003</v>
      </c>
      <c r="N73" s="184">
        <v>68.046599999999998</v>
      </c>
      <c r="O73" s="184">
        <v>27.4819</v>
      </c>
      <c r="P73" s="184">
        <v>18.599299999999999</v>
      </c>
      <c r="Q73" s="184">
        <v>17.370100000000001</v>
      </c>
      <c r="R73" s="184">
        <v>39.7669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44467</v>
      </c>
      <c r="E74" s="184">
        <v>277.51409999999998</v>
      </c>
      <c r="F74" s="184">
        <v>-0.7944</v>
      </c>
      <c r="G74" s="184">
        <v>-0.51670000000000005</v>
      </c>
      <c r="H74" s="184">
        <v>0.96740000000000004</v>
      </c>
      <c r="I74" s="184">
        <v>0.56010000000000004</v>
      </c>
      <c r="J74" s="184">
        <v>4.5340999999999996</v>
      </c>
      <c r="K74" s="184">
        <v>8.3207000000000004</v>
      </c>
      <c r="L74" s="184">
        <v>30.7836</v>
      </c>
      <c r="M74" s="184">
        <v>41.657200000000003</v>
      </c>
      <c r="N74" s="184">
        <v>68.168999999999997</v>
      </c>
      <c r="O74" s="184">
        <v>28.5183</v>
      </c>
      <c r="P74" s="184">
        <v>19.302399999999999</v>
      </c>
      <c r="Q74" s="184">
        <v>18.407399999999999</v>
      </c>
      <c r="R74" s="184">
        <v>40.832900000000002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44467</v>
      </c>
      <c r="E75" s="184">
        <v>218.94720000000001</v>
      </c>
      <c r="F75" s="184">
        <v>-0.62990000000000002</v>
      </c>
      <c r="G75" s="184">
        <v>-0.73460000000000003</v>
      </c>
      <c r="H75" s="184">
        <v>0.183</v>
      </c>
      <c r="I75" s="184">
        <v>1.0894999999999999</v>
      </c>
      <c r="J75" s="184">
        <v>5.0008999999999997</v>
      </c>
      <c r="K75" s="184">
        <v>9.8645999999999994</v>
      </c>
      <c r="L75" s="184">
        <v>19.541499999999999</v>
      </c>
      <c r="M75" s="184">
        <v>25.097300000000001</v>
      </c>
      <c r="N75" s="184">
        <v>47.433300000000003</v>
      </c>
      <c r="O75" s="184">
        <v>18.613099999999999</v>
      </c>
      <c r="P75" s="184">
        <v>14.8245</v>
      </c>
      <c r="Q75" s="184">
        <v>16.701699999999999</v>
      </c>
      <c r="R75" s="184">
        <v>21.345199999999998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44467</v>
      </c>
      <c r="E76" s="184">
        <v>97.391537534140099</v>
      </c>
      <c r="F76" s="184">
        <v>-0.63</v>
      </c>
      <c r="G76" s="184">
        <v>-0.73460000000000003</v>
      </c>
      <c r="H76" s="184">
        <v>0.183</v>
      </c>
      <c r="I76" s="184">
        <v>1.0892999999999999</v>
      </c>
      <c r="J76" s="184">
        <v>5.0006000000000004</v>
      </c>
      <c r="K76" s="184">
        <v>9.8643000000000001</v>
      </c>
      <c r="L76" s="184">
        <v>19.5413</v>
      </c>
      <c r="M76" s="184">
        <v>25.0977</v>
      </c>
      <c r="N76" s="184">
        <v>47.433</v>
      </c>
      <c r="O76" s="184">
        <v>18.446899999999999</v>
      </c>
      <c r="P76" s="184">
        <v>14.6546</v>
      </c>
      <c r="Q76" s="184">
        <v>16.601600000000001</v>
      </c>
      <c r="R76" s="184">
        <v>21.134499999999999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44467</v>
      </c>
      <c r="E77" s="184">
        <v>483.21507056097101</v>
      </c>
      <c r="F77" s="184">
        <v>-0.6321</v>
      </c>
      <c r="G77" s="184">
        <v>-0.74309999999999998</v>
      </c>
      <c r="H77" s="184">
        <v>0.16800000000000001</v>
      </c>
      <c r="I77" s="184">
        <v>1.0598000000000001</v>
      </c>
      <c r="J77" s="184">
        <v>4.9314</v>
      </c>
      <c r="K77" s="184">
        <v>9.6663999999999994</v>
      </c>
      <c r="L77" s="184">
        <v>19.107099999999999</v>
      </c>
      <c r="M77" s="184">
        <v>24.425999999999998</v>
      </c>
      <c r="N77" s="184">
        <v>46.403399999999998</v>
      </c>
      <c r="O77" s="184">
        <v>17.809200000000001</v>
      </c>
      <c r="P77" s="184">
        <v>13.8713</v>
      </c>
      <c r="Q77" s="184">
        <v>16.227499999999999</v>
      </c>
      <c r="R77" s="184">
        <v>20.527100000000001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44467</v>
      </c>
      <c r="E78" s="184">
        <v>436.69204941258999</v>
      </c>
      <c r="F78" s="184">
        <v>-0.6321</v>
      </c>
      <c r="G78" s="184">
        <v>-0.74309999999999998</v>
      </c>
      <c r="H78" s="184">
        <v>0.16800000000000001</v>
      </c>
      <c r="I78" s="184">
        <v>1.0597000000000001</v>
      </c>
      <c r="J78" s="184">
        <v>4.9318</v>
      </c>
      <c r="K78" s="184">
        <v>9.6676000000000002</v>
      </c>
      <c r="L78" s="184">
        <v>19.109300000000001</v>
      </c>
      <c r="M78" s="184">
        <v>24.4284</v>
      </c>
      <c r="N78" s="184">
        <v>46.407400000000003</v>
      </c>
      <c r="O78" s="184">
        <v>17.644600000000001</v>
      </c>
      <c r="P78" s="184">
        <v>13.705399999999999</v>
      </c>
      <c r="Q78" s="184">
        <v>15.789</v>
      </c>
      <c r="R78" s="184">
        <v>20.322800000000001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44467</v>
      </c>
      <c r="E79" s="184">
        <v>25.176500000000001</v>
      </c>
      <c r="F79" s="184">
        <v>-0.47239999999999999</v>
      </c>
      <c r="G79" s="184">
        <v>-0.56159999999999999</v>
      </c>
      <c r="H79" s="184">
        <v>0.22409999999999999</v>
      </c>
      <c r="I79" s="184">
        <v>0.83350000000000002</v>
      </c>
      <c r="J79" s="184">
        <v>4.6279000000000003</v>
      </c>
      <c r="K79" s="184">
        <v>9.4359000000000002</v>
      </c>
      <c r="L79" s="184">
        <v>17.460599999999999</v>
      </c>
      <c r="M79" s="184">
        <v>19.370799999999999</v>
      </c>
      <c r="N79" s="184">
        <v>39.689399999999999</v>
      </c>
      <c r="O79" s="184">
        <v>14.7399</v>
      </c>
      <c r="P79" s="184">
        <v>11.769600000000001</v>
      </c>
      <c r="Q79" s="184">
        <v>12.546799999999999</v>
      </c>
      <c r="R79" s="184">
        <v>18.752600000000001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44467</v>
      </c>
      <c r="E80" s="184">
        <v>23.3735</v>
      </c>
      <c r="F80" s="184">
        <v>-0.47649999999999998</v>
      </c>
      <c r="G80" s="184">
        <v>-0.57809999999999995</v>
      </c>
      <c r="H80" s="184">
        <v>0.19500000000000001</v>
      </c>
      <c r="I80" s="184">
        <v>0.77480000000000004</v>
      </c>
      <c r="J80" s="184">
        <v>4.4897</v>
      </c>
      <c r="K80" s="184">
        <v>9.0202000000000009</v>
      </c>
      <c r="L80" s="184">
        <v>16.558</v>
      </c>
      <c r="M80" s="184">
        <v>18.0259</v>
      </c>
      <c r="N80" s="184">
        <v>37.596400000000003</v>
      </c>
      <c r="O80" s="184">
        <v>13.0221</v>
      </c>
      <c r="P80" s="184">
        <v>10.480700000000001</v>
      </c>
      <c r="Q80" s="184">
        <v>11.483499999999999</v>
      </c>
      <c r="R80" s="184">
        <v>16.969799999999999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44467</v>
      </c>
      <c r="E81" s="184">
        <v>134.17429999999999</v>
      </c>
      <c r="F81" s="184">
        <v>-0.9123</v>
      </c>
      <c r="G81" s="184">
        <v>-1.2326999999999999</v>
      </c>
      <c r="H81" s="184">
        <v>0.34229999999999999</v>
      </c>
      <c r="I81" s="184">
        <v>0.38500000000000001</v>
      </c>
      <c r="J81" s="184">
        <v>3.8492999999999999</v>
      </c>
      <c r="K81" s="184">
        <v>9.4595000000000002</v>
      </c>
      <c r="L81" s="184">
        <v>20.647200000000002</v>
      </c>
      <c r="M81" s="184">
        <v>27.238199999999999</v>
      </c>
      <c r="N81" s="184">
        <v>46.288400000000003</v>
      </c>
      <c r="O81" s="184">
        <v>15.8142</v>
      </c>
      <c r="P81" s="184">
        <v>13.164099999999999</v>
      </c>
      <c r="Q81" s="184">
        <v>12.963699999999999</v>
      </c>
      <c r="R81" s="184">
        <v>20.365500000000001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44467</v>
      </c>
      <c r="E82" s="184">
        <v>144.8065</v>
      </c>
      <c r="F82" s="184">
        <v>-0.90880000000000005</v>
      </c>
      <c r="G82" s="184">
        <v>-1.2188000000000001</v>
      </c>
      <c r="H82" s="184">
        <v>0.36720000000000003</v>
      </c>
      <c r="I82" s="184">
        <v>0.43519999999999998</v>
      </c>
      <c r="J82" s="184">
        <v>3.9678</v>
      </c>
      <c r="K82" s="184">
        <v>9.8231000000000002</v>
      </c>
      <c r="L82" s="184">
        <v>21.448</v>
      </c>
      <c r="M82" s="184">
        <v>28.4755</v>
      </c>
      <c r="N82" s="184">
        <v>48.1066</v>
      </c>
      <c r="O82" s="184">
        <v>17.087700000000002</v>
      </c>
      <c r="P82" s="184">
        <v>14.5038</v>
      </c>
      <c r="Q82" s="184">
        <v>12.861000000000001</v>
      </c>
      <c r="R82" s="184">
        <v>21.710599999999999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44467</v>
      </c>
      <c r="E83" s="184">
        <v>330.20260000000002</v>
      </c>
      <c r="F83" s="184">
        <v>-0.53480000000000005</v>
      </c>
      <c r="G83" s="184">
        <v>-0.35049999999999998</v>
      </c>
      <c r="H83" s="184">
        <v>0.62039999999999995</v>
      </c>
      <c r="I83" s="184">
        <v>1.1251</v>
      </c>
      <c r="J83" s="184">
        <v>3.7648000000000001</v>
      </c>
      <c r="K83" s="184">
        <v>9.9682999999999993</v>
      </c>
      <c r="L83" s="184">
        <v>19.452000000000002</v>
      </c>
      <c r="M83" s="184">
        <v>27.063400000000001</v>
      </c>
      <c r="N83" s="184">
        <v>49.639099999999999</v>
      </c>
      <c r="O83" s="184">
        <v>15.9488</v>
      </c>
      <c r="P83" s="184">
        <v>11.4884</v>
      </c>
      <c r="Q83" s="184">
        <v>14.7409</v>
      </c>
      <c r="R83" s="184">
        <v>20.637699999999999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44467</v>
      </c>
      <c r="E84" s="184">
        <v>415.498233171609</v>
      </c>
      <c r="F84" s="184">
        <v>-0.5373</v>
      </c>
      <c r="G84" s="184">
        <v>-0.36080000000000001</v>
      </c>
      <c r="H84" s="184">
        <v>0.60219999999999996</v>
      </c>
      <c r="I84" s="184">
        <v>1.0883</v>
      </c>
      <c r="J84" s="184">
        <v>3.6796000000000002</v>
      </c>
      <c r="K84" s="184">
        <v>9.7066999999999997</v>
      </c>
      <c r="L84" s="184">
        <v>18.889700000000001</v>
      </c>
      <c r="M84" s="184">
        <v>26.148299999999999</v>
      </c>
      <c r="N84" s="184">
        <v>48.173699999999997</v>
      </c>
      <c r="O84" s="184">
        <v>14.6831</v>
      </c>
      <c r="P84" s="184">
        <v>10.161300000000001</v>
      </c>
      <c r="Q84" s="184">
        <v>15.4177</v>
      </c>
      <c r="R84" s="184">
        <v>19.4176</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44467</v>
      </c>
      <c r="E85" s="184">
        <v>12.77</v>
      </c>
      <c r="F85" s="184">
        <v>-0.85399999999999998</v>
      </c>
      <c r="G85" s="184">
        <v>-1.0844</v>
      </c>
      <c r="H85" s="184">
        <v>0.15690000000000001</v>
      </c>
      <c r="I85" s="184">
        <v>0.23549999999999999</v>
      </c>
      <c r="J85" s="184">
        <v>3.8210999999999999</v>
      </c>
      <c r="K85" s="184">
        <v>9.8966999999999992</v>
      </c>
      <c r="L85" s="184">
        <v>20.928000000000001</v>
      </c>
      <c r="M85" s="184">
        <v>27.191199999999998</v>
      </c>
      <c r="N85" s="184"/>
      <c r="O85" s="184"/>
      <c r="P85" s="184"/>
      <c r="Q85" s="184">
        <v>27.7</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44467</v>
      </c>
      <c r="E86" s="184">
        <v>12.66</v>
      </c>
      <c r="F86" s="184">
        <v>-0.86140000000000005</v>
      </c>
      <c r="G86" s="184">
        <v>-1.0164</v>
      </c>
      <c r="H86" s="184">
        <v>0.23749999999999999</v>
      </c>
      <c r="I86" s="184">
        <v>0.15820000000000001</v>
      </c>
      <c r="J86" s="184">
        <v>3.7705000000000002</v>
      </c>
      <c r="K86" s="184">
        <v>9.7053999999999991</v>
      </c>
      <c r="L86" s="184">
        <v>20.342199999999998</v>
      </c>
      <c r="M86" s="184">
        <v>26.095600000000001</v>
      </c>
      <c r="N86" s="184"/>
      <c r="O86" s="184"/>
      <c r="P86" s="184"/>
      <c r="Q86" s="184">
        <v>26.6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44467</v>
      </c>
      <c r="E87" s="184">
        <v>260.87040000000002</v>
      </c>
      <c r="F87" s="184">
        <v>-0.67530000000000001</v>
      </c>
      <c r="G87" s="184">
        <v>-0.52859999999999996</v>
      </c>
      <c r="H87" s="184">
        <v>1.2225999999999999</v>
      </c>
      <c r="I87" s="184">
        <v>1.2906</v>
      </c>
      <c r="J87" s="184">
        <v>4.8754</v>
      </c>
      <c r="K87" s="184">
        <v>9.5660000000000007</v>
      </c>
      <c r="L87" s="184">
        <v>22.173100000000002</v>
      </c>
      <c r="M87" s="184">
        <v>31.529699999999998</v>
      </c>
      <c r="N87" s="184">
        <v>54.668500000000002</v>
      </c>
      <c r="O87" s="184">
        <v>15.598000000000001</v>
      </c>
      <c r="P87" s="184">
        <v>12.383900000000001</v>
      </c>
      <c r="Q87" s="184">
        <v>13.207599999999999</v>
      </c>
      <c r="R87" s="184">
        <v>24.216200000000001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44467</v>
      </c>
      <c r="E88" s="184">
        <v>254.71731113660201</v>
      </c>
      <c r="F88" s="184">
        <v>-0.67700000000000005</v>
      </c>
      <c r="G88" s="184">
        <v>-0.53520000000000001</v>
      </c>
      <c r="H88" s="184">
        <v>1.2104999999999999</v>
      </c>
      <c r="I88" s="184">
        <v>1.2658</v>
      </c>
      <c r="J88" s="184">
        <v>4.8178999999999998</v>
      </c>
      <c r="K88" s="184">
        <v>9.3915000000000006</v>
      </c>
      <c r="L88" s="184">
        <v>21.770900000000001</v>
      </c>
      <c r="M88" s="184">
        <v>30.885999999999999</v>
      </c>
      <c r="N88" s="184">
        <v>53.655999999999999</v>
      </c>
      <c r="O88" s="184">
        <v>14.801299999999999</v>
      </c>
      <c r="P88" s="184">
        <v>11.588699999999999</v>
      </c>
      <c r="Q88" s="184">
        <v>12.8628</v>
      </c>
      <c r="R88" s="184">
        <v>23.3079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-0.59075526315789495</v>
      </c>
      <c r="G89" s="186">
        <v>-0.61233815789473678</v>
      </c>
      <c r="H89" s="186">
        <v>0.50615921052631574</v>
      </c>
      <c r="I89" s="186">
        <v>0.58863289473684199</v>
      </c>
      <c r="J89" s="186">
        <v>4.1452868421052642</v>
      </c>
      <c r="K89" s="186">
        <v>8.5890368421052621</v>
      </c>
      <c r="L89" s="186">
        <v>19.300959210526322</v>
      </c>
      <c r="M89" s="186">
        <v>25.676976315789478</v>
      </c>
      <c r="N89" s="186">
        <v>46.924699999999994</v>
      </c>
      <c r="O89" s="186">
        <v>16.845468181818184</v>
      </c>
      <c r="P89" s="186">
        <v>13.144319230769229</v>
      </c>
      <c r="Q89" s="186">
        <v>14.659185526315786</v>
      </c>
      <c r="R89" s="186">
        <v>21.918531081081085</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-0.62234999999999996</v>
      </c>
      <c r="G90" s="186">
        <v>-0.62329999999999997</v>
      </c>
      <c r="H90" s="186">
        <v>0.45269999999999999</v>
      </c>
      <c r="I90" s="186">
        <v>0.60780000000000001</v>
      </c>
      <c r="J90" s="186">
        <v>4.0479500000000002</v>
      </c>
      <c r="K90" s="186">
        <v>8.6226500000000001</v>
      </c>
      <c r="L90" s="186">
        <v>19.097200000000001</v>
      </c>
      <c r="M90" s="186">
        <v>26.121949999999998</v>
      </c>
      <c r="N90" s="186">
        <v>48.077600000000004</v>
      </c>
      <c r="O90" s="186">
        <v>16.38485</v>
      </c>
      <c r="P90" s="186">
        <v>12.983000000000001</v>
      </c>
      <c r="Q90" s="186">
        <v>14.264800000000001</v>
      </c>
      <c r="R90" s="186">
        <v>21.7605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44467</v>
      </c>
      <c r="E93" s="184">
        <v>21.235700000000001</v>
      </c>
      <c r="F93" s="184">
        <v>1.7899999999999999E-2</v>
      </c>
      <c r="G93" s="184">
        <v>-7.5800000000000006E-2</v>
      </c>
      <c r="H93" s="184">
        <v>1.7399999999999999E-2</v>
      </c>
      <c r="I93" s="184">
        <v>6.4100000000000004E-2</v>
      </c>
      <c r="J93" s="184">
        <v>9.7100000000000006E-2</v>
      </c>
      <c r="K93" s="184">
        <v>0.87019999999999997</v>
      </c>
      <c r="L93" s="184">
        <v>2.1309999999999998</v>
      </c>
      <c r="M93" s="184">
        <v>3.1038999999999999</v>
      </c>
      <c r="N93" s="184">
        <v>3.7949000000000002</v>
      </c>
      <c r="O93" s="184">
        <v>4.8947000000000003</v>
      </c>
      <c r="P93" s="184">
        <v>5.3319000000000001</v>
      </c>
      <c r="Q93" s="184">
        <v>6.3734000000000002</v>
      </c>
      <c r="R93" s="184">
        <v>4.2257999999999996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44467</v>
      </c>
      <c r="E94" s="184">
        <v>22.294899999999998</v>
      </c>
      <c r="F94" s="184">
        <v>1.9699999999999999E-2</v>
      </c>
      <c r="G94" s="184">
        <v>-6.8599999999999994E-2</v>
      </c>
      <c r="H94" s="184">
        <v>3.0499999999999999E-2</v>
      </c>
      <c r="I94" s="184">
        <v>9.0200000000000002E-2</v>
      </c>
      <c r="J94" s="184">
        <v>0.15679999999999999</v>
      </c>
      <c r="K94" s="184">
        <v>1.0409999999999999</v>
      </c>
      <c r="L94" s="184">
        <v>2.4761000000000002</v>
      </c>
      <c r="M94" s="184">
        <v>3.6076000000000001</v>
      </c>
      <c r="N94" s="184">
        <v>4.4604999999999997</v>
      </c>
      <c r="O94" s="184">
        <v>5.5328999999999997</v>
      </c>
      <c r="P94" s="184">
        <v>5.9817999999999998</v>
      </c>
      <c r="Q94" s="184">
        <v>7.0727000000000002</v>
      </c>
      <c r="R94" s="184">
        <v>4.8646000000000003</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44467</v>
      </c>
      <c r="E95" s="184">
        <v>15.7888</v>
      </c>
      <c r="F95" s="184">
        <v>1.46E-2</v>
      </c>
      <c r="G95" s="184">
        <v>-1.9E-2</v>
      </c>
      <c r="H95" s="184">
        <v>8.8700000000000001E-2</v>
      </c>
      <c r="I95" s="184">
        <v>0.1249</v>
      </c>
      <c r="J95" s="184">
        <v>0.21709999999999999</v>
      </c>
      <c r="K95" s="184">
        <v>1.0528</v>
      </c>
      <c r="L95" s="184">
        <v>2.3199999999999998</v>
      </c>
      <c r="M95" s="184">
        <v>3.4293</v>
      </c>
      <c r="N95" s="184">
        <v>4.3094999999999999</v>
      </c>
      <c r="O95" s="184">
        <v>5.5297999999999998</v>
      </c>
      <c r="P95" s="184">
        <v>6.1151999999999997</v>
      </c>
      <c r="Q95" s="184">
        <v>6.6162999999999998</v>
      </c>
      <c r="R95" s="184">
        <v>4.8441000000000001</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44467</v>
      </c>
      <c r="E96" s="184">
        <v>14.923299999999999</v>
      </c>
      <c r="F96" s="184">
        <v>1.2699999999999999E-2</v>
      </c>
      <c r="G96" s="184">
        <v>-2.75E-2</v>
      </c>
      <c r="H96" s="184">
        <v>7.51E-2</v>
      </c>
      <c r="I96" s="184">
        <v>9.6600000000000005E-2</v>
      </c>
      <c r="J96" s="184">
        <v>0.1517</v>
      </c>
      <c r="K96" s="184">
        <v>0.86450000000000005</v>
      </c>
      <c r="L96" s="184">
        <v>1.9322999999999999</v>
      </c>
      <c r="M96" s="184">
        <v>2.8512</v>
      </c>
      <c r="N96" s="184">
        <v>3.5312000000000001</v>
      </c>
      <c r="O96" s="184">
        <v>4.7614999999999998</v>
      </c>
      <c r="P96" s="184">
        <v>5.3071999999999999</v>
      </c>
      <c r="Q96" s="184">
        <v>5.7765000000000004</v>
      </c>
      <c r="R96" s="184">
        <v>4.0739999999999998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44467</v>
      </c>
      <c r="E97" s="184">
        <v>13.282</v>
      </c>
      <c r="F97" s="184">
        <v>7.4999999999999997E-3</v>
      </c>
      <c r="G97" s="184">
        <v>-6.0199999999999997E-2</v>
      </c>
      <c r="H97" s="184">
        <v>4.5199999999999997E-2</v>
      </c>
      <c r="I97" s="184">
        <v>0.12820000000000001</v>
      </c>
      <c r="J97" s="184">
        <v>0.21129999999999999</v>
      </c>
      <c r="K97" s="184">
        <v>1.0422</v>
      </c>
      <c r="L97" s="184">
        <v>2.3502999999999998</v>
      </c>
      <c r="M97" s="184">
        <v>3.4988000000000001</v>
      </c>
      <c r="N97" s="184">
        <v>4.4592999999999998</v>
      </c>
      <c r="O97" s="184">
        <v>5.5698999999999996</v>
      </c>
      <c r="P97" s="184"/>
      <c r="Q97" s="184">
        <v>6.1528</v>
      </c>
      <c r="R97" s="184">
        <v>5.0476000000000001</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44467</v>
      </c>
      <c r="E98" s="184">
        <v>12.912000000000001</v>
      </c>
      <c r="F98" s="184">
        <v>1.55E-2</v>
      </c>
      <c r="G98" s="184">
        <v>-6.1899999999999997E-2</v>
      </c>
      <c r="H98" s="184">
        <v>3.8699999999999998E-2</v>
      </c>
      <c r="I98" s="184">
        <v>0.1085</v>
      </c>
      <c r="J98" s="184">
        <v>0.16289999999999999</v>
      </c>
      <c r="K98" s="184">
        <v>0.88290000000000002</v>
      </c>
      <c r="L98" s="184">
        <v>2.0228000000000002</v>
      </c>
      <c r="M98" s="184">
        <v>3.0076000000000001</v>
      </c>
      <c r="N98" s="184">
        <v>3.8026</v>
      </c>
      <c r="O98" s="184">
        <v>4.9511000000000003</v>
      </c>
      <c r="P98" s="184"/>
      <c r="Q98" s="184">
        <v>5.5237999999999996</v>
      </c>
      <c r="R98" s="184">
        <v>4.4077999999999999</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44467</v>
      </c>
      <c r="E99" s="184">
        <v>11.619300000000001</v>
      </c>
      <c r="F99" s="184">
        <v>-3.0099999999999998E-2</v>
      </c>
      <c r="G99" s="184">
        <v>-9.6299999999999997E-2</v>
      </c>
      <c r="H99" s="184">
        <v>-7.7000000000000002E-3</v>
      </c>
      <c r="I99" s="184">
        <v>2.5000000000000001E-2</v>
      </c>
      <c r="J99" s="184">
        <v>4.1300000000000003E-2</v>
      </c>
      <c r="K99" s="184">
        <v>0.56000000000000005</v>
      </c>
      <c r="L99" s="184">
        <v>1.5646</v>
      </c>
      <c r="M99" s="184">
        <v>2.2780999999999998</v>
      </c>
      <c r="N99" s="184">
        <v>2.8492999999999999</v>
      </c>
      <c r="O99" s="184">
        <v>4.4791999999999996</v>
      </c>
      <c r="P99" s="184"/>
      <c r="Q99" s="184">
        <v>4.6787999999999998</v>
      </c>
      <c r="R99" s="184">
        <v>3.6196000000000002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44467</v>
      </c>
      <c r="E100" s="184">
        <v>11.3651</v>
      </c>
      <c r="F100" s="184">
        <v>-3.1699999999999999E-2</v>
      </c>
      <c r="G100" s="184">
        <v>-0.10199999999999999</v>
      </c>
      <c r="H100" s="184">
        <v>-1.67E-2</v>
      </c>
      <c r="I100" s="184">
        <v>7.0000000000000001E-3</v>
      </c>
      <c r="J100" s="184">
        <v>0</v>
      </c>
      <c r="K100" s="184">
        <v>0.44190000000000002</v>
      </c>
      <c r="L100" s="184">
        <v>1.2914000000000001</v>
      </c>
      <c r="M100" s="184">
        <v>1.8104</v>
      </c>
      <c r="N100" s="184">
        <v>2.1793</v>
      </c>
      <c r="O100" s="184">
        <v>3.7656999999999998</v>
      </c>
      <c r="P100" s="184"/>
      <c r="Q100" s="184">
        <v>3.9756999999999998</v>
      </c>
      <c r="R100" s="184">
        <v>2.8892000000000002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44467</v>
      </c>
      <c r="E101" s="184">
        <v>12.247</v>
      </c>
      <c r="F101" s="184">
        <v>1.6299999999999999E-2</v>
      </c>
      <c r="G101" s="184">
        <v>-5.7099999999999998E-2</v>
      </c>
      <c r="H101" s="184">
        <v>4.0800000000000003E-2</v>
      </c>
      <c r="I101" s="184">
        <v>0.1308</v>
      </c>
      <c r="J101" s="184">
        <v>0.15540000000000001</v>
      </c>
      <c r="K101" s="184">
        <v>1.0311999999999999</v>
      </c>
      <c r="L101" s="184">
        <v>2.2970000000000002</v>
      </c>
      <c r="M101" s="184">
        <v>3.2021999999999999</v>
      </c>
      <c r="N101" s="184">
        <v>4.0526999999999997</v>
      </c>
      <c r="O101" s="184">
        <v>5.4367000000000001</v>
      </c>
      <c r="P101" s="184"/>
      <c r="Q101" s="184">
        <v>5.6677999999999997</v>
      </c>
      <c r="R101" s="184">
        <v>4.6035000000000004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44467</v>
      </c>
      <c r="E102" s="184">
        <v>11.978999999999999</v>
      </c>
      <c r="F102" s="184">
        <v>1.67E-2</v>
      </c>
      <c r="G102" s="184">
        <v>-6.6699999999999995E-2</v>
      </c>
      <c r="H102" s="184">
        <v>2.5100000000000001E-2</v>
      </c>
      <c r="I102" s="184">
        <v>0.1003</v>
      </c>
      <c r="J102" s="184">
        <v>0.1003</v>
      </c>
      <c r="K102" s="184">
        <v>0.87580000000000002</v>
      </c>
      <c r="L102" s="184">
        <v>1.9837</v>
      </c>
      <c r="M102" s="184">
        <v>2.7534999999999998</v>
      </c>
      <c r="N102" s="184">
        <v>3.4544999999999999</v>
      </c>
      <c r="O102" s="184">
        <v>4.8132000000000001</v>
      </c>
      <c r="P102" s="184"/>
      <c r="Q102" s="184">
        <v>5.0338000000000003</v>
      </c>
      <c r="R102" s="184">
        <v>3.9853999999999998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44467</v>
      </c>
      <c r="E103" s="184">
        <v>16.114000000000001</v>
      </c>
      <c r="F103" s="184">
        <v>2.23E-2</v>
      </c>
      <c r="G103" s="184">
        <v>-6.4500000000000002E-2</v>
      </c>
      <c r="H103" s="184">
        <v>4.1000000000000002E-2</v>
      </c>
      <c r="I103" s="184">
        <v>9.5699999999999993E-2</v>
      </c>
      <c r="J103" s="184">
        <v>0.17780000000000001</v>
      </c>
      <c r="K103" s="184">
        <v>1.0427999999999999</v>
      </c>
      <c r="L103" s="184">
        <v>2.3988999999999998</v>
      </c>
      <c r="M103" s="184">
        <v>3.5644</v>
      </c>
      <c r="N103" s="184">
        <v>4.4438000000000004</v>
      </c>
      <c r="O103" s="184">
        <v>5.7412999999999998</v>
      </c>
      <c r="P103" s="184">
        <v>6.1711999999999998</v>
      </c>
      <c r="Q103" s="184">
        <v>6.7922000000000002</v>
      </c>
      <c r="R103" s="184">
        <v>5.1006999999999998</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44467</v>
      </c>
      <c r="E104" s="184">
        <v>15.4156</v>
      </c>
      <c r="F104" s="184">
        <v>2.01E-2</v>
      </c>
      <c r="G104" s="184">
        <v>-7.2599999999999998E-2</v>
      </c>
      <c r="H104" s="184">
        <v>2.7300000000000001E-2</v>
      </c>
      <c r="I104" s="184">
        <v>6.88E-2</v>
      </c>
      <c r="J104" s="184">
        <v>0.11559999999999999</v>
      </c>
      <c r="K104" s="184">
        <v>0.85640000000000005</v>
      </c>
      <c r="L104" s="184">
        <v>2.0158</v>
      </c>
      <c r="M104" s="184">
        <v>3.0028000000000001</v>
      </c>
      <c r="N104" s="184">
        <v>3.6962999999999999</v>
      </c>
      <c r="O104" s="184">
        <v>4.9923999999999999</v>
      </c>
      <c r="P104" s="184">
        <v>5.4455</v>
      </c>
      <c r="Q104" s="184">
        <v>6.1424000000000003</v>
      </c>
      <c r="R104" s="184">
        <v>4.3402000000000003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44467</v>
      </c>
      <c r="E105" s="184">
        <v>25.015000000000001</v>
      </c>
      <c r="F105" s="184">
        <v>1.6E-2</v>
      </c>
      <c r="G105" s="184">
        <v>-5.9900000000000002E-2</v>
      </c>
      <c r="H105" s="184">
        <v>1.6E-2</v>
      </c>
      <c r="I105" s="184">
        <v>9.6000000000000002E-2</v>
      </c>
      <c r="J105" s="184">
        <v>0.1401</v>
      </c>
      <c r="K105" s="184">
        <v>0.98909999999999998</v>
      </c>
      <c r="L105" s="184">
        <v>2.3485</v>
      </c>
      <c r="M105" s="184">
        <v>3.3763000000000001</v>
      </c>
      <c r="N105" s="184">
        <v>4.2812999999999999</v>
      </c>
      <c r="O105" s="184">
        <v>5.1932999999999998</v>
      </c>
      <c r="P105" s="184">
        <v>5.6128</v>
      </c>
      <c r="Q105" s="184">
        <v>6.5928000000000004</v>
      </c>
      <c r="R105" s="184">
        <v>4.5284000000000004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44467</v>
      </c>
      <c r="E106" s="184">
        <v>24.454000000000001</v>
      </c>
      <c r="F106" s="184">
        <v>1.23E-2</v>
      </c>
      <c r="G106" s="184">
        <v>-6.54E-2</v>
      </c>
      <c r="H106" s="184">
        <v>4.1000000000000003E-3</v>
      </c>
      <c r="I106" s="184">
        <v>6.9599999999999995E-2</v>
      </c>
      <c r="J106" s="184">
        <v>0.09</v>
      </c>
      <c r="K106" s="184">
        <v>0.84540000000000004</v>
      </c>
      <c r="L106" s="184">
        <v>2.0617999999999999</v>
      </c>
      <c r="M106" s="184">
        <v>2.9468999999999999</v>
      </c>
      <c r="N106" s="184">
        <v>3.7065000000000001</v>
      </c>
      <c r="O106" s="184">
        <v>4.6374000000000004</v>
      </c>
      <c r="P106" s="184">
        <v>5.0644999999999998</v>
      </c>
      <c r="Q106" s="184">
        <v>6.6237000000000004</v>
      </c>
      <c r="R106" s="184">
        <v>3.9615999999999998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44467</v>
      </c>
      <c r="E107" s="184">
        <v>15.781000000000001</v>
      </c>
      <c r="F107" s="184">
        <v>1.2699999999999999E-2</v>
      </c>
      <c r="G107" s="184">
        <v>-6.3299999999999995E-2</v>
      </c>
      <c r="H107" s="184">
        <v>1.2699999999999999E-2</v>
      </c>
      <c r="I107" s="184">
        <v>9.5100000000000004E-2</v>
      </c>
      <c r="J107" s="184">
        <v>0.1396</v>
      </c>
      <c r="K107" s="184">
        <v>0.98550000000000004</v>
      </c>
      <c r="L107" s="184">
        <v>2.3477999999999999</v>
      </c>
      <c r="M107" s="184">
        <v>3.3734999999999999</v>
      </c>
      <c r="N107" s="184">
        <v>4.282</v>
      </c>
      <c r="O107" s="184">
        <v>5.1916000000000002</v>
      </c>
      <c r="P107" s="184">
        <v>5.6153000000000004</v>
      </c>
      <c r="Q107" s="184">
        <v>6.2706</v>
      </c>
      <c r="R107" s="184">
        <v>4.5275999999999996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44467</v>
      </c>
      <c r="E108" s="184">
        <v>27.343399999999999</v>
      </c>
      <c r="F108" s="184">
        <v>2.4500000000000001E-2</v>
      </c>
      <c r="G108" s="184">
        <v>-6.0299999999999999E-2</v>
      </c>
      <c r="H108" s="184">
        <v>1.8700000000000001E-2</v>
      </c>
      <c r="I108" s="184">
        <v>7.0599999999999996E-2</v>
      </c>
      <c r="J108" s="184">
        <v>0.1014</v>
      </c>
      <c r="K108" s="184">
        <v>0.86760000000000004</v>
      </c>
      <c r="L108" s="184">
        <v>2.0992000000000002</v>
      </c>
      <c r="M108" s="184">
        <v>3.0131999999999999</v>
      </c>
      <c r="N108" s="184">
        <v>3.8117999999999999</v>
      </c>
      <c r="O108" s="184">
        <v>4.8653000000000004</v>
      </c>
      <c r="P108" s="184">
        <v>5.3236999999999997</v>
      </c>
      <c r="Q108" s="184">
        <v>7.0545</v>
      </c>
      <c r="R108" s="184">
        <v>4.2329999999999997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44467</v>
      </c>
      <c r="E109" s="184">
        <v>28.696200000000001</v>
      </c>
      <c r="F109" s="184">
        <v>2.6100000000000002E-2</v>
      </c>
      <c r="G109" s="184">
        <v>-5.3999999999999999E-2</v>
      </c>
      <c r="H109" s="184">
        <v>2.8899999999999999E-2</v>
      </c>
      <c r="I109" s="184">
        <v>9.0999999999999998E-2</v>
      </c>
      <c r="J109" s="184">
        <v>0.14829999999999999</v>
      </c>
      <c r="K109" s="184">
        <v>1.0027999999999999</v>
      </c>
      <c r="L109" s="184">
        <v>2.3755999999999999</v>
      </c>
      <c r="M109" s="184">
        <v>3.4243000000000001</v>
      </c>
      <c r="N109" s="184">
        <v>4.3639000000000001</v>
      </c>
      <c r="O109" s="184">
        <v>5.4452999999999996</v>
      </c>
      <c r="P109" s="184">
        <v>5.9396000000000004</v>
      </c>
      <c r="Q109" s="184">
        <v>7.1615000000000002</v>
      </c>
      <c r="R109" s="184">
        <v>4.7866999999999997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44467</v>
      </c>
      <c r="E110" s="184">
        <v>27.346900000000002</v>
      </c>
      <c r="F110" s="184">
        <v>1.83E-2</v>
      </c>
      <c r="G110" s="184">
        <v>-6.0999999999999999E-2</v>
      </c>
      <c r="H110" s="184">
        <v>4.9799999999999997E-2</v>
      </c>
      <c r="I110" s="184">
        <v>9.3299999999999994E-2</v>
      </c>
      <c r="J110" s="184">
        <v>0.1784</v>
      </c>
      <c r="K110" s="184">
        <v>0.99719999999999998</v>
      </c>
      <c r="L110" s="184">
        <v>2.2846000000000002</v>
      </c>
      <c r="M110" s="184">
        <v>3.3283999999999998</v>
      </c>
      <c r="N110" s="184">
        <v>4.2704000000000004</v>
      </c>
      <c r="O110" s="184">
        <v>5.4432999999999998</v>
      </c>
      <c r="P110" s="184">
        <v>5.9351000000000003</v>
      </c>
      <c r="Q110" s="184">
        <v>7.0256999999999996</v>
      </c>
      <c r="R110" s="184">
        <v>4.6108000000000002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44467</v>
      </c>
      <c r="E111" s="184">
        <v>25.947199999999999</v>
      </c>
      <c r="F111" s="184">
        <v>1.6199999999999999E-2</v>
      </c>
      <c r="G111" s="184">
        <v>-6.8599999999999994E-2</v>
      </c>
      <c r="H111" s="184">
        <v>3.6600000000000001E-2</v>
      </c>
      <c r="I111" s="184">
        <v>6.7100000000000007E-2</v>
      </c>
      <c r="J111" s="184">
        <v>0.11849999999999999</v>
      </c>
      <c r="K111" s="184">
        <v>0.82379999999999998</v>
      </c>
      <c r="L111" s="184">
        <v>1.9343999999999999</v>
      </c>
      <c r="M111" s="184">
        <v>2.819</v>
      </c>
      <c r="N111" s="184">
        <v>3.5596999999999999</v>
      </c>
      <c r="O111" s="184">
        <v>4.7039</v>
      </c>
      <c r="P111" s="184">
        <v>5.2245999999999997</v>
      </c>
      <c r="Q111" s="184">
        <v>6.6634000000000002</v>
      </c>
      <c r="R111" s="184">
        <v>3.8603999999999998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44467</v>
      </c>
      <c r="E112" s="184">
        <v>15.012700000000001</v>
      </c>
      <c r="F112" s="184">
        <v>2.6700000000000002E-2</v>
      </c>
      <c r="G112" s="184">
        <v>-2.4E-2</v>
      </c>
      <c r="H112" s="184">
        <v>5.3E-3</v>
      </c>
      <c r="I112" s="184">
        <v>5.1299999999999998E-2</v>
      </c>
      <c r="J112" s="184">
        <v>3.6600000000000001E-2</v>
      </c>
      <c r="K112" s="184">
        <v>0.65710000000000002</v>
      </c>
      <c r="L112" s="184">
        <v>1.6425000000000001</v>
      </c>
      <c r="M112" s="184">
        <v>2.4380000000000002</v>
      </c>
      <c r="N112" s="184">
        <v>2.9119999999999999</v>
      </c>
      <c r="O112" s="184">
        <v>4.5911</v>
      </c>
      <c r="P112" s="184">
        <v>5.4061000000000003</v>
      </c>
      <c r="Q112" s="184">
        <v>6.1752000000000002</v>
      </c>
      <c r="R112" s="184">
        <v>3.6953</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44467</v>
      </c>
      <c r="E113" s="184">
        <v>14.409700000000001</v>
      </c>
      <c r="F113" s="184">
        <v>2.4299999999999999E-2</v>
      </c>
      <c r="G113" s="184">
        <v>-3.1899999999999998E-2</v>
      </c>
      <c r="H113" s="184">
        <v>-8.3000000000000001E-3</v>
      </c>
      <c r="I113" s="184">
        <v>2.4299999999999999E-2</v>
      </c>
      <c r="J113" s="184">
        <v>-2.5000000000000001E-2</v>
      </c>
      <c r="K113" s="184">
        <v>0.47970000000000002</v>
      </c>
      <c r="L113" s="184">
        <v>1.2806</v>
      </c>
      <c r="M113" s="184">
        <v>1.9009</v>
      </c>
      <c r="N113" s="184">
        <v>2.1936</v>
      </c>
      <c r="O113" s="184">
        <v>3.9550999999999998</v>
      </c>
      <c r="P113" s="184">
        <v>4.7961999999999998</v>
      </c>
      <c r="Q113" s="184">
        <v>5.5353000000000003</v>
      </c>
      <c r="R113" s="184">
        <v>3.0110999999999999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44467</v>
      </c>
      <c r="E114" s="184">
        <v>25.196200000000001</v>
      </c>
      <c r="F114" s="184">
        <v>1.3899999999999999E-2</v>
      </c>
      <c r="G114" s="184">
        <v>-2.7799999999999998E-2</v>
      </c>
      <c r="H114" s="184">
        <v>9.1000000000000004E-3</v>
      </c>
      <c r="I114" s="184">
        <v>6.08E-2</v>
      </c>
      <c r="J114" s="184">
        <v>8.2199999999999995E-2</v>
      </c>
      <c r="K114" s="184">
        <v>0.79290000000000005</v>
      </c>
      <c r="L114" s="184">
        <v>1.9412</v>
      </c>
      <c r="M114" s="184">
        <v>2.7686000000000002</v>
      </c>
      <c r="N114" s="184">
        <v>3.4487999999999999</v>
      </c>
      <c r="O114" s="184">
        <v>4.6927000000000003</v>
      </c>
      <c r="P114" s="184">
        <v>5.2104999999999997</v>
      </c>
      <c r="Q114" s="184">
        <v>6.6161000000000003</v>
      </c>
      <c r="R114" s="184">
        <v>4.1490999999999998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44467</v>
      </c>
      <c r="E115" s="184">
        <v>26.572399999999998</v>
      </c>
      <c r="F115" s="184">
        <v>1.54E-2</v>
      </c>
      <c r="G115" s="184">
        <v>-2.1100000000000001E-2</v>
      </c>
      <c r="H115" s="184">
        <v>2.07E-2</v>
      </c>
      <c r="I115" s="184">
        <v>8.3599999999999994E-2</v>
      </c>
      <c r="J115" s="184">
        <v>0.13489999999999999</v>
      </c>
      <c r="K115" s="184">
        <v>0.94550000000000001</v>
      </c>
      <c r="L115" s="184">
        <v>2.2719</v>
      </c>
      <c r="M115" s="184">
        <v>3.2759999999999998</v>
      </c>
      <c r="N115" s="184">
        <v>4.1429999999999998</v>
      </c>
      <c r="O115" s="184">
        <v>5.3723999999999998</v>
      </c>
      <c r="P115" s="184">
        <v>5.8734000000000002</v>
      </c>
      <c r="Q115" s="184">
        <v>6.8860000000000001</v>
      </c>
      <c r="R115" s="184">
        <v>4.8503999999999996</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44467</v>
      </c>
      <c r="E116" s="184">
        <v>10.8165</v>
      </c>
      <c r="F116" s="184">
        <v>-3.3300000000000003E-2</v>
      </c>
      <c r="G116" s="184">
        <v>-0.109</v>
      </c>
      <c r="H116" s="184">
        <v>6.4999999999999997E-3</v>
      </c>
      <c r="I116" s="184">
        <v>2.0299999999999999E-2</v>
      </c>
      <c r="J116" s="184">
        <v>6.6600000000000006E-2</v>
      </c>
      <c r="K116" s="184">
        <v>0.70950000000000002</v>
      </c>
      <c r="L116" s="184">
        <v>1.8340000000000001</v>
      </c>
      <c r="M116" s="184">
        <v>2.4950000000000001</v>
      </c>
      <c r="N116" s="184">
        <v>3.1665999999999999</v>
      </c>
      <c r="O116" s="184"/>
      <c r="P116" s="184"/>
      <c r="Q116" s="184">
        <v>3.8936000000000002</v>
      </c>
      <c r="R116" s="184">
        <v>3.8252000000000002</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44467</v>
      </c>
      <c r="E117" s="184">
        <v>10.651300000000001</v>
      </c>
      <c r="F117" s="184">
        <v>-3.4700000000000002E-2</v>
      </c>
      <c r="G117" s="184">
        <v>-0.1172</v>
      </c>
      <c r="H117" s="184">
        <v>-7.4999999999999997E-3</v>
      </c>
      <c r="I117" s="184">
        <v>-8.3999999999999995E-3</v>
      </c>
      <c r="J117" s="184">
        <v>1.9E-3</v>
      </c>
      <c r="K117" s="184">
        <v>0.52</v>
      </c>
      <c r="L117" s="184">
        <v>1.4467000000000001</v>
      </c>
      <c r="M117" s="184">
        <v>1.9214</v>
      </c>
      <c r="N117" s="184">
        <v>2.3976000000000002</v>
      </c>
      <c r="O117" s="184"/>
      <c r="P117" s="184"/>
      <c r="Q117" s="184">
        <v>3.1183000000000001</v>
      </c>
      <c r="R117" s="184">
        <v>3.0514000000000001</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44467</v>
      </c>
      <c r="E118" s="184">
        <v>26.418099999999999</v>
      </c>
      <c r="F118" s="184">
        <v>-4.0000000000000002E-4</v>
      </c>
      <c r="G118" s="184">
        <v>-4.3499999999999997E-2</v>
      </c>
      <c r="H118" s="184">
        <v>-3.4099999999999998E-2</v>
      </c>
      <c r="I118" s="184">
        <v>9.6600000000000005E-2</v>
      </c>
      <c r="J118" s="184">
        <v>7.8399999999999997E-2</v>
      </c>
      <c r="K118" s="184">
        <v>0.68179999999999996</v>
      </c>
      <c r="L118" s="184">
        <v>1.5901000000000001</v>
      </c>
      <c r="M118" s="184">
        <v>2.1063999999999998</v>
      </c>
      <c r="N118" s="184">
        <v>2.6280000000000001</v>
      </c>
      <c r="O118" s="184">
        <v>3.6901999999999999</v>
      </c>
      <c r="P118" s="184">
        <v>4.4607000000000001</v>
      </c>
      <c r="Q118" s="184">
        <v>6.5961999999999996</v>
      </c>
      <c r="R118" s="184">
        <v>2.7801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44467</v>
      </c>
      <c r="E119" s="184">
        <v>27.4863</v>
      </c>
      <c r="F119" s="184">
        <v>6.9999999999999999E-4</v>
      </c>
      <c r="G119" s="184">
        <v>-3.8899999999999997E-2</v>
      </c>
      <c r="H119" s="184">
        <v>-2.6200000000000001E-2</v>
      </c>
      <c r="I119" s="184">
        <v>0.11219999999999999</v>
      </c>
      <c r="J119" s="184">
        <v>0.11360000000000001</v>
      </c>
      <c r="K119" s="184">
        <v>0.78320000000000001</v>
      </c>
      <c r="L119" s="184">
        <v>1.7972999999999999</v>
      </c>
      <c r="M119" s="184">
        <v>2.4137</v>
      </c>
      <c r="N119" s="184">
        <v>3.0390999999999999</v>
      </c>
      <c r="O119" s="184">
        <v>4.1055000000000001</v>
      </c>
      <c r="P119" s="184">
        <v>4.8822000000000001</v>
      </c>
      <c r="Q119" s="184">
        <v>6.4093999999999998</v>
      </c>
      <c r="R119" s="184">
        <v>3.1916000000000002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44467</v>
      </c>
      <c r="E120" s="184">
        <v>29.639299999999999</v>
      </c>
      <c r="F120" s="184">
        <v>1.89E-2</v>
      </c>
      <c r="G120" s="184">
        <v>-4.7899999999999998E-2</v>
      </c>
      <c r="H120" s="184">
        <v>2.9000000000000001E-2</v>
      </c>
      <c r="I120" s="184">
        <v>6.5500000000000003E-2</v>
      </c>
      <c r="J120" s="184">
        <v>0.1263</v>
      </c>
      <c r="K120" s="184">
        <v>0.86609999999999998</v>
      </c>
      <c r="L120" s="184">
        <v>2.1040999999999999</v>
      </c>
      <c r="M120" s="184">
        <v>3.1230000000000002</v>
      </c>
      <c r="N120" s="184">
        <v>3.8875000000000002</v>
      </c>
      <c r="O120" s="184">
        <v>4.9465000000000003</v>
      </c>
      <c r="P120" s="184">
        <v>5.4538000000000002</v>
      </c>
      <c r="Q120" s="184">
        <v>7.0228999999999999</v>
      </c>
      <c r="R120" s="184">
        <v>4.3125999999999998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44467</v>
      </c>
      <c r="E121" s="184">
        <v>30.9803</v>
      </c>
      <c r="F121" s="184">
        <v>2.0299999999999999E-2</v>
      </c>
      <c r="G121" s="184">
        <v>-4.1599999999999998E-2</v>
      </c>
      <c r="H121" s="184">
        <v>0.04</v>
      </c>
      <c r="I121" s="184">
        <v>8.7599999999999997E-2</v>
      </c>
      <c r="J121" s="184">
        <v>0.1769</v>
      </c>
      <c r="K121" s="184">
        <v>1.0124</v>
      </c>
      <c r="L121" s="184">
        <v>2.4043999999999999</v>
      </c>
      <c r="M121" s="184">
        <v>3.5735999999999999</v>
      </c>
      <c r="N121" s="184">
        <v>4.4888000000000003</v>
      </c>
      <c r="O121" s="184">
        <v>5.5091999999999999</v>
      </c>
      <c r="P121" s="184">
        <v>5.9942000000000002</v>
      </c>
      <c r="Q121" s="184">
        <v>7.1496000000000004</v>
      </c>
      <c r="R121" s="184">
        <v>4.8982999999999999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44467</v>
      </c>
      <c r="E122" s="184">
        <v>15.939</v>
      </c>
      <c r="F122" s="184">
        <v>3.1399999999999997E-2</v>
      </c>
      <c r="G122" s="184">
        <v>-3.7600000000000001E-2</v>
      </c>
      <c r="H122" s="184">
        <v>5.0200000000000002E-2</v>
      </c>
      <c r="I122" s="184">
        <v>0.10680000000000001</v>
      </c>
      <c r="J122" s="184">
        <v>0.16969999999999999</v>
      </c>
      <c r="K122" s="184">
        <v>1.0331999999999999</v>
      </c>
      <c r="L122" s="184">
        <v>2.3633999999999999</v>
      </c>
      <c r="M122" s="184">
        <v>3.5335999999999999</v>
      </c>
      <c r="N122" s="184">
        <v>4.4359000000000002</v>
      </c>
      <c r="O122" s="184">
        <v>5.593</v>
      </c>
      <c r="P122" s="184">
        <v>6.0743</v>
      </c>
      <c r="Q122" s="184">
        <v>6.6394000000000002</v>
      </c>
      <c r="R122" s="184">
        <v>5.1208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44467</v>
      </c>
      <c r="E123" s="184">
        <v>15.266999999999999</v>
      </c>
      <c r="F123" s="184">
        <v>2.6200000000000001E-2</v>
      </c>
      <c r="G123" s="184">
        <v>-4.58E-2</v>
      </c>
      <c r="H123" s="184">
        <v>3.2800000000000003E-2</v>
      </c>
      <c r="I123" s="184">
        <v>7.8700000000000006E-2</v>
      </c>
      <c r="J123" s="184">
        <v>0.1115</v>
      </c>
      <c r="K123" s="184">
        <v>0.86550000000000005</v>
      </c>
      <c r="L123" s="184">
        <v>2.0112000000000001</v>
      </c>
      <c r="M123" s="184">
        <v>3.0023</v>
      </c>
      <c r="N123" s="184">
        <v>3.7372000000000001</v>
      </c>
      <c r="O123" s="184">
        <v>4.9931999999999999</v>
      </c>
      <c r="P123" s="184">
        <v>5.4542000000000002</v>
      </c>
      <c r="Q123" s="184">
        <v>6.0079000000000002</v>
      </c>
      <c r="R123" s="184">
        <v>4.5076999999999998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44467</v>
      </c>
      <c r="E124" s="184">
        <v>11.348599999999999</v>
      </c>
      <c r="F124" s="184">
        <v>2.5600000000000001E-2</v>
      </c>
      <c r="G124" s="184">
        <v>-5.3E-3</v>
      </c>
      <c r="H124" s="184">
        <v>3.2599999999999997E-2</v>
      </c>
      <c r="I124" s="184">
        <v>8.1100000000000005E-2</v>
      </c>
      <c r="J124" s="184">
        <v>0.1951</v>
      </c>
      <c r="K124" s="184">
        <v>0.9446</v>
      </c>
      <c r="L124" s="184">
        <v>2.2010000000000001</v>
      </c>
      <c r="M124" s="184">
        <v>2.9752999999999998</v>
      </c>
      <c r="N124" s="184">
        <v>3.7444000000000002</v>
      </c>
      <c r="O124" s="184"/>
      <c r="P124" s="184"/>
      <c r="Q124" s="184">
        <v>4.8398000000000003</v>
      </c>
      <c r="R124" s="184">
        <v>4.2862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44467</v>
      </c>
      <c r="E125" s="184">
        <v>11.1563</v>
      </c>
      <c r="F125" s="184">
        <v>2.3300000000000001E-2</v>
      </c>
      <c r="G125" s="184">
        <v>-1.43E-2</v>
      </c>
      <c r="H125" s="184">
        <v>1.61E-2</v>
      </c>
      <c r="I125" s="184">
        <v>4.8399999999999999E-2</v>
      </c>
      <c r="J125" s="184">
        <v>0.1203</v>
      </c>
      <c r="K125" s="184">
        <v>0.72770000000000001</v>
      </c>
      <c r="L125" s="184">
        <v>1.8236000000000001</v>
      </c>
      <c r="M125" s="184">
        <v>2.4584999999999999</v>
      </c>
      <c r="N125" s="184">
        <v>3.0796000000000001</v>
      </c>
      <c r="O125" s="184"/>
      <c r="P125" s="184"/>
      <c r="Q125" s="184">
        <v>4.1725000000000003</v>
      </c>
      <c r="R125" s="184">
        <v>3.6269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44467</v>
      </c>
      <c r="E126" s="184">
        <v>10.4039</v>
      </c>
      <c r="F126" s="184">
        <v>9.5999999999999992E-3</v>
      </c>
      <c r="G126" s="184">
        <v>-4.7999999999999996E-3</v>
      </c>
      <c r="H126" s="184">
        <v>5.67E-2</v>
      </c>
      <c r="I126" s="184">
        <v>8.5599999999999996E-2</v>
      </c>
      <c r="J126" s="184">
        <v>0.1608</v>
      </c>
      <c r="K126" s="184">
        <v>0.79930000000000001</v>
      </c>
      <c r="L126" s="184">
        <v>2.02</v>
      </c>
      <c r="M126" s="184">
        <v>2.9386000000000001</v>
      </c>
      <c r="N126" s="184">
        <v>3.6513</v>
      </c>
      <c r="O126" s="184"/>
      <c r="P126" s="184"/>
      <c r="Q126" s="184">
        <v>3.6791999999999998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44467</v>
      </c>
      <c r="E127" s="184">
        <v>10.307600000000001</v>
      </c>
      <c r="F127" s="184">
        <v>6.7999999999999996E-3</v>
      </c>
      <c r="G127" s="184">
        <v>-1.3599999999999999E-2</v>
      </c>
      <c r="H127" s="184">
        <v>4.0800000000000003E-2</v>
      </c>
      <c r="I127" s="184">
        <v>5.3400000000000003E-2</v>
      </c>
      <c r="J127" s="184">
        <v>8.6400000000000005E-2</v>
      </c>
      <c r="K127" s="184">
        <v>0.58650000000000002</v>
      </c>
      <c r="L127" s="184">
        <v>1.5817000000000001</v>
      </c>
      <c r="M127" s="184">
        <v>2.2884000000000002</v>
      </c>
      <c r="N127" s="184">
        <v>2.7778999999999998</v>
      </c>
      <c r="O127" s="184"/>
      <c r="P127" s="184"/>
      <c r="Q127" s="184">
        <v>2.8031000000000001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44467</v>
      </c>
      <c r="E128" s="184">
        <v>10.541</v>
      </c>
      <c r="F128" s="184">
        <v>2.8500000000000001E-2</v>
      </c>
      <c r="G128" s="184">
        <v>-9.4999999999999998E-3</v>
      </c>
      <c r="H128" s="184">
        <v>1.9E-2</v>
      </c>
      <c r="I128" s="184">
        <v>8.5500000000000007E-2</v>
      </c>
      <c r="J128" s="184">
        <v>0.22819999999999999</v>
      </c>
      <c r="K128" s="184">
        <v>1.0739000000000001</v>
      </c>
      <c r="L128" s="184">
        <v>2.3995000000000002</v>
      </c>
      <c r="M128" s="184">
        <v>3.4344000000000001</v>
      </c>
      <c r="N128" s="184">
        <v>4.3766999999999996</v>
      </c>
      <c r="O128" s="184"/>
      <c r="P128" s="184"/>
      <c r="Q128" s="184">
        <v>4.2130999999999998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44467</v>
      </c>
      <c r="E129" s="184">
        <v>10.45</v>
      </c>
      <c r="F129" s="184">
        <v>1.9099999999999999E-2</v>
      </c>
      <c r="G129" s="184">
        <v>-1.9099999999999999E-2</v>
      </c>
      <c r="H129" s="184">
        <v>0</v>
      </c>
      <c r="I129" s="184">
        <v>5.74E-2</v>
      </c>
      <c r="J129" s="184">
        <v>0.17249999999999999</v>
      </c>
      <c r="K129" s="184">
        <v>0.89790000000000003</v>
      </c>
      <c r="L129" s="184">
        <v>2.0508000000000002</v>
      </c>
      <c r="M129" s="184">
        <v>2.9150999999999998</v>
      </c>
      <c r="N129" s="184">
        <v>3.6808999999999998</v>
      </c>
      <c r="O129" s="184"/>
      <c r="P129" s="184"/>
      <c r="Q129" s="184">
        <v>3.5078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44467</v>
      </c>
      <c r="E132" s="184">
        <v>21.241700000000002</v>
      </c>
      <c r="F132" s="184">
        <v>1.7899999999999999E-2</v>
      </c>
      <c r="G132" s="184">
        <v>-5.6500000000000002E-2</v>
      </c>
      <c r="H132" s="184">
        <v>2.12E-2</v>
      </c>
      <c r="I132" s="184">
        <v>7.3499999999999996E-2</v>
      </c>
      <c r="J132" s="184">
        <v>0.115</v>
      </c>
      <c r="K132" s="184">
        <v>0.86850000000000005</v>
      </c>
      <c r="L132" s="184">
        <v>2.0588000000000002</v>
      </c>
      <c r="M132" s="184">
        <v>2.9876</v>
      </c>
      <c r="N132" s="184">
        <v>3.7248000000000001</v>
      </c>
      <c r="O132" s="184">
        <v>4.9444999999999997</v>
      </c>
      <c r="P132" s="184">
        <v>5.4774000000000003</v>
      </c>
      <c r="Q132" s="184">
        <v>7.1127000000000002</v>
      </c>
      <c r="R132" s="184">
        <v>4.2329999999999997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44467</v>
      </c>
      <c r="E133" s="184">
        <v>22.334199999999999</v>
      </c>
      <c r="F133" s="184">
        <v>1.9699999999999999E-2</v>
      </c>
      <c r="G133" s="184">
        <v>-4.9700000000000001E-2</v>
      </c>
      <c r="H133" s="184">
        <v>3.3599999999999998E-2</v>
      </c>
      <c r="I133" s="184">
        <v>9.9000000000000005E-2</v>
      </c>
      <c r="J133" s="184">
        <v>0.1736</v>
      </c>
      <c r="K133" s="184">
        <v>1.0387</v>
      </c>
      <c r="L133" s="184">
        <v>2.4072</v>
      </c>
      <c r="M133" s="184">
        <v>3.5064000000000002</v>
      </c>
      <c r="N133" s="184">
        <v>4.4219999999999997</v>
      </c>
      <c r="O133" s="184">
        <v>5.6658999999999997</v>
      </c>
      <c r="P133" s="184">
        <v>6.1707000000000001</v>
      </c>
      <c r="Q133" s="184">
        <v>7.2226999999999997</v>
      </c>
      <c r="R133" s="184">
        <v>4.9503000000000004</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44467</v>
      </c>
      <c r="E134" s="184">
        <v>15.4772</v>
      </c>
      <c r="F134" s="184">
        <v>2.3300000000000001E-2</v>
      </c>
      <c r="G134" s="184">
        <v>-5.5500000000000001E-2</v>
      </c>
      <c r="H134" s="184">
        <v>6.0100000000000001E-2</v>
      </c>
      <c r="I134" s="184">
        <v>8.7300000000000003E-2</v>
      </c>
      <c r="J134" s="184">
        <v>0.15340000000000001</v>
      </c>
      <c r="K134" s="184">
        <v>0.99380000000000002</v>
      </c>
      <c r="L134" s="184">
        <v>2.2799</v>
      </c>
      <c r="M134" s="184">
        <v>3.2157</v>
      </c>
      <c r="N134" s="184">
        <v>4.1989999999999998</v>
      </c>
      <c r="O134" s="184">
        <v>5.1456</v>
      </c>
      <c r="P134" s="184">
        <v>5.7255000000000003</v>
      </c>
      <c r="Q134" s="184">
        <v>6.3513999999999999</v>
      </c>
      <c r="R134" s="184">
        <v>4.6150000000000002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44467</v>
      </c>
      <c r="E135" s="184">
        <v>14.8659</v>
      </c>
      <c r="F135" s="184">
        <v>2.0899999999999998E-2</v>
      </c>
      <c r="G135" s="184">
        <v>-6.3200000000000006E-2</v>
      </c>
      <c r="H135" s="184">
        <v>4.7800000000000002E-2</v>
      </c>
      <c r="I135" s="184">
        <v>6.1899999999999997E-2</v>
      </c>
      <c r="J135" s="184">
        <v>9.7000000000000003E-2</v>
      </c>
      <c r="K135" s="184">
        <v>0.83360000000000001</v>
      </c>
      <c r="L135" s="184">
        <v>1.9497</v>
      </c>
      <c r="M135" s="184">
        <v>2.7239</v>
      </c>
      <c r="N135" s="184">
        <v>3.5373999999999999</v>
      </c>
      <c r="O135" s="184">
        <v>4.5461999999999998</v>
      </c>
      <c r="P135" s="184">
        <v>5.1231</v>
      </c>
      <c r="Q135" s="184">
        <v>5.7488999999999999</v>
      </c>
      <c r="R135" s="184">
        <v>3.9744000000000002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44467</v>
      </c>
      <c r="E136" s="184">
        <v>11.741099999999999</v>
      </c>
      <c r="F136" s="184">
        <v>-1.7000000000000001E-2</v>
      </c>
      <c r="G136" s="184">
        <v>-7.6600000000000001E-2</v>
      </c>
      <c r="H136" s="184">
        <v>-5.1000000000000004E-3</v>
      </c>
      <c r="I136" s="184">
        <v>1.9599999999999999E-2</v>
      </c>
      <c r="J136" s="184">
        <v>3.3999999999999998E-3</v>
      </c>
      <c r="K136" s="184">
        <v>0.47489999999999999</v>
      </c>
      <c r="L136" s="184">
        <v>1.4779</v>
      </c>
      <c r="M136" s="184">
        <v>1.9892000000000001</v>
      </c>
      <c r="N136" s="184">
        <v>2.4377</v>
      </c>
      <c r="O136" s="184">
        <v>2.9836999999999998</v>
      </c>
      <c r="P136" s="184">
        <v>2.7038000000000002</v>
      </c>
      <c r="Q136" s="184">
        <v>2.9939</v>
      </c>
      <c r="R136" s="184">
        <v>2.5011000000000001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44467</v>
      </c>
      <c r="E137" s="184">
        <v>12.093500000000001</v>
      </c>
      <c r="F137" s="184">
        <v>-1.5699999999999999E-2</v>
      </c>
      <c r="G137" s="184">
        <v>-7.1900000000000006E-2</v>
      </c>
      <c r="H137" s="184">
        <v>3.3E-3</v>
      </c>
      <c r="I137" s="184">
        <v>3.6400000000000002E-2</v>
      </c>
      <c r="J137" s="184">
        <v>4.0500000000000001E-2</v>
      </c>
      <c r="K137" s="184">
        <v>0.58389999999999997</v>
      </c>
      <c r="L137" s="184">
        <v>1.7003999999999999</v>
      </c>
      <c r="M137" s="184">
        <v>2.3155999999999999</v>
      </c>
      <c r="N137" s="184">
        <v>2.8761000000000001</v>
      </c>
      <c r="O137" s="184">
        <v>3.4403999999999999</v>
      </c>
      <c r="P137" s="184">
        <v>3.2496999999999998</v>
      </c>
      <c r="Q137" s="184">
        <v>3.5552000000000001</v>
      </c>
      <c r="R137" s="184">
        <v>2.9493</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44467</v>
      </c>
      <c r="E138" s="184">
        <v>27.872</v>
      </c>
      <c r="F138" s="184">
        <v>1.7899999999999999E-2</v>
      </c>
      <c r="G138" s="184">
        <v>-4.9799999999999997E-2</v>
      </c>
      <c r="H138" s="184">
        <v>2.98E-2</v>
      </c>
      <c r="I138" s="184">
        <v>9.8400000000000001E-2</v>
      </c>
      <c r="J138" s="184">
        <v>0.1527</v>
      </c>
      <c r="K138" s="184">
        <v>0.96760000000000002</v>
      </c>
      <c r="L138" s="184">
        <v>2.2761999999999998</v>
      </c>
      <c r="M138" s="184">
        <v>3.2212000000000001</v>
      </c>
      <c r="N138" s="184">
        <v>3.9643000000000002</v>
      </c>
      <c r="O138" s="184">
        <v>5.0568</v>
      </c>
      <c r="P138" s="184">
        <v>5.6637000000000004</v>
      </c>
      <c r="Q138" s="184">
        <v>6.7995000000000001</v>
      </c>
      <c r="R138" s="184">
        <v>4.1974</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44467</v>
      </c>
      <c r="E139" s="184">
        <v>26.711200000000002</v>
      </c>
      <c r="F139" s="184">
        <v>1.6500000000000001E-2</v>
      </c>
      <c r="G139" s="184">
        <v>-5.4600000000000003E-2</v>
      </c>
      <c r="H139" s="184">
        <v>2.1000000000000001E-2</v>
      </c>
      <c r="I139" s="184">
        <v>8.09E-2</v>
      </c>
      <c r="J139" s="184">
        <v>0.1132</v>
      </c>
      <c r="K139" s="184">
        <v>0.85289999999999999</v>
      </c>
      <c r="L139" s="184">
        <v>2.0411000000000001</v>
      </c>
      <c r="M139" s="184">
        <v>2.8723000000000001</v>
      </c>
      <c r="N139" s="184">
        <v>3.4981</v>
      </c>
      <c r="O139" s="184">
        <v>4.5658000000000003</v>
      </c>
      <c r="P139" s="184">
        <v>5.1440999999999999</v>
      </c>
      <c r="Q139" s="184">
        <v>6.8103999999999996</v>
      </c>
      <c r="R139" s="184">
        <v>3.7301000000000002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44467</v>
      </c>
      <c r="E140" s="184">
        <v>10.7362</v>
      </c>
      <c r="F140" s="184">
        <v>7.4999999999999997E-3</v>
      </c>
      <c r="G140" s="184">
        <v>-3.0700000000000002E-2</v>
      </c>
      <c r="H140" s="184">
        <v>8.3999999999999995E-3</v>
      </c>
      <c r="I140" s="184">
        <v>-0.1804</v>
      </c>
      <c r="J140" s="184">
        <v>0.10630000000000001</v>
      </c>
      <c r="K140" s="184">
        <v>0.82069999999999999</v>
      </c>
      <c r="L140" s="184">
        <v>2.4504999999999999</v>
      </c>
      <c r="M140" s="184">
        <v>3.4316</v>
      </c>
      <c r="N140" s="184">
        <v>4.4103000000000003</v>
      </c>
      <c r="O140" s="184"/>
      <c r="P140" s="184"/>
      <c r="Q140" s="184">
        <v>4.4010999999999996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44467</v>
      </c>
      <c r="E141" s="184">
        <v>10.612500000000001</v>
      </c>
      <c r="F141" s="184">
        <v>4.7000000000000002E-3</v>
      </c>
      <c r="G141" s="184">
        <v>-3.9600000000000003E-2</v>
      </c>
      <c r="H141" s="184">
        <v>-7.4999999999999997E-3</v>
      </c>
      <c r="I141" s="184">
        <v>-0.21060000000000001</v>
      </c>
      <c r="J141" s="184">
        <v>3.6799999999999999E-2</v>
      </c>
      <c r="K141" s="184">
        <v>0.62480000000000002</v>
      </c>
      <c r="L141" s="184">
        <v>2.0638999999999998</v>
      </c>
      <c r="M141" s="184">
        <v>2.8641999999999999</v>
      </c>
      <c r="N141" s="184">
        <v>3.6539000000000001</v>
      </c>
      <c r="O141" s="184"/>
      <c r="P141" s="184"/>
      <c r="Q141" s="184">
        <v>3.6701000000000001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44467</v>
      </c>
      <c r="E142" s="184">
        <v>11.747999999999999</v>
      </c>
      <c r="F142" s="184">
        <v>1.7000000000000001E-2</v>
      </c>
      <c r="G142" s="184">
        <v>-7.7399999999999997E-2</v>
      </c>
      <c r="H142" s="184">
        <v>-2.81E-2</v>
      </c>
      <c r="I142" s="184">
        <v>-8.9999999999999998E-4</v>
      </c>
      <c r="J142" s="184">
        <v>0.1953</v>
      </c>
      <c r="K142" s="184">
        <v>1.0763</v>
      </c>
      <c r="L142" s="184">
        <v>2.5148999999999999</v>
      </c>
      <c r="M142" s="184">
        <v>3.6490999999999998</v>
      </c>
      <c r="N142" s="184">
        <v>4.7244999999999999</v>
      </c>
      <c r="O142" s="184"/>
      <c r="P142" s="184"/>
      <c r="Q142" s="184">
        <v>5.9642999999999997</v>
      </c>
      <c r="R142" s="184">
        <v>5.4382999999999999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44467</v>
      </c>
      <c r="E143" s="184">
        <v>11.503500000000001</v>
      </c>
      <c r="F143" s="184">
        <v>1.5599999999999999E-2</v>
      </c>
      <c r="G143" s="184">
        <v>-8.5999999999999993E-2</v>
      </c>
      <c r="H143" s="184">
        <v>-4.3400000000000001E-2</v>
      </c>
      <c r="I143" s="184">
        <v>-3.2199999999999999E-2</v>
      </c>
      <c r="J143" s="184">
        <v>0.12620000000000001</v>
      </c>
      <c r="K143" s="184">
        <v>0.87519999999999998</v>
      </c>
      <c r="L143" s="184">
        <v>2.1063000000000001</v>
      </c>
      <c r="M143" s="184">
        <v>3.0493000000000001</v>
      </c>
      <c r="N143" s="184">
        <v>3.9253999999999998</v>
      </c>
      <c r="O143" s="184"/>
      <c r="P143" s="184"/>
      <c r="Q143" s="184">
        <v>5.1658999999999997</v>
      </c>
      <c r="R143" s="184">
        <v>4.6257000000000001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44467</v>
      </c>
      <c r="E144" s="184">
        <v>11.430300000000001</v>
      </c>
      <c r="F144" s="184">
        <v>5.16E-2</v>
      </c>
      <c r="G144" s="184">
        <v>-3.0599999999999999E-2</v>
      </c>
      <c r="H144" s="184">
        <v>4.6399999999999997E-2</v>
      </c>
      <c r="I144" s="184">
        <v>9.7199999999999995E-2</v>
      </c>
      <c r="J144" s="184">
        <v>0.22969999999999999</v>
      </c>
      <c r="K144" s="184">
        <v>1.1136999999999999</v>
      </c>
      <c r="L144" s="184">
        <v>2.3412999999999999</v>
      </c>
      <c r="M144" s="184">
        <v>3.1941000000000002</v>
      </c>
      <c r="N144" s="184">
        <v>4.0119999999999996</v>
      </c>
      <c r="O144" s="184"/>
      <c r="P144" s="184"/>
      <c r="Q144" s="184">
        <v>5.2647000000000004</v>
      </c>
      <c r="R144" s="184">
        <v>4.7381000000000002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44467</v>
      </c>
      <c r="E145" s="184">
        <v>11.2905</v>
      </c>
      <c r="F145" s="184">
        <v>5.0500000000000003E-2</v>
      </c>
      <c r="G145" s="184">
        <v>-3.6299999999999999E-2</v>
      </c>
      <c r="H145" s="184">
        <v>3.6299999999999999E-2</v>
      </c>
      <c r="I145" s="184">
        <v>7.7100000000000002E-2</v>
      </c>
      <c r="J145" s="184">
        <v>0.19350000000000001</v>
      </c>
      <c r="K145" s="184">
        <v>1.0327</v>
      </c>
      <c r="L145" s="184">
        <v>2.1551999999999998</v>
      </c>
      <c r="M145" s="184">
        <v>2.9262999999999999</v>
      </c>
      <c r="N145" s="184">
        <v>3.5911</v>
      </c>
      <c r="O145" s="184"/>
      <c r="P145" s="184"/>
      <c r="Q145" s="184">
        <v>4.7686999999999999</v>
      </c>
      <c r="R145" s="184">
        <v>4.2580999999999998</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44467</v>
      </c>
      <c r="E146" s="184">
        <v>29.1326</v>
      </c>
      <c r="F146" s="184">
        <v>2.64E-2</v>
      </c>
      <c r="G146" s="184">
        <v>-5.21E-2</v>
      </c>
      <c r="H146" s="184">
        <v>2.0299999999999999E-2</v>
      </c>
      <c r="I146" s="184">
        <v>8.3799999999999999E-2</v>
      </c>
      <c r="J146" s="184">
        <v>0.15920000000000001</v>
      </c>
      <c r="K146" s="184">
        <v>1.0296000000000001</v>
      </c>
      <c r="L146" s="184">
        <v>2.4676999999999998</v>
      </c>
      <c r="M146" s="184">
        <v>3.5314000000000001</v>
      </c>
      <c r="N146" s="184">
        <v>4.4287999999999998</v>
      </c>
      <c r="O146" s="184">
        <v>5.5669000000000004</v>
      </c>
      <c r="P146" s="184">
        <v>5.9667000000000003</v>
      </c>
      <c r="Q146" s="184">
        <v>6.8106999999999998</v>
      </c>
      <c r="R146" s="184">
        <v>4.9221000000000004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44467</v>
      </c>
      <c r="E147" s="184">
        <v>27.940999999999999</v>
      </c>
      <c r="F147" s="184">
        <v>2.47E-2</v>
      </c>
      <c r="G147" s="184">
        <v>-5.8700000000000002E-2</v>
      </c>
      <c r="H147" s="184">
        <v>8.8999999999999999E-3</v>
      </c>
      <c r="I147" s="184">
        <v>6.1600000000000002E-2</v>
      </c>
      <c r="J147" s="184">
        <v>0.1082</v>
      </c>
      <c r="K147" s="184">
        <v>0.87619999999999998</v>
      </c>
      <c r="L147" s="184">
        <v>2.1616</v>
      </c>
      <c r="M147" s="184">
        <v>3.0813000000000001</v>
      </c>
      <c r="N147" s="184">
        <v>3.8359000000000001</v>
      </c>
      <c r="O147" s="184">
        <v>5.0099</v>
      </c>
      <c r="P147" s="184">
        <v>5.4222000000000001</v>
      </c>
      <c r="Q147" s="184">
        <v>6.9650999999999996</v>
      </c>
      <c r="R147" s="184">
        <v>4.3440000000000003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1.3799999999999996E-2</v>
      </c>
      <c r="G148" s="186">
        <v>-5.182641509433962E-2</v>
      </c>
      <c r="H148" s="186">
        <v>2.0903773584905656E-2</v>
      </c>
      <c r="I148" s="186">
        <v>6.1624528301886805E-2</v>
      </c>
      <c r="J148" s="186">
        <v>0.12348113207547175</v>
      </c>
      <c r="K148" s="186">
        <v>0.85873584905660361</v>
      </c>
      <c r="L148" s="186">
        <v>2.0651396226415097</v>
      </c>
      <c r="M148" s="186">
        <v>2.9530830188679245</v>
      </c>
      <c r="N148" s="186">
        <v>3.7045226415094348</v>
      </c>
      <c r="O148" s="186">
        <v>4.8800794871794873</v>
      </c>
      <c r="P148" s="186">
        <v>5.3733606060606069</v>
      </c>
      <c r="Q148" s="186">
        <v>5.6994169811320763</v>
      </c>
      <c r="R148" s="186">
        <v>4.1977574468085113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1.7000000000000001E-2</v>
      </c>
      <c r="G149" s="186">
        <v>-5.4600000000000003E-2</v>
      </c>
      <c r="H149" s="186">
        <v>2.1000000000000001E-2</v>
      </c>
      <c r="I149" s="186">
        <v>7.8700000000000006E-2</v>
      </c>
      <c r="J149" s="186">
        <v>0.12620000000000001</v>
      </c>
      <c r="K149" s="186">
        <v>0.87019999999999997</v>
      </c>
      <c r="L149" s="186">
        <v>2.0992000000000002</v>
      </c>
      <c r="M149" s="186">
        <v>3.0028000000000001</v>
      </c>
      <c r="N149" s="186">
        <v>3.7444000000000002</v>
      </c>
      <c r="O149" s="186">
        <v>4.9511000000000003</v>
      </c>
      <c r="P149" s="186">
        <v>5.4538000000000002</v>
      </c>
      <c r="Q149" s="186">
        <v>6.1528</v>
      </c>
      <c r="R149" s="186">
        <v>4.2862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44467</v>
      </c>
      <c r="E152" s="184">
        <v>73.27</v>
      </c>
      <c r="F152" s="184">
        <v>-0.36709999999999998</v>
      </c>
      <c r="G152" s="184">
        <v>-0.55649999999999999</v>
      </c>
      <c r="H152" s="184">
        <v>0.13669999999999999</v>
      </c>
      <c r="I152" s="184">
        <v>0.31490000000000001</v>
      </c>
      <c r="J152" s="184">
        <v>2.2894999999999999</v>
      </c>
      <c r="K152" s="184">
        <v>5.0766999999999998</v>
      </c>
      <c r="L152" s="184">
        <v>12.601800000000001</v>
      </c>
      <c r="M152" s="184">
        <v>14.7174</v>
      </c>
      <c r="N152" s="184">
        <v>32.7836</v>
      </c>
      <c r="O152" s="184">
        <v>13.3527</v>
      </c>
      <c r="P152" s="184">
        <v>10.516299999999999</v>
      </c>
      <c r="Q152" s="184">
        <v>9.7335999999999991</v>
      </c>
      <c r="R152" s="184">
        <v>16.435400000000001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44467</v>
      </c>
      <c r="E153" s="184">
        <v>79.52</v>
      </c>
      <c r="F153" s="184">
        <v>-0.3634</v>
      </c>
      <c r="G153" s="184">
        <v>-0.53779999999999994</v>
      </c>
      <c r="H153" s="184">
        <v>0.16370000000000001</v>
      </c>
      <c r="I153" s="184">
        <v>0.36599999999999999</v>
      </c>
      <c r="J153" s="184">
        <v>2.4081999999999999</v>
      </c>
      <c r="K153" s="184">
        <v>5.4082999999999997</v>
      </c>
      <c r="L153" s="184">
        <v>13.3248</v>
      </c>
      <c r="M153" s="184">
        <v>15.783300000000001</v>
      </c>
      <c r="N153" s="184">
        <v>34.392400000000002</v>
      </c>
      <c r="O153" s="184">
        <v>14.6111</v>
      </c>
      <c r="P153" s="184">
        <v>11.772</v>
      </c>
      <c r="Q153" s="184">
        <v>12.970800000000001</v>
      </c>
      <c r="R153" s="184">
        <v>17.761700000000001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44467</v>
      </c>
      <c r="E154" s="184">
        <v>275.72500000000002</v>
      </c>
      <c r="F154" s="184">
        <v>0.8135</v>
      </c>
      <c r="G154" s="184">
        <v>1.0607</v>
      </c>
      <c r="H154" s="184">
        <v>1.7330000000000001</v>
      </c>
      <c r="I154" s="184">
        <v>2.0436000000000001</v>
      </c>
      <c r="J154" s="184">
        <v>5.8250000000000002</v>
      </c>
      <c r="K154" s="184">
        <v>6.5662000000000003</v>
      </c>
      <c r="L154" s="184">
        <v>18.131599999999999</v>
      </c>
      <c r="M154" s="184">
        <v>27.224599999999999</v>
      </c>
      <c r="N154" s="184">
        <v>56.542700000000004</v>
      </c>
      <c r="O154" s="184">
        <v>14.6403</v>
      </c>
      <c r="P154" s="184">
        <v>13.3111</v>
      </c>
      <c r="Q154" s="184">
        <v>17.057099999999998</v>
      </c>
      <c r="R154" s="184">
        <v>19.052700000000002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44467</v>
      </c>
      <c r="E155" s="184">
        <v>275.72500000000002</v>
      </c>
      <c r="F155" s="184">
        <v>0.8135</v>
      </c>
      <c r="G155" s="184">
        <v>1.0607</v>
      </c>
      <c r="H155" s="184">
        <v>1.7330000000000001</v>
      </c>
      <c r="I155" s="184">
        <v>2.0436000000000001</v>
      </c>
      <c r="J155" s="184">
        <v>5.8250000000000002</v>
      </c>
      <c r="K155" s="184">
        <v>6.5662000000000003</v>
      </c>
      <c r="L155" s="184">
        <v>18.131599999999999</v>
      </c>
      <c r="M155" s="184">
        <v>27.224599999999999</v>
      </c>
      <c r="N155" s="184">
        <v>56.542700000000004</v>
      </c>
      <c r="O155" s="184">
        <v>14.6403</v>
      </c>
      <c r="P155" s="184">
        <v>11.993600000000001</v>
      </c>
      <c r="Q155" s="184">
        <v>18.1922</v>
      </c>
      <c r="R155" s="184">
        <v>19.052700000000002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44467</v>
      </c>
      <c r="E156" s="184">
        <v>290.964</v>
      </c>
      <c r="F156" s="184">
        <v>0.81530000000000002</v>
      </c>
      <c r="G156" s="184">
        <v>1.0673999999999999</v>
      </c>
      <c r="H156" s="184">
        <v>1.7445999999999999</v>
      </c>
      <c r="I156" s="184">
        <v>2.0672000000000001</v>
      </c>
      <c r="J156" s="184">
        <v>5.8798000000000004</v>
      </c>
      <c r="K156" s="184">
        <v>6.7291999999999996</v>
      </c>
      <c r="L156" s="184">
        <v>18.489000000000001</v>
      </c>
      <c r="M156" s="184">
        <v>27.789000000000001</v>
      </c>
      <c r="N156" s="184">
        <v>57.459099999999999</v>
      </c>
      <c r="O156" s="184">
        <v>15.392200000000001</v>
      </c>
      <c r="P156" s="184">
        <v>14.1029</v>
      </c>
      <c r="Q156" s="184">
        <v>13.808299999999999</v>
      </c>
      <c r="R156" s="184">
        <v>19.763400000000001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44467</v>
      </c>
      <c r="E157" s="184">
        <v>290.964</v>
      </c>
      <c r="F157" s="184">
        <v>0.81530000000000002</v>
      </c>
      <c r="G157" s="184">
        <v>1.0673999999999999</v>
      </c>
      <c r="H157" s="184">
        <v>1.7445999999999999</v>
      </c>
      <c r="I157" s="184">
        <v>2.0672000000000001</v>
      </c>
      <c r="J157" s="184">
        <v>5.8798000000000004</v>
      </c>
      <c r="K157" s="184">
        <v>6.7291999999999996</v>
      </c>
      <c r="L157" s="184">
        <v>18.489000000000001</v>
      </c>
      <c r="M157" s="184">
        <v>27.789000000000001</v>
      </c>
      <c r="N157" s="184">
        <v>57.459099999999999</v>
      </c>
      <c r="O157" s="184">
        <v>15.392200000000001</v>
      </c>
      <c r="P157" s="184">
        <v>12.9747</v>
      </c>
      <c r="Q157" s="184">
        <v>14.4931</v>
      </c>
      <c r="R157" s="184">
        <v>19.763400000000001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44467</v>
      </c>
      <c r="E158" s="184">
        <v>48.51</v>
      </c>
      <c r="F158" s="184">
        <v>-0.1235</v>
      </c>
      <c r="G158" s="184">
        <v>0.12379999999999999</v>
      </c>
      <c r="H158" s="184">
        <v>0.64319999999999999</v>
      </c>
      <c r="I158" s="184">
        <v>0.95730000000000004</v>
      </c>
      <c r="J158" s="184">
        <v>2.6232000000000002</v>
      </c>
      <c r="K158" s="184">
        <v>4.6375999999999999</v>
      </c>
      <c r="L158" s="184">
        <v>10.25</v>
      </c>
      <c r="M158" s="184">
        <v>14.545500000000001</v>
      </c>
      <c r="N158" s="184">
        <v>28.265499999999999</v>
      </c>
      <c r="O158" s="184">
        <v>13.212</v>
      </c>
      <c r="P158" s="184">
        <v>10.838900000000001</v>
      </c>
      <c r="Q158" s="184">
        <v>11.295500000000001</v>
      </c>
      <c r="R158" s="184">
        <v>15.207800000000001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44467</v>
      </c>
      <c r="E159" s="184">
        <v>52.84</v>
      </c>
      <c r="F159" s="184">
        <v>-0.1323</v>
      </c>
      <c r="G159" s="184">
        <v>0.13270000000000001</v>
      </c>
      <c r="H159" s="184">
        <v>0.64759999999999995</v>
      </c>
      <c r="I159" s="184">
        <v>0.97460000000000002</v>
      </c>
      <c r="J159" s="184">
        <v>2.6817000000000002</v>
      </c>
      <c r="K159" s="184">
        <v>4.7996999999999996</v>
      </c>
      <c r="L159" s="184">
        <v>10.590199999999999</v>
      </c>
      <c r="M159" s="184">
        <v>15.069699999999999</v>
      </c>
      <c r="N159" s="184">
        <v>29.035399999999999</v>
      </c>
      <c r="O159" s="184">
        <v>13.9178</v>
      </c>
      <c r="P159" s="184">
        <v>11.839</v>
      </c>
      <c r="Q159" s="184">
        <v>13.626099999999999</v>
      </c>
      <c r="R159" s="184">
        <v>15.877599999999999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44467</v>
      </c>
      <c r="E160" s="184">
        <v>11.1533</v>
      </c>
      <c r="F160" s="184">
        <v>0.44130000000000003</v>
      </c>
      <c r="G160" s="184">
        <v>1.25</v>
      </c>
      <c r="H160" s="184">
        <v>2.2534999999999998</v>
      </c>
      <c r="I160" s="184">
        <v>1.5118</v>
      </c>
      <c r="J160" s="184">
        <v>7.2629000000000001</v>
      </c>
      <c r="K160" s="184">
        <v>6.7945000000000002</v>
      </c>
      <c r="L160" s="184">
        <v>16.872900000000001</v>
      </c>
      <c r="M160" s="184">
        <v>20.875499999999999</v>
      </c>
      <c r="N160" s="184">
        <v>30.1557</v>
      </c>
      <c r="O160" s="184"/>
      <c r="P160" s="184"/>
      <c r="Q160" s="184">
        <v>6.4539999999999997</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44467</v>
      </c>
      <c r="E161" s="184">
        <v>10.7392</v>
      </c>
      <c r="F161" s="184">
        <v>0.43490000000000001</v>
      </c>
      <c r="G161" s="184">
        <v>1.2273000000000001</v>
      </c>
      <c r="H161" s="184">
        <v>2.2128999999999999</v>
      </c>
      <c r="I161" s="184">
        <v>1.4279999999999999</v>
      </c>
      <c r="J161" s="184">
        <v>7.0590000000000002</v>
      </c>
      <c r="K161" s="184">
        <v>6.2088000000000001</v>
      </c>
      <c r="L161" s="184">
        <v>15.4566</v>
      </c>
      <c r="M161" s="184">
        <v>18.853000000000002</v>
      </c>
      <c r="N161" s="184">
        <v>27.3111</v>
      </c>
      <c r="O161" s="184"/>
      <c r="P161" s="184"/>
      <c r="Q161" s="184">
        <v>4.1710000000000003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44467</v>
      </c>
      <c r="E162" s="184">
        <v>14.939</v>
      </c>
      <c r="F162" s="184">
        <v>-0.28039999999999998</v>
      </c>
      <c r="G162" s="184">
        <v>-0.32029999999999997</v>
      </c>
      <c r="H162" s="184">
        <v>0.18110000000000001</v>
      </c>
      <c r="I162" s="184">
        <v>0.3493</v>
      </c>
      <c r="J162" s="184">
        <v>2.371</v>
      </c>
      <c r="K162" s="184">
        <v>5.3155000000000001</v>
      </c>
      <c r="L162" s="184">
        <v>10.642899999999999</v>
      </c>
      <c r="M162" s="184">
        <v>14.404999999999999</v>
      </c>
      <c r="N162" s="184">
        <v>24.845400000000001</v>
      </c>
      <c r="O162" s="184">
        <v>14.700699999999999</v>
      </c>
      <c r="P162" s="184"/>
      <c r="Q162" s="184">
        <v>13.5618</v>
      </c>
      <c r="R162" s="184">
        <v>16.790600000000001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44467</v>
      </c>
      <c r="E163" s="184">
        <v>14.404999999999999</v>
      </c>
      <c r="F163" s="184">
        <v>-0.2838</v>
      </c>
      <c r="G163" s="184">
        <v>-0.33210000000000001</v>
      </c>
      <c r="H163" s="184">
        <v>0.153</v>
      </c>
      <c r="I163" s="184">
        <v>0.2994</v>
      </c>
      <c r="J163" s="184">
        <v>2.2501000000000002</v>
      </c>
      <c r="K163" s="184">
        <v>4.9698000000000002</v>
      </c>
      <c r="L163" s="184">
        <v>9.9115000000000002</v>
      </c>
      <c r="M163" s="184">
        <v>13.309200000000001</v>
      </c>
      <c r="N163" s="184">
        <v>23.256599999999999</v>
      </c>
      <c r="O163" s="184">
        <v>13.398899999999999</v>
      </c>
      <c r="P163" s="184"/>
      <c r="Q163" s="184">
        <v>12.259600000000001</v>
      </c>
      <c r="R163" s="184">
        <v>15.401999999999999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44467</v>
      </c>
      <c r="E164" s="184">
        <v>34.335999999999999</v>
      </c>
      <c r="F164" s="184">
        <v>-0.15409999999999999</v>
      </c>
      <c r="G164" s="184">
        <v>-0.33379999999999999</v>
      </c>
      <c r="H164" s="184">
        <v>6.4100000000000004E-2</v>
      </c>
      <c r="I164" s="184">
        <v>0.57999999999999996</v>
      </c>
      <c r="J164" s="184">
        <v>2.5384000000000002</v>
      </c>
      <c r="K164" s="184">
        <v>5.4059999999999997</v>
      </c>
      <c r="L164" s="184">
        <v>9.6085999999999991</v>
      </c>
      <c r="M164" s="184">
        <v>10.686299999999999</v>
      </c>
      <c r="N164" s="184">
        <v>17.750299999999999</v>
      </c>
      <c r="O164" s="184">
        <v>11.590999999999999</v>
      </c>
      <c r="P164" s="184">
        <v>9.952</v>
      </c>
      <c r="Q164" s="184">
        <v>12.7437</v>
      </c>
      <c r="R164" s="184">
        <v>14.042</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44467</v>
      </c>
      <c r="E165" s="184">
        <v>31.190999999999999</v>
      </c>
      <c r="F165" s="184">
        <v>-0.15690000000000001</v>
      </c>
      <c r="G165" s="184">
        <v>-0.34820000000000001</v>
      </c>
      <c r="H165" s="184">
        <v>3.85E-2</v>
      </c>
      <c r="I165" s="184">
        <v>0.52529999999999999</v>
      </c>
      <c r="J165" s="184">
        <v>2.41</v>
      </c>
      <c r="K165" s="184">
        <v>5.0308000000000002</v>
      </c>
      <c r="L165" s="184">
        <v>8.8386999999999993</v>
      </c>
      <c r="M165" s="184">
        <v>9.5690000000000008</v>
      </c>
      <c r="N165" s="184">
        <v>16.171900000000001</v>
      </c>
      <c r="O165" s="184">
        <v>10.193199999999999</v>
      </c>
      <c r="P165" s="184">
        <v>8.6341000000000001</v>
      </c>
      <c r="Q165" s="184">
        <v>11.276300000000001</v>
      </c>
      <c r="R165" s="184">
        <v>12.5589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44467</v>
      </c>
      <c r="E166" s="184">
        <v>121.6729</v>
      </c>
      <c r="F166" s="184">
        <v>-0.27439999999999998</v>
      </c>
      <c r="G166" s="184">
        <v>-0.33210000000000001</v>
      </c>
      <c r="H166" s="184">
        <v>0.31009999999999999</v>
      </c>
      <c r="I166" s="184">
        <v>0.1867</v>
      </c>
      <c r="J166" s="184">
        <v>1.9018999999999999</v>
      </c>
      <c r="K166" s="184">
        <v>5.2816999999999998</v>
      </c>
      <c r="L166" s="184">
        <v>12.0326</v>
      </c>
      <c r="M166" s="184">
        <v>16.528199999999998</v>
      </c>
      <c r="N166" s="184">
        <v>30.847300000000001</v>
      </c>
      <c r="O166" s="184">
        <v>12.4175</v>
      </c>
      <c r="P166" s="184">
        <v>10.9903</v>
      </c>
      <c r="Q166" s="184">
        <v>15.955399999999999</v>
      </c>
      <c r="R166" s="184">
        <v>15.213100000000001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44467</v>
      </c>
      <c r="E167" s="184">
        <v>131.3588</v>
      </c>
      <c r="F167" s="184">
        <v>-0.2702</v>
      </c>
      <c r="G167" s="184">
        <v>-0.31519999999999998</v>
      </c>
      <c r="H167" s="184">
        <v>0.33989999999999998</v>
      </c>
      <c r="I167" s="184">
        <v>0.2462</v>
      </c>
      <c r="J167" s="184">
        <v>2.0377000000000001</v>
      </c>
      <c r="K167" s="184">
        <v>5.6543000000000001</v>
      </c>
      <c r="L167" s="184">
        <v>12.9339</v>
      </c>
      <c r="M167" s="184">
        <v>17.787299999999998</v>
      </c>
      <c r="N167" s="184">
        <v>32.702100000000002</v>
      </c>
      <c r="O167" s="184">
        <v>13.9321</v>
      </c>
      <c r="P167" s="184">
        <v>12.2301</v>
      </c>
      <c r="Q167" s="184">
        <v>13.0305</v>
      </c>
      <c r="R167" s="184">
        <v>16.8322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44467</v>
      </c>
      <c r="E168" s="184">
        <v>14.927099999999999</v>
      </c>
      <c r="F168" s="184">
        <v>-0.44419999999999998</v>
      </c>
      <c r="G168" s="184">
        <v>-0.64759999999999995</v>
      </c>
      <c r="H168" s="184">
        <v>3.4200000000000001E-2</v>
      </c>
      <c r="I168" s="184">
        <v>-0.3997</v>
      </c>
      <c r="J168" s="184">
        <v>2.0802999999999998</v>
      </c>
      <c r="K168" s="184">
        <v>5.4322999999999997</v>
      </c>
      <c r="L168" s="184">
        <v>11.906499999999999</v>
      </c>
      <c r="M168" s="184">
        <v>15.933199999999999</v>
      </c>
      <c r="N168" s="184">
        <v>30.0701</v>
      </c>
      <c r="O168" s="184"/>
      <c r="P168" s="184"/>
      <c r="Q168" s="184">
        <v>29.1844</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44467</v>
      </c>
      <c r="E169" s="184">
        <v>14.488099999999999</v>
      </c>
      <c r="F169" s="184">
        <v>-0.4501</v>
      </c>
      <c r="G169" s="184">
        <v>-0.66910000000000003</v>
      </c>
      <c r="H169" s="184">
        <v>-2.8E-3</v>
      </c>
      <c r="I169" s="184">
        <v>-0.47260000000000002</v>
      </c>
      <c r="J169" s="184">
        <v>1.9061999999999999</v>
      </c>
      <c r="K169" s="184">
        <v>4.9253999999999998</v>
      </c>
      <c r="L169" s="184">
        <v>10.860200000000001</v>
      </c>
      <c r="M169" s="184">
        <v>14.3108</v>
      </c>
      <c r="N169" s="184">
        <v>27.6327</v>
      </c>
      <c r="O169" s="184"/>
      <c r="P169" s="184"/>
      <c r="Q169" s="184">
        <v>26.742799999999999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44467</v>
      </c>
      <c r="E170" s="184">
        <v>15.154</v>
      </c>
      <c r="F170" s="184">
        <v>-0.2462</v>
      </c>
      <c r="G170" s="184">
        <v>-0.39960000000000001</v>
      </c>
      <c r="H170" s="184">
        <v>0.23150000000000001</v>
      </c>
      <c r="I170" s="184">
        <v>0.25340000000000001</v>
      </c>
      <c r="J170" s="184">
        <v>2.5775999999999999</v>
      </c>
      <c r="K170" s="184">
        <v>5.9417</v>
      </c>
      <c r="L170" s="184">
        <v>12.1646</v>
      </c>
      <c r="M170" s="184">
        <v>17.662600000000001</v>
      </c>
      <c r="N170" s="184">
        <v>30.111899999999999</v>
      </c>
      <c r="O170" s="184"/>
      <c r="P170" s="184"/>
      <c r="Q170" s="184">
        <v>16.856100000000001</v>
      </c>
      <c r="R170" s="184">
        <v>19.206</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44467</v>
      </c>
      <c r="E171" s="184">
        <v>14.453099999999999</v>
      </c>
      <c r="F171" s="184">
        <v>-0.2505</v>
      </c>
      <c r="G171" s="184">
        <v>-0.41749999999999998</v>
      </c>
      <c r="H171" s="184">
        <v>0.19969999999999999</v>
      </c>
      <c r="I171" s="184">
        <v>0.1885</v>
      </c>
      <c r="J171" s="184">
        <v>2.4279999999999999</v>
      </c>
      <c r="K171" s="184">
        <v>5.4724000000000004</v>
      </c>
      <c r="L171" s="184">
        <v>11.1897</v>
      </c>
      <c r="M171" s="184">
        <v>16.194600000000001</v>
      </c>
      <c r="N171" s="184">
        <v>27.916</v>
      </c>
      <c r="O171" s="184"/>
      <c r="P171" s="184"/>
      <c r="Q171" s="184">
        <v>14.800599999999999</v>
      </c>
      <c r="R171" s="184">
        <v>17.182400000000001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44467</v>
      </c>
      <c r="E172" s="184">
        <v>15.42</v>
      </c>
      <c r="F172" s="184">
        <v>-0.25869999999999999</v>
      </c>
      <c r="G172" s="184">
        <v>-0.32319999999999999</v>
      </c>
      <c r="H172" s="184">
        <v>0.2601</v>
      </c>
      <c r="I172" s="184">
        <v>0.58709999999999996</v>
      </c>
      <c r="J172" s="184">
        <v>2.1192000000000002</v>
      </c>
      <c r="K172" s="184">
        <v>4.6843000000000004</v>
      </c>
      <c r="L172" s="184">
        <v>8.5914999999999999</v>
      </c>
      <c r="M172" s="184">
        <v>10.696300000000001</v>
      </c>
      <c r="N172" s="184">
        <v>26.704999999999998</v>
      </c>
      <c r="O172" s="184">
        <v>14.830500000000001</v>
      </c>
      <c r="P172" s="184"/>
      <c r="Q172" s="184">
        <v>12.239699999999999</v>
      </c>
      <c r="R172" s="184">
        <v>18.129799999999999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44467</v>
      </c>
      <c r="E173" s="184">
        <v>14.99</v>
      </c>
      <c r="F173" s="184">
        <v>-0.2661</v>
      </c>
      <c r="G173" s="184">
        <v>-0.2661</v>
      </c>
      <c r="H173" s="184">
        <v>0.2676</v>
      </c>
      <c r="I173" s="184">
        <v>0.60399999999999998</v>
      </c>
      <c r="J173" s="184">
        <v>1.9728000000000001</v>
      </c>
      <c r="K173" s="184">
        <v>4.3872</v>
      </c>
      <c r="L173" s="184">
        <v>7.9970999999999997</v>
      </c>
      <c r="M173" s="184">
        <v>9.7364999999999995</v>
      </c>
      <c r="N173" s="184">
        <v>25.439299999999999</v>
      </c>
      <c r="O173" s="184">
        <v>13.978199999999999</v>
      </c>
      <c r="P173" s="184"/>
      <c r="Q173" s="184">
        <v>11.396599999999999</v>
      </c>
      <c r="R173" s="184">
        <v>17.165600000000001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-8.5499999999999517E-3</v>
      </c>
      <c r="G174" s="186">
        <v>5.4131818181818218E-2</v>
      </c>
      <c r="H174" s="186">
        <v>0.68590000000000007</v>
      </c>
      <c r="I174" s="186">
        <v>0.76008181818181808</v>
      </c>
      <c r="J174" s="186">
        <v>3.3785136363636372</v>
      </c>
      <c r="K174" s="186">
        <v>5.5462636363636371</v>
      </c>
      <c r="L174" s="186">
        <v>12.682513636363636</v>
      </c>
      <c r="M174" s="186">
        <v>17.122299999999996</v>
      </c>
      <c r="N174" s="186">
        <v>32.881631818181816</v>
      </c>
      <c r="O174" s="186">
        <v>13.762543749999999</v>
      </c>
      <c r="P174" s="186">
        <v>11.59625</v>
      </c>
      <c r="Q174" s="186">
        <v>14.174963636363634</v>
      </c>
      <c r="R174" s="186">
        <v>16.968738888888886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-0.24835000000000002</v>
      </c>
      <c r="G175" s="186">
        <v>-0.32174999999999998</v>
      </c>
      <c r="H175" s="186">
        <v>0.26385000000000003</v>
      </c>
      <c r="I175" s="186">
        <v>0.55264999999999997</v>
      </c>
      <c r="J175" s="186">
        <v>2.419</v>
      </c>
      <c r="K175" s="186">
        <v>5.4071499999999997</v>
      </c>
      <c r="L175" s="186">
        <v>11.96955</v>
      </c>
      <c r="M175" s="186">
        <v>15.85825</v>
      </c>
      <c r="N175" s="186">
        <v>29.55275</v>
      </c>
      <c r="O175" s="186">
        <v>13.95515</v>
      </c>
      <c r="P175" s="186">
        <v>11.8055</v>
      </c>
      <c r="Q175" s="186">
        <v>13.296150000000001</v>
      </c>
      <c r="R175" s="186">
        <v>16.998899999999999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44467</v>
      </c>
      <c r="E178" s="184">
        <v>291.87990000000002</v>
      </c>
      <c r="F178" s="184">
        <v>12.5845</v>
      </c>
      <c r="G178" s="184">
        <v>2.1044999999999998</v>
      </c>
      <c r="H178" s="184">
        <v>-1.4091</v>
      </c>
      <c r="I178" s="184">
        <v>2.1732</v>
      </c>
      <c r="J178" s="184">
        <v>4.7182000000000004</v>
      </c>
      <c r="K178" s="184">
        <v>6.1791</v>
      </c>
      <c r="L178" s="184">
        <v>6.2550999999999997</v>
      </c>
      <c r="M178" s="184">
        <v>4.0625999999999998</v>
      </c>
      <c r="N178" s="184">
        <v>5.8074000000000003</v>
      </c>
      <c r="O178" s="184">
        <v>8.8785000000000007</v>
      </c>
      <c r="P178" s="184">
        <v>7.6090999999999998</v>
      </c>
      <c r="Q178" s="184">
        <v>8.3102</v>
      </c>
      <c r="R178" s="184">
        <v>8.0305</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44467</v>
      </c>
      <c r="E179" s="184">
        <v>299.06529999999998</v>
      </c>
      <c r="F179" s="184">
        <v>12.9049</v>
      </c>
      <c r="G179" s="184">
        <v>2.4323999999999999</v>
      </c>
      <c r="H179" s="184">
        <v>-1.079</v>
      </c>
      <c r="I179" s="184">
        <v>2.5034999999999998</v>
      </c>
      <c r="J179" s="184">
        <v>5.0498000000000003</v>
      </c>
      <c r="K179" s="184">
        <v>6.5148000000000001</v>
      </c>
      <c r="L179" s="184">
        <v>6.6105</v>
      </c>
      <c r="M179" s="184">
        <v>4.4130000000000003</v>
      </c>
      <c r="N179" s="184">
        <v>6.1647999999999996</v>
      </c>
      <c r="O179" s="184">
        <v>9.2263000000000002</v>
      </c>
      <c r="P179" s="184">
        <v>7.9490999999999996</v>
      </c>
      <c r="Q179" s="184">
        <v>9.2957000000000001</v>
      </c>
      <c r="R179" s="184">
        <v>8.3880999999999997</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44467</v>
      </c>
      <c r="E180" s="184">
        <v>2148.7554</v>
      </c>
      <c r="F180" s="184">
        <v>4.0618999999999996</v>
      </c>
      <c r="G180" s="184">
        <v>0.66969999999999996</v>
      </c>
      <c r="H180" s="184">
        <v>-1.8504</v>
      </c>
      <c r="I180" s="184">
        <v>0.63859999999999995</v>
      </c>
      <c r="J180" s="184">
        <v>2.609</v>
      </c>
      <c r="K180" s="184">
        <v>5.0606</v>
      </c>
      <c r="L180" s="184">
        <v>5.0476999999999999</v>
      </c>
      <c r="M180" s="184">
        <v>4.0041000000000002</v>
      </c>
      <c r="N180" s="184">
        <v>5.0915999999999997</v>
      </c>
      <c r="O180" s="184">
        <v>9.1176999999999992</v>
      </c>
      <c r="P180" s="184">
        <v>8.1739999999999995</v>
      </c>
      <c r="Q180" s="184">
        <v>8.4998000000000005</v>
      </c>
      <c r="R180" s="184">
        <v>7.6496000000000004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44467</v>
      </c>
      <c r="E181" s="184">
        <v>2106.3067999999998</v>
      </c>
      <c r="F181" s="184">
        <v>3.7711999999999999</v>
      </c>
      <c r="G181" s="184">
        <v>0.38</v>
      </c>
      <c r="H181" s="184">
        <v>-2.1402000000000001</v>
      </c>
      <c r="I181" s="184">
        <v>0.34860000000000002</v>
      </c>
      <c r="J181" s="184">
        <v>2.3182999999999998</v>
      </c>
      <c r="K181" s="184">
        <v>4.7670000000000003</v>
      </c>
      <c r="L181" s="184">
        <v>4.7405999999999997</v>
      </c>
      <c r="M181" s="184">
        <v>3.6924000000000001</v>
      </c>
      <c r="N181" s="184">
        <v>4.7718999999999996</v>
      </c>
      <c r="O181" s="184">
        <v>8.7979000000000003</v>
      </c>
      <c r="P181" s="184">
        <v>7.8884999999999996</v>
      </c>
      <c r="Q181" s="184">
        <v>8.3280999999999992</v>
      </c>
      <c r="R181" s="184">
        <v>7.3231000000000002</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44467</v>
      </c>
      <c r="E182" s="184">
        <v>10.341900000000001</v>
      </c>
      <c r="F182" s="184">
        <v>15.182399999999999</v>
      </c>
      <c r="G182" s="184">
        <v>1.0589</v>
      </c>
      <c r="H182" s="184">
        <v>1.0589999999999999</v>
      </c>
      <c r="I182" s="184">
        <v>2.2456</v>
      </c>
      <c r="J182" s="184">
        <v>5.5301999999999998</v>
      </c>
      <c r="K182" s="184">
        <v>6.9481000000000002</v>
      </c>
      <c r="L182" s="184">
        <v>6.7397999999999998</v>
      </c>
      <c r="M182" s="184">
        <v>4.3482000000000003</v>
      </c>
      <c r="N182" s="184"/>
      <c r="O182" s="184"/>
      <c r="P182" s="184"/>
      <c r="Q182" s="184">
        <v>4.3787000000000003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44467</v>
      </c>
      <c r="E183" s="184">
        <v>10.307700000000001</v>
      </c>
      <c r="F183" s="184">
        <v>15.232799999999999</v>
      </c>
      <c r="G183" s="184">
        <v>0.70830000000000004</v>
      </c>
      <c r="H183" s="184">
        <v>0.70830000000000004</v>
      </c>
      <c r="I183" s="184">
        <v>1.8476999999999999</v>
      </c>
      <c r="J183" s="184">
        <v>5.1131000000000002</v>
      </c>
      <c r="K183" s="184">
        <v>6.5296000000000003</v>
      </c>
      <c r="L183" s="184">
        <v>6.3177000000000003</v>
      </c>
      <c r="M183" s="184">
        <v>3.9138000000000002</v>
      </c>
      <c r="N183" s="184"/>
      <c r="O183" s="184"/>
      <c r="P183" s="184"/>
      <c r="Q183" s="184">
        <v>3.9407000000000001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44467</v>
      </c>
      <c r="E184" s="184">
        <v>19.668500000000002</v>
      </c>
      <c r="F184" s="184">
        <v>1.8559000000000001</v>
      </c>
      <c r="G184" s="184">
        <v>-1.3452</v>
      </c>
      <c r="H184" s="184">
        <v>-5.3497000000000003</v>
      </c>
      <c r="I184" s="184">
        <v>-0.55659999999999998</v>
      </c>
      <c r="J184" s="184">
        <v>2.8429000000000002</v>
      </c>
      <c r="K184" s="184">
        <v>5.8083999999999998</v>
      </c>
      <c r="L184" s="184">
        <v>5.2091000000000003</v>
      </c>
      <c r="M184" s="184">
        <v>3.7061999999999999</v>
      </c>
      <c r="N184" s="184">
        <v>5.3396999999999997</v>
      </c>
      <c r="O184" s="184">
        <v>9.0129000000000001</v>
      </c>
      <c r="P184" s="184">
        <v>7.7397</v>
      </c>
      <c r="Q184" s="184">
        <v>8.7729999999999997</v>
      </c>
      <c r="R184" s="184">
        <v>8.1417000000000002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44467</v>
      </c>
      <c r="E185" s="184">
        <v>19.182500000000001</v>
      </c>
      <c r="F185" s="184">
        <v>1.7125999999999999</v>
      </c>
      <c r="G185" s="184">
        <v>-1.6171</v>
      </c>
      <c r="H185" s="184">
        <v>-5.6207000000000003</v>
      </c>
      <c r="I185" s="184">
        <v>-0.81520000000000004</v>
      </c>
      <c r="J185" s="184">
        <v>2.5924999999999998</v>
      </c>
      <c r="K185" s="184">
        <v>5.5660999999999996</v>
      </c>
      <c r="L185" s="184">
        <v>4.9642999999999997</v>
      </c>
      <c r="M185" s="184">
        <v>3.4401000000000002</v>
      </c>
      <c r="N185" s="184">
        <v>5.0732999999999997</v>
      </c>
      <c r="O185" s="184">
        <v>8.6938999999999993</v>
      </c>
      <c r="P185" s="184">
        <v>7.4423000000000004</v>
      </c>
      <c r="Q185" s="184">
        <v>8.4352</v>
      </c>
      <c r="R185" s="184">
        <v>7.8577000000000004</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44467</v>
      </c>
      <c r="E186" s="184">
        <v>20.280899999999999</v>
      </c>
      <c r="F186" s="184">
        <v>-28.9526</v>
      </c>
      <c r="G186" s="184">
        <v>-5.5308000000000002</v>
      </c>
      <c r="H186" s="184">
        <v>2.6238000000000001</v>
      </c>
      <c r="I186" s="184">
        <v>8.6933000000000007</v>
      </c>
      <c r="J186" s="184">
        <v>18.4541</v>
      </c>
      <c r="K186" s="184">
        <v>9.4512999999999998</v>
      </c>
      <c r="L186" s="184">
        <v>8.5094999999999992</v>
      </c>
      <c r="M186" s="184">
        <v>5.6016000000000004</v>
      </c>
      <c r="N186" s="184">
        <v>7.6001000000000003</v>
      </c>
      <c r="O186" s="184">
        <v>11.080399999999999</v>
      </c>
      <c r="P186" s="184">
        <v>8.9410000000000007</v>
      </c>
      <c r="Q186" s="184">
        <v>9.1852</v>
      </c>
      <c r="R186" s="184">
        <v>10.2155</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44467</v>
      </c>
      <c r="E187" s="184">
        <v>19.806699999999999</v>
      </c>
      <c r="F187" s="184">
        <v>-29.277200000000001</v>
      </c>
      <c r="G187" s="184">
        <v>-5.8011999999999997</v>
      </c>
      <c r="H187" s="184">
        <v>2.2913999999999999</v>
      </c>
      <c r="I187" s="184">
        <v>8.3853000000000009</v>
      </c>
      <c r="J187" s="184">
        <v>18.136099999999999</v>
      </c>
      <c r="K187" s="184">
        <v>9.1351999999999993</v>
      </c>
      <c r="L187" s="184">
        <v>8.1875999999999998</v>
      </c>
      <c r="M187" s="184">
        <v>5.2725</v>
      </c>
      <c r="N187" s="184">
        <v>7.2504999999999997</v>
      </c>
      <c r="O187" s="184">
        <v>10.7447</v>
      </c>
      <c r="P187" s="184">
        <v>8.6226000000000003</v>
      </c>
      <c r="Q187" s="184">
        <v>8.8645999999999994</v>
      </c>
      <c r="R187" s="184">
        <v>9.8424999999999994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44467</v>
      </c>
      <c r="E188" s="184">
        <v>17.9649</v>
      </c>
      <c r="F188" s="184">
        <v>1.8287</v>
      </c>
      <c r="G188" s="184">
        <v>-3.6556999999999999</v>
      </c>
      <c r="H188" s="184">
        <v>-5.7115999999999998</v>
      </c>
      <c r="I188" s="184">
        <v>0.37740000000000001</v>
      </c>
      <c r="J188" s="184">
        <v>4.1547000000000001</v>
      </c>
      <c r="K188" s="184">
        <v>5.7329999999999997</v>
      </c>
      <c r="L188" s="184">
        <v>5.5106000000000002</v>
      </c>
      <c r="M188" s="184">
        <v>4.0526</v>
      </c>
      <c r="N188" s="184">
        <v>5.4309000000000003</v>
      </c>
      <c r="O188" s="184">
        <v>8.9827999999999992</v>
      </c>
      <c r="P188" s="184">
        <v>7.6696999999999997</v>
      </c>
      <c r="Q188" s="184">
        <v>8.2005999999999997</v>
      </c>
      <c r="R188" s="184">
        <v>7.3761999999999999</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44467</v>
      </c>
      <c r="E189" s="184">
        <v>18.532900000000001</v>
      </c>
      <c r="F189" s="184">
        <v>1.9696</v>
      </c>
      <c r="G189" s="184">
        <v>-3.3469000000000002</v>
      </c>
      <c r="H189" s="184">
        <v>-5.3682999999999996</v>
      </c>
      <c r="I189" s="184">
        <v>0.71760000000000002</v>
      </c>
      <c r="J189" s="184">
        <v>4.4981999999999998</v>
      </c>
      <c r="K189" s="184">
        <v>6.0815999999999999</v>
      </c>
      <c r="L189" s="184">
        <v>5.8535000000000004</v>
      </c>
      <c r="M189" s="184">
        <v>4.3887</v>
      </c>
      <c r="N189" s="184">
        <v>5.7710999999999997</v>
      </c>
      <c r="O189" s="184">
        <v>9.3431999999999995</v>
      </c>
      <c r="P189" s="184">
        <v>8.0518000000000001</v>
      </c>
      <c r="Q189" s="184">
        <v>8.6547000000000001</v>
      </c>
      <c r="R189" s="184">
        <v>7.7199</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44467</v>
      </c>
      <c r="E190" s="184">
        <v>18.8431</v>
      </c>
      <c r="F190" s="184">
        <v>24.0352</v>
      </c>
      <c r="G190" s="184">
        <v>5.0391000000000004</v>
      </c>
      <c r="H190" s="184">
        <v>1.6054999999999999</v>
      </c>
      <c r="I190" s="184">
        <v>4.0186000000000002</v>
      </c>
      <c r="J190" s="184">
        <v>6.9244000000000003</v>
      </c>
      <c r="K190" s="184">
        <v>6.1882999999999999</v>
      </c>
      <c r="L190" s="184">
        <v>6.6007999999999996</v>
      </c>
      <c r="M190" s="184">
        <v>4.6139000000000001</v>
      </c>
      <c r="N190" s="184">
        <v>6.3608000000000002</v>
      </c>
      <c r="O190" s="184">
        <v>9.4412000000000003</v>
      </c>
      <c r="P190" s="184">
        <v>8.0693000000000001</v>
      </c>
      <c r="Q190" s="184">
        <v>8.7960999999999991</v>
      </c>
      <c r="R190" s="184">
        <v>8.5291999999999994</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44467</v>
      </c>
      <c r="E191" s="184">
        <v>18.376300000000001</v>
      </c>
      <c r="F191" s="184">
        <v>23.651700000000002</v>
      </c>
      <c r="G191" s="184">
        <v>4.5707000000000004</v>
      </c>
      <c r="H191" s="184">
        <v>1.1352</v>
      </c>
      <c r="I191" s="184">
        <v>3.5516999999999999</v>
      </c>
      <c r="J191" s="184">
        <v>6.4669999999999996</v>
      </c>
      <c r="K191" s="184">
        <v>5.7249999999999996</v>
      </c>
      <c r="L191" s="184">
        <v>6.1306000000000003</v>
      </c>
      <c r="M191" s="184">
        <v>4.1432000000000002</v>
      </c>
      <c r="N191" s="184">
        <v>5.8773999999999997</v>
      </c>
      <c r="O191" s="184">
        <v>8.9464000000000006</v>
      </c>
      <c r="P191" s="184">
        <v>7.5818000000000003</v>
      </c>
      <c r="Q191" s="184">
        <v>8.4336000000000002</v>
      </c>
      <c r="R191" s="184">
        <v>8.0372000000000003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44467</v>
      </c>
      <c r="E192" s="184">
        <v>25.784300000000002</v>
      </c>
      <c r="F192" s="184">
        <v>-13.1602</v>
      </c>
      <c r="G192" s="184">
        <v>-0.1062</v>
      </c>
      <c r="H192" s="184">
        <v>-3.6779000000000002</v>
      </c>
      <c r="I192" s="184">
        <v>6.0810000000000004</v>
      </c>
      <c r="J192" s="184">
        <v>8.1712000000000007</v>
      </c>
      <c r="K192" s="184">
        <v>6.5075000000000003</v>
      </c>
      <c r="L192" s="184">
        <v>6.4539</v>
      </c>
      <c r="M192" s="184">
        <v>4.7164999999999999</v>
      </c>
      <c r="N192" s="184">
        <v>6.2149000000000001</v>
      </c>
      <c r="O192" s="184">
        <v>8.3314000000000004</v>
      </c>
      <c r="P192" s="184">
        <v>7.3333000000000004</v>
      </c>
      <c r="Q192" s="184">
        <v>8.3964999999999996</v>
      </c>
      <c r="R192" s="184">
        <v>7.7563000000000004</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44467</v>
      </c>
      <c r="E193" s="184">
        <v>26.498899999999999</v>
      </c>
      <c r="F193" s="184">
        <v>-12.8055</v>
      </c>
      <c r="G193" s="184">
        <v>0.37880000000000003</v>
      </c>
      <c r="H193" s="184">
        <v>-3.2250999999999999</v>
      </c>
      <c r="I193" s="184">
        <v>6.5393999999999997</v>
      </c>
      <c r="J193" s="184">
        <v>8.6262000000000008</v>
      </c>
      <c r="K193" s="184">
        <v>6.9683999999999999</v>
      </c>
      <c r="L193" s="184">
        <v>6.9207000000000001</v>
      </c>
      <c r="M193" s="184">
        <v>5.1862000000000004</v>
      </c>
      <c r="N193" s="184">
        <v>6.6971999999999996</v>
      </c>
      <c r="O193" s="184">
        <v>8.8170999999999999</v>
      </c>
      <c r="P193" s="184">
        <v>7.7535999999999996</v>
      </c>
      <c r="Q193" s="184">
        <v>8.8058999999999994</v>
      </c>
      <c r="R193" s="184">
        <v>8.2443000000000008</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44467</v>
      </c>
      <c r="E194" s="184">
        <v>20.045300000000001</v>
      </c>
      <c r="F194" s="184">
        <v>0.72840000000000005</v>
      </c>
      <c r="G194" s="184">
        <v>-1.2289000000000001</v>
      </c>
      <c r="H194" s="184">
        <v>-4.3663999999999996</v>
      </c>
      <c r="I194" s="184">
        <v>-1.0790999999999999</v>
      </c>
      <c r="J194" s="184">
        <v>2.1549999999999998</v>
      </c>
      <c r="K194" s="184">
        <v>5.6792999999999996</v>
      </c>
      <c r="L194" s="184">
        <v>5.3552999999999997</v>
      </c>
      <c r="M194" s="184">
        <v>4.0926999999999998</v>
      </c>
      <c r="N194" s="184">
        <v>5.4089</v>
      </c>
      <c r="O194" s="184">
        <v>9.9113000000000007</v>
      </c>
      <c r="P194" s="184">
        <v>8.1499000000000006</v>
      </c>
      <c r="Q194" s="184">
        <v>8.4557000000000002</v>
      </c>
      <c r="R194" s="184">
        <v>8.3923000000000005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44467</v>
      </c>
      <c r="E195" s="184">
        <v>19.700199999999999</v>
      </c>
      <c r="F195" s="184">
        <v>0.37059999999999998</v>
      </c>
      <c r="G195" s="184">
        <v>-1.5283</v>
      </c>
      <c r="H195" s="184">
        <v>-4.6806999999999999</v>
      </c>
      <c r="I195" s="184">
        <v>-1.4020999999999999</v>
      </c>
      <c r="J195" s="184">
        <v>1.8326</v>
      </c>
      <c r="K195" s="184">
        <v>5.3536999999999999</v>
      </c>
      <c r="L195" s="184">
        <v>5.0263999999999998</v>
      </c>
      <c r="M195" s="184">
        <v>3.7614999999999998</v>
      </c>
      <c r="N195" s="184">
        <v>5.0637999999999996</v>
      </c>
      <c r="O195" s="184">
        <v>9.5647000000000002</v>
      </c>
      <c r="P195" s="184">
        <v>7.8596000000000004</v>
      </c>
      <c r="Q195" s="184">
        <v>8.2361000000000004</v>
      </c>
      <c r="R195" s="184">
        <v>8.0282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44467</v>
      </c>
      <c r="E198" s="184">
        <v>1858.184</v>
      </c>
      <c r="F198" s="184">
        <v>-14.622199999999999</v>
      </c>
      <c r="G198" s="184">
        <v>-5.0183999999999997</v>
      </c>
      <c r="H198" s="184">
        <v>-7.4614000000000003</v>
      </c>
      <c r="I198" s="184">
        <v>7.2401</v>
      </c>
      <c r="J198" s="184">
        <v>13.474</v>
      </c>
      <c r="K198" s="184">
        <v>6.4432</v>
      </c>
      <c r="L198" s="184">
        <v>6.3624000000000001</v>
      </c>
      <c r="M198" s="184">
        <v>3.8824000000000001</v>
      </c>
      <c r="N198" s="184">
        <v>5.8041999999999998</v>
      </c>
      <c r="O198" s="184">
        <v>8.0771999999999995</v>
      </c>
      <c r="P198" s="184">
        <v>7.1821000000000002</v>
      </c>
      <c r="Q198" s="184">
        <v>7.3349000000000002</v>
      </c>
      <c r="R198" s="184">
        <v>7.2365000000000004</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44467</v>
      </c>
      <c r="E199" s="184">
        <v>1962.0678</v>
      </c>
      <c r="F199" s="184">
        <v>-14.2014</v>
      </c>
      <c r="G199" s="184">
        <v>-4.5982000000000003</v>
      </c>
      <c r="H199" s="184">
        <v>-7.0419999999999998</v>
      </c>
      <c r="I199" s="184">
        <v>7.6614000000000004</v>
      </c>
      <c r="J199" s="184">
        <v>13.898999999999999</v>
      </c>
      <c r="K199" s="184">
        <v>6.8703000000000003</v>
      </c>
      <c r="L199" s="184">
        <v>6.7946999999999997</v>
      </c>
      <c r="M199" s="184">
        <v>4.3146000000000004</v>
      </c>
      <c r="N199" s="184">
        <v>6.2488999999999999</v>
      </c>
      <c r="O199" s="184">
        <v>8.5420999999999996</v>
      </c>
      <c r="P199" s="184">
        <v>7.6306000000000003</v>
      </c>
      <c r="Q199" s="184">
        <v>7.9660000000000002</v>
      </c>
      <c r="R199" s="184">
        <v>7.7137000000000002</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44467</v>
      </c>
      <c r="E200" s="184">
        <v>10.475300000000001</v>
      </c>
      <c r="F200" s="184">
        <v>-2.4388999999999998</v>
      </c>
      <c r="G200" s="184">
        <v>-0.34839999999999999</v>
      </c>
      <c r="H200" s="184">
        <v>-3.3329</v>
      </c>
      <c r="I200" s="184">
        <v>3.3892000000000002</v>
      </c>
      <c r="J200" s="184">
        <v>4.7782999999999998</v>
      </c>
      <c r="K200" s="184">
        <v>6.4469000000000003</v>
      </c>
      <c r="L200" s="184">
        <v>6.1795999999999998</v>
      </c>
      <c r="M200" s="184">
        <v>4.7137000000000002</v>
      </c>
      <c r="N200" s="184"/>
      <c r="O200" s="184"/>
      <c r="P200" s="184"/>
      <c r="Q200" s="184">
        <v>5.0875000000000004</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44467</v>
      </c>
      <c r="E201" s="184">
        <v>10.4215</v>
      </c>
      <c r="F201" s="184">
        <v>-3.1518999999999999</v>
      </c>
      <c r="G201" s="184">
        <v>-0.87549999999999994</v>
      </c>
      <c r="H201" s="184">
        <v>-3.8997000000000002</v>
      </c>
      <c r="I201" s="184">
        <v>2.8551000000000002</v>
      </c>
      <c r="J201" s="184">
        <v>4.2294</v>
      </c>
      <c r="K201" s="184">
        <v>5.8917999999999999</v>
      </c>
      <c r="L201" s="184">
        <v>5.6150000000000002</v>
      </c>
      <c r="M201" s="184">
        <v>4.1464999999999996</v>
      </c>
      <c r="N201" s="184"/>
      <c r="O201" s="184"/>
      <c r="P201" s="184"/>
      <c r="Q201" s="184">
        <v>4.5117000000000003</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44467</v>
      </c>
      <c r="E202" s="184">
        <v>51.994300000000003</v>
      </c>
      <c r="F202" s="184">
        <v>33.797499999999999</v>
      </c>
      <c r="G202" s="184">
        <v>4.3719999999999999</v>
      </c>
      <c r="H202" s="184">
        <v>2.5485000000000002</v>
      </c>
      <c r="I202" s="184">
        <v>5.7287999999999997</v>
      </c>
      <c r="J202" s="184">
        <v>8.7651000000000003</v>
      </c>
      <c r="K202" s="184">
        <v>6.8098999999999998</v>
      </c>
      <c r="L202" s="184">
        <v>6.7992999999999997</v>
      </c>
      <c r="M202" s="184">
        <v>4.2855999999999996</v>
      </c>
      <c r="N202" s="184">
        <v>5.9234</v>
      </c>
      <c r="O202" s="184">
        <v>9.1966000000000001</v>
      </c>
      <c r="P202" s="184">
        <v>7.8775000000000004</v>
      </c>
      <c r="Q202" s="184">
        <v>7.5105000000000004</v>
      </c>
      <c r="R202" s="184">
        <v>8.1431000000000004</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44467</v>
      </c>
      <c r="E203" s="184">
        <v>53.349600000000002</v>
      </c>
      <c r="F203" s="184">
        <v>34.171900000000001</v>
      </c>
      <c r="G203" s="184">
        <v>4.7573999999999996</v>
      </c>
      <c r="H203" s="184">
        <v>2.9533999999999998</v>
      </c>
      <c r="I203" s="184">
        <v>6.1327999999999996</v>
      </c>
      <c r="J203" s="184">
        <v>9.1682000000000006</v>
      </c>
      <c r="K203" s="184">
        <v>7.2175000000000002</v>
      </c>
      <c r="L203" s="184">
        <v>7.2172000000000001</v>
      </c>
      <c r="M203" s="184">
        <v>4.7095000000000002</v>
      </c>
      <c r="N203" s="184">
        <v>6.3608000000000002</v>
      </c>
      <c r="O203" s="184">
        <v>9.5868000000000002</v>
      </c>
      <c r="P203" s="184">
        <v>8.2642000000000007</v>
      </c>
      <c r="Q203" s="184">
        <v>8.8909000000000002</v>
      </c>
      <c r="R203" s="184">
        <v>8.5524000000000004</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44467</v>
      </c>
      <c r="E204" s="184">
        <v>20.667400000000001</v>
      </c>
      <c r="F204" s="184">
        <v>0.52980000000000005</v>
      </c>
      <c r="G204" s="184">
        <v>-2.1187999999999998</v>
      </c>
      <c r="H204" s="184">
        <v>-4.4870000000000001</v>
      </c>
      <c r="I204" s="184">
        <v>-0.89529999999999998</v>
      </c>
      <c r="J204" s="184">
        <v>2.234</v>
      </c>
      <c r="K204" s="184">
        <v>6.1048</v>
      </c>
      <c r="L204" s="184">
        <v>5.6429999999999998</v>
      </c>
      <c r="M204" s="184">
        <v>3.9056999999999999</v>
      </c>
      <c r="N204" s="184">
        <v>5.5353000000000003</v>
      </c>
      <c r="O204" s="184">
        <v>8.6059999999999999</v>
      </c>
      <c r="P204" s="184">
        <v>7.7641</v>
      </c>
      <c r="Q204" s="184">
        <v>8.3467000000000002</v>
      </c>
      <c r="R204" s="184">
        <v>8.1056000000000008</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44467</v>
      </c>
      <c r="E205" s="184">
        <v>19.902699999999999</v>
      </c>
      <c r="F205" s="184">
        <v>0.18340000000000001</v>
      </c>
      <c r="G205" s="184">
        <v>-2.5209000000000001</v>
      </c>
      <c r="H205" s="184">
        <v>-4.8684000000000003</v>
      </c>
      <c r="I205" s="184">
        <v>-1.2830999999999999</v>
      </c>
      <c r="J205" s="184">
        <v>1.8541000000000001</v>
      </c>
      <c r="K205" s="184">
        <v>5.7186000000000003</v>
      </c>
      <c r="L205" s="184">
        <v>5.2522000000000002</v>
      </c>
      <c r="M205" s="184">
        <v>3.5074999999999998</v>
      </c>
      <c r="N205" s="184">
        <v>5.1245000000000003</v>
      </c>
      <c r="O205" s="184">
        <v>8.1774000000000004</v>
      </c>
      <c r="P205" s="184">
        <v>7.3116000000000003</v>
      </c>
      <c r="Q205" s="184">
        <v>5.0270000000000001</v>
      </c>
      <c r="R205" s="184">
        <v>7.6795999999999998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44467</v>
      </c>
      <c r="E206" s="184">
        <v>27.962299999999999</v>
      </c>
      <c r="F206" s="184">
        <v>0</v>
      </c>
      <c r="G206" s="184">
        <v>-1.0115000000000001</v>
      </c>
      <c r="H206" s="184">
        <v>-3.9874999999999998</v>
      </c>
      <c r="I206" s="184">
        <v>0.38229999999999997</v>
      </c>
      <c r="J206" s="184">
        <v>2.5756999999999999</v>
      </c>
      <c r="K206" s="184">
        <v>4.2621000000000002</v>
      </c>
      <c r="L206" s="184">
        <v>4.0849000000000002</v>
      </c>
      <c r="M206" s="184">
        <v>2.8315999999999999</v>
      </c>
      <c r="N206" s="184">
        <v>4.0317999999999996</v>
      </c>
      <c r="O206" s="184">
        <v>7.8281000000000001</v>
      </c>
      <c r="P206" s="184">
        <v>7.0991</v>
      </c>
      <c r="Q206" s="184">
        <v>7.4326999999999996</v>
      </c>
      <c r="R206" s="184">
        <v>6.3257000000000003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44467</v>
      </c>
      <c r="E207" s="184">
        <v>29.569500000000001</v>
      </c>
      <c r="F207" s="184">
        <v>0.61719999999999997</v>
      </c>
      <c r="G207" s="184">
        <v>-0.46289999999999998</v>
      </c>
      <c r="H207" s="184">
        <v>-3.4363999999999999</v>
      </c>
      <c r="I207" s="184">
        <v>0.93489999999999995</v>
      </c>
      <c r="J207" s="184">
        <v>3.1292</v>
      </c>
      <c r="K207" s="184">
        <v>4.8196000000000003</v>
      </c>
      <c r="L207" s="184">
        <v>4.6475</v>
      </c>
      <c r="M207" s="184">
        <v>3.3946999999999998</v>
      </c>
      <c r="N207" s="184">
        <v>4.5986000000000002</v>
      </c>
      <c r="O207" s="184">
        <v>8.4109999999999996</v>
      </c>
      <c r="P207" s="184">
        <v>7.7153999999999998</v>
      </c>
      <c r="Q207" s="184">
        <v>7.9341999999999997</v>
      </c>
      <c r="R207" s="184">
        <v>6.9024999999999999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44467</v>
      </c>
      <c r="E208" s="184">
        <v>10.532</v>
      </c>
      <c r="F208" s="184">
        <v>1.0397000000000001</v>
      </c>
      <c r="G208" s="184">
        <v>-3.5508999999999999</v>
      </c>
      <c r="H208" s="184">
        <v>-6.1813000000000002</v>
      </c>
      <c r="I208" s="184">
        <v>0.54469999999999996</v>
      </c>
      <c r="J208" s="184">
        <v>4.0648999999999997</v>
      </c>
      <c r="K208" s="184">
        <v>6.0037000000000003</v>
      </c>
      <c r="L208" s="184">
        <v>5.5860000000000003</v>
      </c>
      <c r="M208" s="184">
        <v>4.2685000000000004</v>
      </c>
      <c r="N208" s="184">
        <v>5.3715999999999999</v>
      </c>
      <c r="O208" s="184"/>
      <c r="P208" s="184"/>
      <c r="Q208" s="184">
        <v>4.4873000000000003</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44467</v>
      </c>
      <c r="E209" s="184">
        <v>10.4762</v>
      </c>
      <c r="F209" s="184">
        <v>0.69679999999999997</v>
      </c>
      <c r="G209" s="184">
        <v>-3.7439</v>
      </c>
      <c r="H209" s="184">
        <v>-6.6113999999999997</v>
      </c>
      <c r="I209" s="184">
        <v>9.9500000000000005E-2</v>
      </c>
      <c r="J209" s="184">
        <v>3.6042999999999998</v>
      </c>
      <c r="K209" s="184">
        <v>5.5644</v>
      </c>
      <c r="L209" s="184">
        <v>5.1322000000000001</v>
      </c>
      <c r="M209" s="184">
        <v>3.8127</v>
      </c>
      <c r="N209" s="184">
        <v>4.9047000000000001</v>
      </c>
      <c r="O209" s="184"/>
      <c r="P209" s="184"/>
      <c r="Q209" s="184">
        <v>4.0183</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44467</v>
      </c>
      <c r="E210" s="184">
        <v>16.594999999999999</v>
      </c>
      <c r="F210" s="184">
        <v>11.8809</v>
      </c>
      <c r="G210" s="184">
        <v>-0.16500000000000001</v>
      </c>
      <c r="H210" s="184">
        <v>-1.9474</v>
      </c>
      <c r="I210" s="184">
        <v>2.3271999999999999</v>
      </c>
      <c r="J210" s="184">
        <v>6.0113000000000003</v>
      </c>
      <c r="K210" s="184">
        <v>6.5690999999999997</v>
      </c>
      <c r="L210" s="184">
        <v>6.1929999999999996</v>
      </c>
      <c r="M210" s="184">
        <v>4.3460000000000001</v>
      </c>
      <c r="N210" s="184">
        <v>5.6898999999999997</v>
      </c>
      <c r="O210" s="184">
        <v>9.2224000000000004</v>
      </c>
      <c r="P210" s="184">
        <v>7.7904999999999998</v>
      </c>
      <c r="Q210" s="184">
        <v>8.2653999999999996</v>
      </c>
      <c r="R210" s="184">
        <v>8.1693999999999996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44467</v>
      </c>
      <c r="E211" s="184">
        <v>16.949400000000001</v>
      </c>
      <c r="F211" s="184">
        <v>12.494400000000001</v>
      </c>
      <c r="G211" s="184">
        <v>0.32300000000000001</v>
      </c>
      <c r="H211" s="184">
        <v>-1.4762</v>
      </c>
      <c r="I211" s="184">
        <v>2.7871000000000001</v>
      </c>
      <c r="J211" s="184">
        <v>6.4767999999999999</v>
      </c>
      <c r="K211" s="184">
        <v>7.0372000000000003</v>
      </c>
      <c r="L211" s="184">
        <v>6.6692</v>
      </c>
      <c r="M211" s="184">
        <v>4.8296000000000001</v>
      </c>
      <c r="N211" s="184">
        <v>6.1913</v>
      </c>
      <c r="O211" s="184">
        <v>9.7172000000000001</v>
      </c>
      <c r="P211" s="184">
        <v>8.1873000000000005</v>
      </c>
      <c r="Q211" s="184">
        <v>8.6247000000000007</v>
      </c>
      <c r="R211" s="184">
        <v>8.6829000000000001</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44467</v>
      </c>
      <c r="E212" s="184">
        <v>19.5778</v>
      </c>
      <c r="F212" s="184">
        <v>-1.3049999999999999</v>
      </c>
      <c r="G212" s="184">
        <v>-0.46610000000000001</v>
      </c>
      <c r="H212" s="184">
        <v>-4.125</v>
      </c>
      <c r="I212" s="184">
        <v>3.2801</v>
      </c>
      <c r="J212" s="184">
        <v>5.8971999999999998</v>
      </c>
      <c r="K212" s="184">
        <v>6.3663999999999996</v>
      </c>
      <c r="L212" s="184">
        <v>6.5225999999999997</v>
      </c>
      <c r="M212" s="184">
        <v>4.2362000000000002</v>
      </c>
      <c r="N212" s="184">
        <v>5.3895999999999997</v>
      </c>
      <c r="O212" s="184">
        <v>8.8020999999999994</v>
      </c>
      <c r="P212" s="184">
        <v>7.3581000000000003</v>
      </c>
      <c r="Q212" s="184">
        <v>8.1600999999999999</v>
      </c>
      <c r="R212" s="184">
        <v>7.7473999999999998</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44467</v>
      </c>
      <c r="E213" s="184">
        <v>20.396799999999999</v>
      </c>
      <c r="F213" s="184">
        <v>-0.89470000000000005</v>
      </c>
      <c r="G213" s="184">
        <v>0</v>
      </c>
      <c r="H213" s="184">
        <v>-3.6530999999999998</v>
      </c>
      <c r="I213" s="184">
        <v>3.7633999999999999</v>
      </c>
      <c r="J213" s="184">
        <v>6.3769999999999998</v>
      </c>
      <c r="K213" s="184">
        <v>6.8502000000000001</v>
      </c>
      <c r="L213" s="184">
        <v>7.0132000000000003</v>
      </c>
      <c r="M213" s="184">
        <v>4.7215999999999996</v>
      </c>
      <c r="N213" s="184">
        <v>5.8830999999999998</v>
      </c>
      <c r="O213" s="184">
        <v>9.3201000000000001</v>
      </c>
      <c r="P213" s="184">
        <v>7.8871000000000002</v>
      </c>
      <c r="Q213" s="184">
        <v>8.6789000000000005</v>
      </c>
      <c r="R213" s="184">
        <v>8.2588000000000008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44467</v>
      </c>
      <c r="E214" s="184">
        <v>2625.4983000000002</v>
      </c>
      <c r="F214" s="184">
        <v>17.353899999999999</v>
      </c>
      <c r="G214" s="184">
        <v>-2.5444</v>
      </c>
      <c r="H214" s="184">
        <v>-6.4245999999999999</v>
      </c>
      <c r="I214" s="184">
        <v>-0.51200000000000001</v>
      </c>
      <c r="J214" s="184">
        <v>3.4306000000000001</v>
      </c>
      <c r="K214" s="184">
        <v>5.8048999999999999</v>
      </c>
      <c r="L214" s="184">
        <v>5.7275999999999998</v>
      </c>
      <c r="M214" s="184">
        <v>3.4457</v>
      </c>
      <c r="N214" s="184">
        <v>5.4825999999999997</v>
      </c>
      <c r="O214" s="184">
        <v>8.7844999999999995</v>
      </c>
      <c r="P214" s="184">
        <v>8.0975999999999999</v>
      </c>
      <c r="Q214" s="184">
        <v>8.6881000000000004</v>
      </c>
      <c r="R214" s="184">
        <v>7.9476000000000004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44467</v>
      </c>
      <c r="E215" s="184">
        <v>2513.6844000000001</v>
      </c>
      <c r="F215" s="184">
        <v>16.883600000000001</v>
      </c>
      <c r="G215" s="184">
        <v>-3.0142000000000002</v>
      </c>
      <c r="H215" s="184">
        <v>-6.8940999999999999</v>
      </c>
      <c r="I215" s="184">
        <v>-0.9819</v>
      </c>
      <c r="J215" s="184">
        <v>2.9592000000000001</v>
      </c>
      <c r="K215" s="184">
        <v>5.3282999999999996</v>
      </c>
      <c r="L215" s="184">
        <v>5.2445000000000004</v>
      </c>
      <c r="M215" s="184">
        <v>2.9649000000000001</v>
      </c>
      <c r="N215" s="184">
        <v>4.9882999999999997</v>
      </c>
      <c r="O215" s="184">
        <v>8.2706</v>
      </c>
      <c r="P215" s="184">
        <v>7.5540000000000003</v>
      </c>
      <c r="Q215" s="184">
        <v>7.9991000000000003</v>
      </c>
      <c r="R215" s="184">
        <v>7.4417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44467</v>
      </c>
      <c r="E216" s="184">
        <v>34.443300000000001</v>
      </c>
      <c r="F216" s="184">
        <v>-9.1113</v>
      </c>
      <c r="G216" s="184">
        <v>-3.8397999999999999</v>
      </c>
      <c r="H216" s="184">
        <v>-2.7538</v>
      </c>
      <c r="I216" s="184">
        <v>0.59050000000000002</v>
      </c>
      <c r="J216" s="184">
        <v>2.5156999999999998</v>
      </c>
      <c r="K216" s="184">
        <v>3.0644</v>
      </c>
      <c r="L216" s="184">
        <v>3.2421000000000002</v>
      </c>
      <c r="M216" s="184">
        <v>3.1713</v>
      </c>
      <c r="N216" s="184">
        <v>3.6196999999999999</v>
      </c>
      <c r="O216" s="184">
        <v>7.7085999999999997</v>
      </c>
      <c r="P216" s="184">
        <v>6.7939999999999996</v>
      </c>
      <c r="Q216" s="184">
        <v>7.6599000000000004</v>
      </c>
      <c r="R216" s="184">
        <v>6.1517999999999997</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44467</v>
      </c>
      <c r="E217" s="184">
        <v>34.747599999999998</v>
      </c>
      <c r="F217" s="184">
        <v>-8.9265000000000008</v>
      </c>
      <c r="G217" s="184">
        <v>-3.6488</v>
      </c>
      <c r="H217" s="184">
        <v>-2.5648</v>
      </c>
      <c r="I217" s="184">
        <v>0.78059999999999996</v>
      </c>
      <c r="J217" s="184">
        <v>2.7046999999999999</v>
      </c>
      <c r="K217" s="184">
        <v>3.2566000000000002</v>
      </c>
      <c r="L217" s="184">
        <v>3.4041999999999999</v>
      </c>
      <c r="M217" s="184">
        <v>3.3649</v>
      </c>
      <c r="N217" s="184">
        <v>3.8007</v>
      </c>
      <c r="O217" s="184">
        <v>7.8654999999999999</v>
      </c>
      <c r="P217" s="184">
        <v>6.9166999999999996</v>
      </c>
      <c r="Q217" s="184">
        <v>7.6921999999999997</v>
      </c>
      <c r="R217" s="184">
        <v>6.3146000000000004</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44467</v>
      </c>
      <c r="E218" s="184">
        <v>11.6587</v>
      </c>
      <c r="F218" s="184">
        <v>5.6360999999999999</v>
      </c>
      <c r="G218" s="184">
        <v>-0.54779999999999995</v>
      </c>
      <c r="H218" s="184">
        <v>-6.0308000000000002</v>
      </c>
      <c r="I218" s="184">
        <v>0.98429999999999995</v>
      </c>
      <c r="J218" s="184">
        <v>5.1398000000000001</v>
      </c>
      <c r="K218" s="184">
        <v>6.7908999999999997</v>
      </c>
      <c r="L218" s="184">
        <v>6.9015000000000004</v>
      </c>
      <c r="M218" s="184">
        <v>4.18</v>
      </c>
      <c r="N218" s="184">
        <v>6.2770999999999999</v>
      </c>
      <c r="O218" s="184"/>
      <c r="P218" s="184"/>
      <c r="Q218" s="184">
        <v>8.1022999999999996</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44467</v>
      </c>
      <c r="E219" s="184">
        <v>11.541600000000001</v>
      </c>
      <c r="F219" s="184">
        <v>5.0606999999999998</v>
      </c>
      <c r="G219" s="184">
        <v>-1.1067</v>
      </c>
      <c r="H219" s="184">
        <v>-6.5426000000000002</v>
      </c>
      <c r="I219" s="184">
        <v>0.51970000000000005</v>
      </c>
      <c r="J219" s="184">
        <v>4.5542999999999996</v>
      </c>
      <c r="K219" s="184">
        <v>6.2926000000000002</v>
      </c>
      <c r="L219" s="184">
        <v>6.4122000000000003</v>
      </c>
      <c r="M219" s="184">
        <v>3.6827999999999999</v>
      </c>
      <c r="N219" s="184">
        <v>5.7582000000000004</v>
      </c>
      <c r="O219" s="184"/>
      <c r="P219" s="184"/>
      <c r="Q219" s="184">
        <v>7.5496999999999996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44467</v>
      </c>
      <c r="E220" s="184">
        <v>1036.7941000000001</v>
      </c>
      <c r="F220" s="184">
        <v>-9.6858000000000004</v>
      </c>
      <c r="G220" s="184">
        <v>-7.8966000000000003</v>
      </c>
      <c r="H220" s="184">
        <v>-12.3607</v>
      </c>
      <c r="I220" s="184">
        <v>-3.5522999999999998</v>
      </c>
      <c r="J220" s="184">
        <v>3.1829000000000001</v>
      </c>
      <c r="K220" s="184">
        <v>7.0532000000000004</v>
      </c>
      <c r="L220" s="184">
        <v>7.125</v>
      </c>
      <c r="M220" s="184"/>
      <c r="N220" s="184"/>
      <c r="O220" s="184"/>
      <c r="P220" s="184"/>
      <c r="Q220" s="184">
        <v>5.6192000000000002</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44467</v>
      </c>
      <c r="E221" s="184">
        <v>1033.3793000000001</v>
      </c>
      <c r="F221" s="184">
        <v>-10.1837</v>
      </c>
      <c r="G221" s="184">
        <v>-8.3960000000000008</v>
      </c>
      <c r="H221" s="184">
        <v>-12.859400000000001</v>
      </c>
      <c r="I221" s="184">
        <v>-4.0515999999999996</v>
      </c>
      <c r="J221" s="184">
        <v>2.6815000000000002</v>
      </c>
      <c r="K221" s="184">
        <v>6.5410000000000004</v>
      </c>
      <c r="L221" s="184">
        <v>6.6056999999999997</v>
      </c>
      <c r="M221" s="184"/>
      <c r="N221" s="184"/>
      <c r="O221" s="184"/>
      <c r="P221" s="184"/>
      <c r="Q221" s="184">
        <v>5.0976999999999997</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44467</v>
      </c>
      <c r="E222" s="184">
        <v>16.572600000000001</v>
      </c>
      <c r="F222" s="184">
        <v>-1.3213999999999999</v>
      </c>
      <c r="G222" s="184">
        <v>1.1564000000000001</v>
      </c>
      <c r="H222" s="184">
        <v>-0.31459999999999999</v>
      </c>
      <c r="I222" s="184">
        <v>1.4009</v>
      </c>
      <c r="J222" s="184">
        <v>2.11</v>
      </c>
      <c r="K222" s="184">
        <v>4.4444999999999997</v>
      </c>
      <c r="L222" s="184">
        <v>4.0955000000000004</v>
      </c>
      <c r="M222" s="184">
        <v>2.9958</v>
      </c>
      <c r="N222" s="184">
        <v>4.1634000000000002</v>
      </c>
      <c r="O222" s="184">
        <v>4.2355</v>
      </c>
      <c r="P222" s="184">
        <v>5.2717999999999998</v>
      </c>
      <c r="Q222" s="184">
        <v>6.8220000000000001</v>
      </c>
      <c r="R222" s="184">
        <v>6.6218000000000004</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44467</v>
      </c>
      <c r="E223" s="184">
        <v>16.4512</v>
      </c>
      <c r="F223" s="184">
        <v>-1.3311999999999999</v>
      </c>
      <c r="G223" s="184">
        <v>0.99850000000000005</v>
      </c>
      <c r="H223" s="184">
        <v>-0.44369999999999998</v>
      </c>
      <c r="I223" s="184">
        <v>1.2684</v>
      </c>
      <c r="J223" s="184">
        <v>1.9655</v>
      </c>
      <c r="K223" s="184">
        <v>4.2016999999999998</v>
      </c>
      <c r="L223" s="184">
        <v>3.9375</v>
      </c>
      <c r="M223" s="184">
        <v>2.8653</v>
      </c>
      <c r="N223" s="184">
        <v>4.0496999999999996</v>
      </c>
      <c r="O223" s="184">
        <v>4.1456</v>
      </c>
      <c r="P223" s="184">
        <v>5.1855000000000002</v>
      </c>
      <c r="Q223" s="184">
        <v>6.7194000000000003</v>
      </c>
      <c r="R223" s="184">
        <v>6.5376000000000003</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2.2469727272727265</v>
      </c>
      <c r="G224" s="186">
        <v>-1.1610318181818182</v>
      </c>
      <c r="H224" s="186">
        <v>-3.3921090909090919</v>
      </c>
      <c r="I224" s="186">
        <v>1.9468931818181827</v>
      </c>
      <c r="J224" s="186">
        <v>5.4085500000000009</v>
      </c>
      <c r="K224" s="186">
        <v>6.044336363636365</v>
      </c>
      <c r="L224" s="186">
        <v>5.8827613636363631</v>
      </c>
      <c r="M224" s="186">
        <v>4.0473071428571421</v>
      </c>
      <c r="N224" s="186">
        <v>5.5032026315789473</v>
      </c>
      <c r="O224" s="186">
        <v>8.6878735294117639</v>
      </c>
      <c r="P224" s="186">
        <v>7.6094852941176478</v>
      </c>
      <c r="Q224" s="186">
        <v>7.5049272727272722</v>
      </c>
      <c r="R224" s="186">
        <v>7.825441176470588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0.71260000000000001</v>
      </c>
      <c r="G225" s="186">
        <v>-0.94350000000000001</v>
      </c>
      <c r="H225" s="186">
        <v>-3.6654999999999998</v>
      </c>
      <c r="I225" s="186">
        <v>1.12635</v>
      </c>
      <c r="J225" s="186">
        <v>4.3637999999999995</v>
      </c>
      <c r="K225" s="186">
        <v>6.1419499999999996</v>
      </c>
      <c r="L225" s="186">
        <v>6.1551</v>
      </c>
      <c r="M225" s="186">
        <v>4.0776500000000002</v>
      </c>
      <c r="N225" s="186">
        <v>5.5089500000000005</v>
      </c>
      <c r="O225" s="186">
        <v>8.8477999999999994</v>
      </c>
      <c r="P225" s="186">
        <v>7.7466499999999998</v>
      </c>
      <c r="Q225" s="186">
        <v>8.1803500000000007</v>
      </c>
      <c r="R225" s="186">
        <v>7.9026500000000004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44467</v>
      </c>
      <c r="E228" s="184">
        <v>49.793700000000001</v>
      </c>
      <c r="F228" s="184">
        <v>-72.790499999999994</v>
      </c>
      <c r="G228" s="184">
        <v>-34.777200000000001</v>
      </c>
      <c r="H228" s="184">
        <v>-8.7396999999999991</v>
      </c>
      <c r="I228" s="184">
        <v>0.29849999999999999</v>
      </c>
      <c r="J228" s="184">
        <v>24.379300000000001</v>
      </c>
      <c r="K228" s="184">
        <v>17.3855</v>
      </c>
      <c r="L228" s="184">
        <v>16.383199999999999</v>
      </c>
      <c r="M228" s="184">
        <v>17.159600000000001</v>
      </c>
      <c r="N228" s="184">
        <v>24.095199999999998</v>
      </c>
      <c r="O228" s="184">
        <v>9.9269999999999996</v>
      </c>
      <c r="P228" s="184">
        <v>7.4161000000000001</v>
      </c>
      <c r="Q228" s="184">
        <v>9.6856000000000009</v>
      </c>
      <c r="R228" s="184">
        <v>11.8376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44467</v>
      </c>
      <c r="E229" s="184">
        <v>53.726199999999999</v>
      </c>
      <c r="F229" s="184">
        <v>-72.006799999999998</v>
      </c>
      <c r="G229" s="184">
        <v>-33.960599999999999</v>
      </c>
      <c r="H229" s="184">
        <v>-7.9172000000000002</v>
      </c>
      <c r="I229" s="184">
        <v>1.1263000000000001</v>
      </c>
      <c r="J229" s="184">
        <v>25.228300000000001</v>
      </c>
      <c r="K229" s="184">
        <v>18.247399999999999</v>
      </c>
      <c r="L229" s="184">
        <v>17.275300000000001</v>
      </c>
      <c r="M229" s="184">
        <v>18.098199999999999</v>
      </c>
      <c r="N229" s="184">
        <v>25.1251</v>
      </c>
      <c r="O229" s="184">
        <v>10.7766</v>
      </c>
      <c r="P229" s="184">
        <v>8.4530999999999992</v>
      </c>
      <c r="Q229" s="184">
        <v>11.3789</v>
      </c>
      <c r="R229" s="184">
        <v>12.754300000000001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44467</v>
      </c>
      <c r="E230" s="184">
        <v>53.726199999999999</v>
      </c>
      <c r="F230" s="184">
        <v>-72.006799999999998</v>
      </c>
      <c r="G230" s="184">
        <v>-33.960599999999999</v>
      </c>
      <c r="H230" s="184">
        <v>-7.9172000000000002</v>
      </c>
      <c r="I230" s="184">
        <v>1.1263000000000001</v>
      </c>
      <c r="J230" s="184">
        <v>25.228300000000001</v>
      </c>
      <c r="K230" s="184">
        <v>18.247399999999999</v>
      </c>
      <c r="L230" s="184">
        <v>17.275300000000001</v>
      </c>
      <c r="M230" s="184">
        <v>18.098199999999999</v>
      </c>
      <c r="N230" s="184">
        <v>25.1251</v>
      </c>
      <c r="O230" s="184">
        <v>10.7766</v>
      </c>
      <c r="P230" s="184">
        <v>8.4530999999999992</v>
      </c>
      <c r="Q230" s="184">
        <v>11.348100000000001</v>
      </c>
      <c r="R230" s="184">
        <v>12.754300000000001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44467</v>
      </c>
      <c r="E231" s="184">
        <v>24.256399999999999</v>
      </c>
      <c r="F231" s="184">
        <v>-96.350399999999993</v>
      </c>
      <c r="G231" s="184">
        <v>-26.070499999999999</v>
      </c>
      <c r="H231" s="184">
        <v>-5.6260000000000003</v>
      </c>
      <c r="I231" s="184">
        <v>8.2809000000000008</v>
      </c>
      <c r="J231" s="184">
        <v>19.066500000000001</v>
      </c>
      <c r="K231" s="184">
        <v>19.0456</v>
      </c>
      <c r="L231" s="184">
        <v>17.028600000000001</v>
      </c>
      <c r="M231" s="184">
        <v>13.0954</v>
      </c>
      <c r="N231" s="184">
        <v>18.238499999999998</v>
      </c>
      <c r="O231" s="184">
        <v>9.0721000000000007</v>
      </c>
      <c r="P231" s="184">
        <v>7.4980000000000002</v>
      </c>
      <c r="Q231" s="184">
        <v>8.2246000000000006</v>
      </c>
      <c r="R231" s="184">
        <v>12.813800000000001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44467</v>
      </c>
      <c r="E232" s="184">
        <v>26.978200000000001</v>
      </c>
      <c r="F232" s="184">
        <v>-95.134</v>
      </c>
      <c r="G232" s="184">
        <v>-24.860099999999999</v>
      </c>
      <c r="H232" s="184">
        <v>-4.4222999999999999</v>
      </c>
      <c r="I232" s="184">
        <v>9.4662000000000006</v>
      </c>
      <c r="J232" s="184">
        <v>20.236799999999999</v>
      </c>
      <c r="K232" s="184">
        <v>20.244700000000002</v>
      </c>
      <c r="L232" s="184">
        <v>18.252700000000001</v>
      </c>
      <c r="M232" s="184">
        <v>14.344200000000001</v>
      </c>
      <c r="N232" s="184">
        <v>19.5779</v>
      </c>
      <c r="O232" s="184">
        <v>10.1647</v>
      </c>
      <c r="P232" s="184">
        <v>8.6814</v>
      </c>
      <c r="Q232" s="184">
        <v>9.9573</v>
      </c>
      <c r="R232" s="184">
        <v>13.983700000000001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44467</v>
      </c>
      <c r="E233" s="184">
        <v>30.6343</v>
      </c>
      <c r="F233" s="184">
        <v>-69.449700000000007</v>
      </c>
      <c r="G233" s="184">
        <v>-26.1966</v>
      </c>
      <c r="H233" s="184">
        <v>-0.25530000000000003</v>
      </c>
      <c r="I233" s="184">
        <v>1.2857000000000001</v>
      </c>
      <c r="J233" s="184">
        <v>17.764800000000001</v>
      </c>
      <c r="K233" s="184">
        <v>14.6831</v>
      </c>
      <c r="L233" s="184">
        <v>11.303000000000001</v>
      </c>
      <c r="M233" s="184">
        <v>7.3037000000000001</v>
      </c>
      <c r="N233" s="184">
        <v>10.9846</v>
      </c>
      <c r="O233" s="184">
        <v>11.5608</v>
      </c>
      <c r="P233" s="184">
        <v>8.2773000000000003</v>
      </c>
      <c r="Q233" s="184">
        <v>6.7801</v>
      </c>
      <c r="R233" s="184">
        <v>10.229799999999999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44467</v>
      </c>
      <c r="E234" s="184">
        <v>32.989400000000003</v>
      </c>
      <c r="F234" s="184">
        <v>-68.579300000000003</v>
      </c>
      <c r="G234" s="184">
        <v>-25.2668</v>
      </c>
      <c r="H234" s="184">
        <v>0.67969999999999997</v>
      </c>
      <c r="I234" s="184">
        <v>2.2305000000000001</v>
      </c>
      <c r="J234" s="184">
        <v>18.688500000000001</v>
      </c>
      <c r="K234" s="184">
        <v>15.583299999999999</v>
      </c>
      <c r="L234" s="184">
        <v>12.2094</v>
      </c>
      <c r="M234" s="184">
        <v>8.2243999999999993</v>
      </c>
      <c r="N234" s="184">
        <v>11.9655</v>
      </c>
      <c r="O234" s="184">
        <v>12.490399999999999</v>
      </c>
      <c r="P234" s="184">
        <v>9.2110000000000003</v>
      </c>
      <c r="Q234" s="184">
        <v>9.6729000000000003</v>
      </c>
      <c r="R234" s="184">
        <v>11.1624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44467</v>
      </c>
      <c r="E235" s="184">
        <v>40.123800000000003</v>
      </c>
      <c r="F235" s="184">
        <v>-72.176900000000003</v>
      </c>
      <c r="G235" s="184">
        <v>-16.526299999999999</v>
      </c>
      <c r="H235" s="184">
        <v>5.8806000000000003</v>
      </c>
      <c r="I235" s="184">
        <v>6.6577000000000002</v>
      </c>
      <c r="J235" s="184">
        <v>17.435600000000001</v>
      </c>
      <c r="K235" s="184">
        <v>15.430199999999999</v>
      </c>
      <c r="L235" s="184">
        <v>13.924200000000001</v>
      </c>
      <c r="M235" s="184">
        <v>11.453099999999999</v>
      </c>
      <c r="N235" s="184">
        <v>15.178800000000001</v>
      </c>
      <c r="O235" s="184">
        <v>10.556100000000001</v>
      </c>
      <c r="P235" s="184">
        <v>9.1700999999999997</v>
      </c>
      <c r="Q235" s="184">
        <v>10.2338</v>
      </c>
      <c r="R235" s="184">
        <v>10.7204</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44467</v>
      </c>
      <c r="E236" s="184">
        <v>34.886200000000002</v>
      </c>
      <c r="F236" s="184">
        <v>-73.9251</v>
      </c>
      <c r="G236" s="184">
        <v>-18.2729</v>
      </c>
      <c r="H236" s="184">
        <v>4.1135000000000002</v>
      </c>
      <c r="I236" s="184">
        <v>4.8592000000000004</v>
      </c>
      <c r="J236" s="184">
        <v>15.526400000000001</v>
      </c>
      <c r="K236" s="184">
        <v>13.4244</v>
      </c>
      <c r="L236" s="184">
        <v>11.984299999999999</v>
      </c>
      <c r="M236" s="184">
        <v>9.5767000000000007</v>
      </c>
      <c r="N236" s="184">
        <v>13.280900000000001</v>
      </c>
      <c r="O236" s="184">
        <v>8.7775999999999996</v>
      </c>
      <c r="P236" s="184">
        <v>7.1505999999999998</v>
      </c>
      <c r="Q236" s="184">
        <v>7.6154000000000002</v>
      </c>
      <c r="R236" s="184">
        <v>8.9844000000000008</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44467</v>
      </c>
      <c r="E237" s="184">
        <v>23.901800000000001</v>
      </c>
      <c r="F237" s="184">
        <v>-51.542499999999997</v>
      </c>
      <c r="G237" s="184">
        <v>-16.272500000000001</v>
      </c>
      <c r="H237" s="184">
        <v>-2.7690999999999999</v>
      </c>
      <c r="I237" s="184">
        <v>-2.8656000000000001</v>
      </c>
      <c r="J237" s="184">
        <v>15.1938</v>
      </c>
      <c r="K237" s="184">
        <v>14.531000000000001</v>
      </c>
      <c r="L237" s="184">
        <v>16.027899999999999</v>
      </c>
      <c r="M237" s="184">
        <v>10.891299999999999</v>
      </c>
      <c r="N237" s="184">
        <v>13.051500000000001</v>
      </c>
      <c r="O237" s="184">
        <v>4.6668000000000003</v>
      </c>
      <c r="P237" s="184">
        <v>4.9505999999999997</v>
      </c>
      <c r="Q237" s="184">
        <v>7.1936999999999998</v>
      </c>
      <c r="R237" s="184">
        <v>11.5837</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44467</v>
      </c>
      <c r="E238" s="184">
        <v>22.903199999999998</v>
      </c>
      <c r="F238" s="184">
        <v>-51.879600000000003</v>
      </c>
      <c r="G238" s="184">
        <v>-16.6631</v>
      </c>
      <c r="H238" s="184">
        <v>-3.1398999999999999</v>
      </c>
      <c r="I238" s="184">
        <v>-3.2288999999999999</v>
      </c>
      <c r="J238" s="184">
        <v>14.821999999999999</v>
      </c>
      <c r="K238" s="184">
        <v>14.1532</v>
      </c>
      <c r="L238" s="184">
        <v>15.563800000000001</v>
      </c>
      <c r="M238" s="184">
        <v>10.335900000000001</v>
      </c>
      <c r="N238" s="184">
        <v>12.432600000000001</v>
      </c>
      <c r="O238" s="184">
        <v>4.0712999999999999</v>
      </c>
      <c r="P238" s="184">
        <v>4.3322000000000003</v>
      </c>
      <c r="Q238" s="184">
        <v>6.8318000000000003</v>
      </c>
      <c r="R238" s="184">
        <v>10.945600000000001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44467</v>
      </c>
      <c r="E239" s="184">
        <v>82.193700000000007</v>
      </c>
      <c r="F239" s="184">
        <v>-100.3503</v>
      </c>
      <c r="G239" s="184">
        <v>-22.845700000000001</v>
      </c>
      <c r="H239" s="184">
        <v>-12.1645</v>
      </c>
      <c r="I239" s="184">
        <v>-5.1094999999999997</v>
      </c>
      <c r="J239" s="184">
        <v>18.784700000000001</v>
      </c>
      <c r="K239" s="184">
        <v>15.8398</v>
      </c>
      <c r="L239" s="184">
        <v>16.692599999999999</v>
      </c>
      <c r="M239" s="184">
        <v>14.0366</v>
      </c>
      <c r="N239" s="184">
        <v>17.73</v>
      </c>
      <c r="O239" s="184">
        <v>13.501300000000001</v>
      </c>
      <c r="P239" s="184">
        <v>10.0312</v>
      </c>
      <c r="Q239" s="184">
        <v>10.6013</v>
      </c>
      <c r="R239" s="184">
        <v>14.417299999999999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44467</v>
      </c>
      <c r="E240" s="184">
        <v>86.428630353068499</v>
      </c>
      <c r="F240" s="184">
        <v>-101.631</v>
      </c>
      <c r="G240" s="184">
        <v>-24.0396</v>
      </c>
      <c r="H240" s="184">
        <v>-13.3978</v>
      </c>
      <c r="I240" s="184">
        <v>-6.2455999999999996</v>
      </c>
      <c r="J240" s="184">
        <v>17.5458</v>
      </c>
      <c r="K240" s="184">
        <v>14.5341</v>
      </c>
      <c r="L240" s="184">
        <v>15.3224</v>
      </c>
      <c r="M240" s="184">
        <v>12.626099999999999</v>
      </c>
      <c r="N240" s="184">
        <v>16.249500000000001</v>
      </c>
      <c r="O240" s="184">
        <v>12.2525</v>
      </c>
      <c r="P240" s="184">
        <v>8.8277999999999999</v>
      </c>
      <c r="Q240" s="184">
        <v>8.6341999999999999</v>
      </c>
      <c r="R240" s="184">
        <v>13.1006</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44467</v>
      </c>
      <c r="E241" s="184">
        <v>48.232399999999998</v>
      </c>
      <c r="F241" s="184">
        <v>-44.820300000000003</v>
      </c>
      <c r="G241" s="184">
        <v>-27.161999999999999</v>
      </c>
      <c r="H241" s="184">
        <v>-11.7464</v>
      </c>
      <c r="I241" s="184">
        <v>-5.6040999999999999</v>
      </c>
      <c r="J241" s="184">
        <v>11.972300000000001</v>
      </c>
      <c r="K241" s="184">
        <v>12.8825</v>
      </c>
      <c r="L241" s="184">
        <v>15.6051</v>
      </c>
      <c r="M241" s="184">
        <v>13.6861</v>
      </c>
      <c r="N241" s="184">
        <v>17.285299999999999</v>
      </c>
      <c r="O241" s="184">
        <v>9.8902000000000001</v>
      </c>
      <c r="P241" s="184">
        <v>7.1806999999999999</v>
      </c>
      <c r="Q241" s="184">
        <v>8.9841999999999995</v>
      </c>
      <c r="R241" s="184">
        <v>11.934200000000001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44467</v>
      </c>
      <c r="E242" s="184">
        <v>43.977600000000002</v>
      </c>
      <c r="F242" s="184">
        <v>-46.336300000000001</v>
      </c>
      <c r="G242" s="184">
        <v>-28.750499999999999</v>
      </c>
      <c r="H242" s="184">
        <v>-13.3637</v>
      </c>
      <c r="I242" s="184">
        <v>-7.2184999999999997</v>
      </c>
      <c r="J242" s="184">
        <v>10.345700000000001</v>
      </c>
      <c r="K242" s="184">
        <v>11.204700000000001</v>
      </c>
      <c r="L242" s="184">
        <v>13.8309</v>
      </c>
      <c r="M242" s="184">
        <v>11.85</v>
      </c>
      <c r="N242" s="184">
        <v>15.325699999999999</v>
      </c>
      <c r="O242" s="184">
        <v>8.0762999999999998</v>
      </c>
      <c r="P242" s="184">
        <v>5.7282999999999999</v>
      </c>
      <c r="Q242" s="184">
        <v>8.9331999999999994</v>
      </c>
      <c r="R242" s="184">
        <v>10.1073</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44467</v>
      </c>
      <c r="E243" s="184">
        <v>67.713499999999996</v>
      </c>
      <c r="F243" s="184">
        <v>-48.717599999999997</v>
      </c>
      <c r="G243" s="184">
        <v>-19.552</v>
      </c>
      <c r="H243" s="184">
        <v>1.0244</v>
      </c>
      <c r="I243" s="184">
        <v>-3.1572</v>
      </c>
      <c r="J243" s="184">
        <v>15.7921</v>
      </c>
      <c r="K243" s="184">
        <v>10.3841</v>
      </c>
      <c r="L243" s="184">
        <v>11.4139</v>
      </c>
      <c r="M243" s="184">
        <v>10.4793</v>
      </c>
      <c r="N243" s="184">
        <v>14.853300000000001</v>
      </c>
      <c r="O243" s="184">
        <v>8.4573</v>
      </c>
      <c r="P243" s="184">
        <v>6.6279000000000003</v>
      </c>
      <c r="Q243" s="184">
        <v>9.5292999999999992</v>
      </c>
      <c r="R243" s="184">
        <v>8.7363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44467</v>
      </c>
      <c r="E244" s="184">
        <v>72.303100000000001</v>
      </c>
      <c r="F244" s="184">
        <v>-47.8949</v>
      </c>
      <c r="G244" s="184">
        <v>-18.765799999999999</v>
      </c>
      <c r="H244" s="184">
        <v>1.8180000000000001</v>
      </c>
      <c r="I244" s="184">
        <v>-2.3849</v>
      </c>
      <c r="J244" s="184">
        <v>16.571400000000001</v>
      </c>
      <c r="K244" s="184">
        <v>11.171099999999999</v>
      </c>
      <c r="L244" s="184">
        <v>12.176500000000001</v>
      </c>
      <c r="M244" s="184">
        <v>11.256399999999999</v>
      </c>
      <c r="N244" s="184">
        <v>15.7042</v>
      </c>
      <c r="O244" s="184">
        <v>9.2781000000000002</v>
      </c>
      <c r="P244" s="184">
        <v>7.4230999999999998</v>
      </c>
      <c r="Q244" s="184">
        <v>9.5901999999999994</v>
      </c>
      <c r="R244" s="184">
        <v>9.6071000000000009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44467</v>
      </c>
      <c r="E247" s="184">
        <v>58.916400000000003</v>
      </c>
      <c r="F247" s="184">
        <v>38.761200000000002</v>
      </c>
      <c r="G247" s="184">
        <v>14.349</v>
      </c>
      <c r="H247" s="184">
        <v>23.6843</v>
      </c>
      <c r="I247" s="184">
        <v>19.311800000000002</v>
      </c>
      <c r="J247" s="184">
        <v>25.7501</v>
      </c>
      <c r="K247" s="184">
        <v>15.1693</v>
      </c>
      <c r="L247" s="184">
        <v>19.245699999999999</v>
      </c>
      <c r="M247" s="184">
        <v>16.784199999999998</v>
      </c>
      <c r="N247" s="184">
        <v>22.7942</v>
      </c>
      <c r="O247" s="184">
        <v>11.079700000000001</v>
      </c>
      <c r="P247" s="184">
        <v>8.0946999999999996</v>
      </c>
      <c r="Q247" s="184">
        <v>10.4956</v>
      </c>
      <c r="R247" s="184">
        <v>12.8636</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44467</v>
      </c>
      <c r="E248" s="184">
        <v>61.479799999999997</v>
      </c>
      <c r="F248" s="184">
        <v>39.225700000000003</v>
      </c>
      <c r="G248" s="184">
        <v>14.806900000000001</v>
      </c>
      <c r="H248" s="184">
        <v>24.130199999999999</v>
      </c>
      <c r="I248" s="184">
        <v>19.761700000000001</v>
      </c>
      <c r="J248" s="184">
        <v>26.194700000000001</v>
      </c>
      <c r="K248" s="184">
        <v>15.6065</v>
      </c>
      <c r="L248" s="184">
        <v>19.685600000000001</v>
      </c>
      <c r="M248" s="184">
        <v>17.244800000000001</v>
      </c>
      <c r="N248" s="184">
        <v>23.297899999999998</v>
      </c>
      <c r="O248" s="184">
        <v>11.5519</v>
      </c>
      <c r="P248" s="184">
        <v>8.6422000000000008</v>
      </c>
      <c r="Q248" s="184">
        <v>10.1135</v>
      </c>
      <c r="R248" s="184">
        <v>13.3302</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44467</v>
      </c>
      <c r="E249" s="184">
        <v>46.065199999999997</v>
      </c>
      <c r="F249" s="184">
        <v>-79.221699999999998</v>
      </c>
      <c r="G249" s="184">
        <v>-24.0242</v>
      </c>
      <c r="H249" s="184">
        <v>12.026199999999999</v>
      </c>
      <c r="I249" s="184">
        <v>16.740600000000001</v>
      </c>
      <c r="J249" s="184">
        <v>23.100100000000001</v>
      </c>
      <c r="K249" s="184">
        <v>17.881799999999998</v>
      </c>
      <c r="L249" s="184">
        <v>15.6958</v>
      </c>
      <c r="M249" s="184">
        <v>10.686500000000001</v>
      </c>
      <c r="N249" s="184">
        <v>15.913</v>
      </c>
      <c r="O249" s="184">
        <v>10.0814</v>
      </c>
      <c r="P249" s="184">
        <v>7.165</v>
      </c>
      <c r="Q249" s="184">
        <v>9.0635999999999992</v>
      </c>
      <c r="R249" s="184">
        <v>10.4932</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44467</v>
      </c>
      <c r="E250" s="184">
        <v>49.614800000000002</v>
      </c>
      <c r="F250" s="184">
        <v>-77.741299999999995</v>
      </c>
      <c r="G250" s="184">
        <v>-22.529199999999999</v>
      </c>
      <c r="H250" s="184">
        <v>13.5398</v>
      </c>
      <c r="I250" s="184">
        <v>18.271899999999999</v>
      </c>
      <c r="J250" s="184">
        <v>24.656199999999998</v>
      </c>
      <c r="K250" s="184">
        <v>19.4907</v>
      </c>
      <c r="L250" s="184">
        <v>17.3903</v>
      </c>
      <c r="M250" s="184">
        <v>12.409000000000001</v>
      </c>
      <c r="N250" s="184">
        <v>17.7911</v>
      </c>
      <c r="O250" s="184">
        <v>11.695399999999999</v>
      </c>
      <c r="P250" s="184">
        <v>8.3292999999999999</v>
      </c>
      <c r="Q250" s="184">
        <v>9.3615999999999993</v>
      </c>
      <c r="R250" s="184">
        <v>12.4041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44467</v>
      </c>
      <c r="E253" s="184">
        <v>54.868099999999998</v>
      </c>
      <c r="F253" s="184">
        <v>-6.3851000000000004</v>
      </c>
      <c r="G253" s="184">
        <v>11.1563</v>
      </c>
      <c r="H253" s="184">
        <v>20.665800000000001</v>
      </c>
      <c r="I253" s="184">
        <v>24.848199999999999</v>
      </c>
      <c r="J253" s="184">
        <v>28.768000000000001</v>
      </c>
      <c r="K253" s="184">
        <v>18.6797</v>
      </c>
      <c r="L253" s="184">
        <v>15.1393</v>
      </c>
      <c r="M253" s="184">
        <v>12.3398</v>
      </c>
      <c r="N253" s="184">
        <v>15.266500000000001</v>
      </c>
      <c r="O253" s="184">
        <v>11.0191</v>
      </c>
      <c r="P253" s="184">
        <v>9.4093999999999998</v>
      </c>
      <c r="Q253" s="184">
        <v>10.210699999999999</v>
      </c>
      <c r="R253" s="184">
        <v>11.7524</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44467</v>
      </c>
      <c r="E254" s="184">
        <v>58.636800000000001</v>
      </c>
      <c r="F254" s="184">
        <v>-5.4770000000000003</v>
      </c>
      <c r="G254" s="184">
        <v>12.045199999999999</v>
      </c>
      <c r="H254" s="184">
        <v>21.555299999999999</v>
      </c>
      <c r="I254" s="184">
        <v>25.746600000000001</v>
      </c>
      <c r="J254" s="184">
        <v>29.692599999999999</v>
      </c>
      <c r="K254" s="184">
        <v>19.677199999999999</v>
      </c>
      <c r="L254" s="184">
        <v>16.152000000000001</v>
      </c>
      <c r="M254" s="184">
        <v>13.3591</v>
      </c>
      <c r="N254" s="184">
        <v>16.3186</v>
      </c>
      <c r="O254" s="184">
        <v>11.8294</v>
      </c>
      <c r="P254" s="184">
        <v>10.2692</v>
      </c>
      <c r="Q254" s="184">
        <v>11.2898</v>
      </c>
      <c r="R254" s="184">
        <v>12.634499999999999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44467</v>
      </c>
      <c r="E255" s="184">
        <v>28.187200000000001</v>
      </c>
      <c r="F255" s="184">
        <v>19.045200000000001</v>
      </c>
      <c r="G255" s="184">
        <v>2.3961999999999999</v>
      </c>
      <c r="H255" s="184">
        <v>12.8698</v>
      </c>
      <c r="I255" s="184">
        <v>9.9625000000000004</v>
      </c>
      <c r="J255" s="184">
        <v>19.931899999999999</v>
      </c>
      <c r="K255" s="184">
        <v>15.858599999999999</v>
      </c>
      <c r="L255" s="184">
        <v>13.1379</v>
      </c>
      <c r="M255" s="184">
        <v>10.118</v>
      </c>
      <c r="N255" s="184">
        <v>13.425700000000001</v>
      </c>
      <c r="O255" s="184">
        <v>9.5008999999999997</v>
      </c>
      <c r="P255" s="184">
        <v>7.8148</v>
      </c>
      <c r="Q255" s="184">
        <v>9.3383000000000003</v>
      </c>
      <c r="R255" s="184">
        <v>9.4671000000000003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44467</v>
      </c>
      <c r="E256" s="184">
        <v>26.0989</v>
      </c>
      <c r="F256" s="184">
        <v>18.189900000000002</v>
      </c>
      <c r="G256" s="184">
        <v>1.4686999999999999</v>
      </c>
      <c r="H256" s="184">
        <v>11.934699999999999</v>
      </c>
      <c r="I256" s="184">
        <v>9.0317000000000007</v>
      </c>
      <c r="J256" s="184">
        <v>18.990100000000002</v>
      </c>
      <c r="K256" s="184">
        <v>14.8886</v>
      </c>
      <c r="L256" s="184">
        <v>12.1534</v>
      </c>
      <c r="M256" s="184">
        <v>9.1251999999999995</v>
      </c>
      <c r="N256" s="184">
        <v>12.377599999999999</v>
      </c>
      <c r="O256" s="184">
        <v>8.5411999999999999</v>
      </c>
      <c r="P256" s="184">
        <v>6.8586999999999998</v>
      </c>
      <c r="Q256" s="184">
        <v>8.6235999999999997</v>
      </c>
      <c r="R256" s="184">
        <v>8.4581</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44452</v>
      </c>
      <c r="E257" s="184">
        <v>17.415400000000002</v>
      </c>
      <c r="F257" s="184">
        <v>2.7778</v>
      </c>
      <c r="G257" s="184">
        <v>2.7778</v>
      </c>
      <c r="H257" s="184">
        <v>2.726</v>
      </c>
      <c r="I257" s="184">
        <v>5.2351000000000001</v>
      </c>
      <c r="J257" s="184">
        <v>18.206900000000001</v>
      </c>
      <c r="K257" s="184">
        <v>9.0371000000000006</v>
      </c>
      <c r="L257" s="184">
        <v>7.8609999999999998</v>
      </c>
      <c r="M257" s="184">
        <v>11.331799999999999</v>
      </c>
      <c r="N257" s="184">
        <v>16.254799999999999</v>
      </c>
      <c r="O257" s="184">
        <v>8.7001000000000008</v>
      </c>
      <c r="P257" s="184">
        <v>9.9172999999999991</v>
      </c>
      <c r="Q257" s="184">
        <v>10.0623</v>
      </c>
      <c r="R257" s="184">
        <v>10.0678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44452</v>
      </c>
      <c r="E258" s="184">
        <v>15.9445</v>
      </c>
      <c r="F258" s="184">
        <v>0.97299999999999998</v>
      </c>
      <c r="G258" s="184">
        <v>0.97299999999999998</v>
      </c>
      <c r="H258" s="184">
        <v>0.98129999999999995</v>
      </c>
      <c r="I258" s="184">
        <v>3.4874999999999998</v>
      </c>
      <c r="J258" s="184">
        <v>16.427600000000002</v>
      </c>
      <c r="K258" s="184">
        <v>7.2488000000000001</v>
      </c>
      <c r="L258" s="184">
        <v>6.0529000000000002</v>
      </c>
      <c r="M258" s="184">
        <v>9.2544000000000004</v>
      </c>
      <c r="N258" s="184">
        <v>14.0837</v>
      </c>
      <c r="O258" s="184">
        <v>6.9702999999999999</v>
      </c>
      <c r="P258" s="184">
        <v>8.2233000000000001</v>
      </c>
      <c r="Q258" s="184">
        <v>8.3965999999999994</v>
      </c>
      <c r="R258" s="184">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44467</v>
      </c>
      <c r="E259" s="184">
        <v>42.5276</v>
      </c>
      <c r="F259" s="184">
        <v>-52.1081</v>
      </c>
      <c r="G259" s="184">
        <v>1.4806999999999999</v>
      </c>
      <c r="H259" s="184">
        <v>28.812200000000001</v>
      </c>
      <c r="I259" s="184">
        <v>28.621300000000002</v>
      </c>
      <c r="J259" s="184">
        <v>38.199599999999997</v>
      </c>
      <c r="K259" s="184">
        <v>23.0017</v>
      </c>
      <c r="L259" s="184">
        <v>20.904499999999999</v>
      </c>
      <c r="M259" s="184">
        <v>17.008800000000001</v>
      </c>
      <c r="N259" s="184">
        <v>21.579699999999999</v>
      </c>
      <c r="O259" s="184">
        <v>13.461499999999999</v>
      </c>
      <c r="P259" s="184">
        <v>9.3515999999999995</v>
      </c>
      <c r="Q259" s="184">
        <v>8.4545999999999992</v>
      </c>
      <c r="R259" s="184">
        <v>15.001899999999999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44467</v>
      </c>
      <c r="E260" s="184">
        <v>46.736600000000003</v>
      </c>
      <c r="F260" s="184">
        <v>-50.770600000000002</v>
      </c>
      <c r="G260" s="184">
        <v>2.8904999999999998</v>
      </c>
      <c r="H260" s="184">
        <v>30.241800000000001</v>
      </c>
      <c r="I260" s="184">
        <v>30.0472</v>
      </c>
      <c r="J260" s="184">
        <v>39.6693</v>
      </c>
      <c r="K260" s="184">
        <v>24.493500000000001</v>
      </c>
      <c r="L260" s="184">
        <v>22.386900000000001</v>
      </c>
      <c r="M260" s="184">
        <v>18.448799999999999</v>
      </c>
      <c r="N260" s="184">
        <v>23.112500000000001</v>
      </c>
      <c r="O260" s="184">
        <v>14.808299999999999</v>
      </c>
      <c r="P260" s="184">
        <v>10.6951</v>
      </c>
      <c r="Q260" s="184">
        <v>11.3826</v>
      </c>
      <c r="R260" s="184">
        <v>16.386399999999998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44467</v>
      </c>
      <c r="E261" s="184">
        <v>45.441200000000002</v>
      </c>
      <c r="F261" s="184">
        <v>-128.78460000000001</v>
      </c>
      <c r="G261" s="184">
        <v>-36.0428</v>
      </c>
      <c r="H261" s="184">
        <v>7.3311999999999999</v>
      </c>
      <c r="I261" s="184">
        <v>2.9236</v>
      </c>
      <c r="J261" s="184">
        <v>21.281500000000001</v>
      </c>
      <c r="K261" s="184">
        <v>15.8277</v>
      </c>
      <c r="L261" s="184">
        <v>14.328099999999999</v>
      </c>
      <c r="M261" s="184">
        <v>11.3109</v>
      </c>
      <c r="N261" s="184">
        <v>14.2186</v>
      </c>
      <c r="O261" s="184">
        <v>9.8534000000000006</v>
      </c>
      <c r="P261" s="184">
        <v>7.6856999999999998</v>
      </c>
      <c r="Q261" s="184">
        <v>8.4130000000000003</v>
      </c>
      <c r="R261" s="184">
        <v>9.6653000000000002</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44467</v>
      </c>
      <c r="E262" s="184">
        <v>42.8812</v>
      </c>
      <c r="F262" s="184">
        <v>-129.4308</v>
      </c>
      <c r="G262" s="184">
        <v>-36.750399999999999</v>
      </c>
      <c r="H262" s="184">
        <v>6.6355000000000004</v>
      </c>
      <c r="I262" s="184">
        <v>2.2637</v>
      </c>
      <c r="J262" s="184">
        <v>20.641100000000002</v>
      </c>
      <c r="K262" s="184">
        <v>15.189399999999999</v>
      </c>
      <c r="L262" s="184">
        <v>13.680400000000001</v>
      </c>
      <c r="M262" s="184">
        <v>10.663500000000001</v>
      </c>
      <c r="N262" s="184">
        <v>13.559799999999999</v>
      </c>
      <c r="O262" s="184">
        <v>9.2027999999999999</v>
      </c>
      <c r="P262" s="184">
        <v>6.9913999999999996</v>
      </c>
      <c r="Q262" s="184">
        <v>6.1079999999999997</v>
      </c>
      <c r="R262" s="184">
        <v>9.0653000000000006</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44467</v>
      </c>
      <c r="E263" s="184">
        <v>67.116100000000003</v>
      </c>
      <c r="F263" s="184">
        <v>-126.4909</v>
      </c>
      <c r="G263" s="184">
        <v>-55.726799999999997</v>
      </c>
      <c r="H263" s="184">
        <v>-2.7797999999999998</v>
      </c>
      <c r="I263" s="184">
        <v>5.3132000000000001</v>
      </c>
      <c r="J263" s="184">
        <v>6.9779999999999998</v>
      </c>
      <c r="K263" s="184">
        <v>15.211499999999999</v>
      </c>
      <c r="L263" s="184">
        <v>12.4435</v>
      </c>
      <c r="M263" s="184">
        <v>8.7050000000000001</v>
      </c>
      <c r="N263" s="184">
        <v>12.3323</v>
      </c>
      <c r="O263" s="184">
        <v>8.8719999999999999</v>
      </c>
      <c r="P263" s="184">
        <v>6.7038000000000002</v>
      </c>
      <c r="Q263" s="184">
        <v>8.4351000000000003</v>
      </c>
      <c r="R263" s="184">
        <v>9.2637</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44467</v>
      </c>
      <c r="E264" s="184">
        <v>71.790000000000006</v>
      </c>
      <c r="F264" s="184">
        <v>-125.7064</v>
      </c>
      <c r="G264" s="184">
        <v>-54.958500000000001</v>
      </c>
      <c r="H264" s="184">
        <v>-1.9965999999999999</v>
      </c>
      <c r="I264" s="184">
        <v>6.0934999999999997</v>
      </c>
      <c r="J264" s="184">
        <v>7.7647000000000004</v>
      </c>
      <c r="K264" s="184">
        <v>16.023499999999999</v>
      </c>
      <c r="L264" s="184">
        <v>13.2765</v>
      </c>
      <c r="M264" s="184">
        <v>9.5359999999999996</v>
      </c>
      <c r="N264" s="184">
        <v>13.2281</v>
      </c>
      <c r="O264" s="184">
        <v>9.8082999999999991</v>
      </c>
      <c r="P264" s="184">
        <v>7.6189999999999998</v>
      </c>
      <c r="Q264" s="184">
        <v>8.4580000000000002</v>
      </c>
      <c r="R264" s="184">
        <v>10.1678</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44467</v>
      </c>
      <c r="E265" s="184">
        <v>25.279199999999999</v>
      </c>
      <c r="F265" s="184">
        <v>-63.564</v>
      </c>
      <c r="G265" s="184">
        <v>-7.8262999999999998</v>
      </c>
      <c r="H265" s="184">
        <v>9.0709</v>
      </c>
      <c r="I265" s="184">
        <v>10.8118</v>
      </c>
      <c r="J265" s="184">
        <v>18.716100000000001</v>
      </c>
      <c r="K265" s="184">
        <v>14.477600000000001</v>
      </c>
      <c r="L265" s="184">
        <v>10.9748</v>
      </c>
      <c r="M265" s="184">
        <v>9.9570000000000007</v>
      </c>
      <c r="N265" s="184">
        <v>12.5671</v>
      </c>
      <c r="O265" s="184">
        <v>8.5755999999999997</v>
      </c>
      <c r="P265" s="184">
        <v>7.4452999999999996</v>
      </c>
      <c r="Q265" s="184">
        <v>8.9626999999999999</v>
      </c>
      <c r="R265" s="184">
        <v>8.3005999999999993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44467</v>
      </c>
      <c r="E266" s="184">
        <v>22.144500000000001</v>
      </c>
      <c r="F266" s="184">
        <v>-65.647499999999994</v>
      </c>
      <c r="G266" s="184">
        <v>-9.8377999999999997</v>
      </c>
      <c r="H266" s="184">
        <v>7.05</v>
      </c>
      <c r="I266" s="184">
        <v>11.767300000000001</v>
      </c>
      <c r="J266" s="184">
        <v>17.9878</v>
      </c>
      <c r="K266" s="184">
        <v>12.9314</v>
      </c>
      <c r="L266" s="184">
        <v>9.2050000000000001</v>
      </c>
      <c r="M266" s="184">
        <v>8.1547000000000001</v>
      </c>
      <c r="N266" s="184">
        <v>10.582599999999999</v>
      </c>
      <c r="O266" s="184">
        <v>6.8663999999999996</v>
      </c>
      <c r="P266" s="184">
        <v>5.7141000000000002</v>
      </c>
      <c r="Q266" s="184">
        <v>7.3731</v>
      </c>
      <c r="R266" s="184">
        <v>6.5846</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44467</v>
      </c>
      <c r="E267" s="184">
        <v>43.494199999999999</v>
      </c>
      <c r="F267" s="184">
        <v>-7.2156000000000002</v>
      </c>
      <c r="G267" s="184">
        <v>0.6714</v>
      </c>
      <c r="H267" s="184">
        <v>9.0791000000000004</v>
      </c>
      <c r="I267" s="184">
        <v>10.4719</v>
      </c>
      <c r="J267" s="184">
        <v>14.950100000000001</v>
      </c>
      <c r="K267" s="184">
        <v>13.3607</v>
      </c>
      <c r="L267" s="184">
        <v>13.081</v>
      </c>
      <c r="M267" s="184">
        <v>11.642099999999999</v>
      </c>
      <c r="N267" s="184">
        <v>14.224600000000001</v>
      </c>
      <c r="O267" s="184">
        <v>1.4470000000000001</v>
      </c>
      <c r="P267" s="184">
        <v>3.0381999999999998</v>
      </c>
      <c r="Q267" s="184">
        <v>8.6480999999999995</v>
      </c>
      <c r="R267" s="184">
        <v>0.29160000000000003</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44467</v>
      </c>
      <c r="E268" s="184">
        <v>46.689100000000003</v>
      </c>
      <c r="F268" s="184">
        <v>-6.5656999999999996</v>
      </c>
      <c r="G268" s="184">
        <v>1.2901</v>
      </c>
      <c r="H268" s="184">
        <v>9.7119999999999997</v>
      </c>
      <c r="I268" s="184">
        <v>11.1035</v>
      </c>
      <c r="J268" s="184">
        <v>15.586499999999999</v>
      </c>
      <c r="K268" s="184">
        <v>14.006399999999999</v>
      </c>
      <c r="L268" s="184">
        <v>13.747999999999999</v>
      </c>
      <c r="M268" s="184">
        <v>12.3232</v>
      </c>
      <c r="N268" s="184">
        <v>14.9406</v>
      </c>
      <c r="O268" s="184">
        <v>2.1709000000000001</v>
      </c>
      <c r="P268" s="184">
        <v>3.8443999999999998</v>
      </c>
      <c r="Q268" s="184">
        <v>7.2022000000000004</v>
      </c>
      <c r="R268" s="184">
        <v>0.93389999999999995</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44467</v>
      </c>
      <c r="E271" s="184">
        <v>55.629800000000003</v>
      </c>
      <c r="F271" s="184">
        <v>-58.170900000000003</v>
      </c>
      <c r="G271" s="184">
        <v>-6.6711999999999998</v>
      </c>
      <c r="H271" s="184">
        <v>10.378</v>
      </c>
      <c r="I271" s="184">
        <v>3.2378</v>
      </c>
      <c r="J271" s="184">
        <v>22.719100000000001</v>
      </c>
      <c r="K271" s="184">
        <v>16.785599999999999</v>
      </c>
      <c r="L271" s="184">
        <v>17.5349</v>
      </c>
      <c r="M271" s="184">
        <v>14.9709</v>
      </c>
      <c r="N271" s="184">
        <v>21.817299999999999</v>
      </c>
      <c r="O271" s="184">
        <v>12.5077</v>
      </c>
      <c r="P271" s="184">
        <v>9.0421999999999993</v>
      </c>
      <c r="Q271" s="184">
        <v>10.1882</v>
      </c>
      <c r="R271" s="184">
        <v>13.706300000000001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44467</v>
      </c>
      <c r="E272" s="184">
        <v>51.905500000000004</v>
      </c>
      <c r="F272" s="184">
        <v>-58.693100000000001</v>
      </c>
      <c r="G272" s="184">
        <v>-7.4127000000000001</v>
      </c>
      <c r="H272" s="184">
        <v>9.6013000000000002</v>
      </c>
      <c r="I272" s="184">
        <v>2.4384000000000001</v>
      </c>
      <c r="J272" s="184">
        <v>21.885999999999999</v>
      </c>
      <c r="K272" s="184">
        <v>16.040199999999999</v>
      </c>
      <c r="L272" s="184">
        <v>16.846599999999999</v>
      </c>
      <c r="M272" s="184">
        <v>14.2918</v>
      </c>
      <c r="N272" s="184">
        <v>21.0703</v>
      </c>
      <c r="O272" s="184">
        <v>11.815099999999999</v>
      </c>
      <c r="P272" s="184">
        <v>8.2172000000000001</v>
      </c>
      <c r="Q272" s="184">
        <v>8.3514999999999997</v>
      </c>
      <c r="R272" s="184">
        <v>13.011699999999999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44467</v>
      </c>
      <c r="E273" s="184">
        <v>23.076599999999999</v>
      </c>
      <c r="F273" s="184">
        <v>-74.818399999999997</v>
      </c>
      <c r="G273" s="184">
        <v>-34.586500000000001</v>
      </c>
      <c r="H273" s="184">
        <v>187.88659999999999</v>
      </c>
      <c r="I273" s="184">
        <v>106.2959</v>
      </c>
      <c r="J273" s="184">
        <v>54.943100000000001</v>
      </c>
      <c r="K273" s="184">
        <v>25.980599999999999</v>
      </c>
      <c r="L273" s="184">
        <v>19.625</v>
      </c>
      <c r="M273" s="184">
        <v>15.451499999999999</v>
      </c>
      <c r="N273" s="184">
        <v>17.279399999999999</v>
      </c>
      <c r="O273" s="184">
        <v>7.2892999999999999</v>
      </c>
      <c r="P273" s="184">
        <v>6.0157999999999996</v>
      </c>
      <c r="Q273" s="184">
        <v>7.4970999999999997</v>
      </c>
      <c r="R273" s="184">
        <v>10.9719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44467</v>
      </c>
      <c r="E274" s="184">
        <v>24.5519</v>
      </c>
      <c r="F274" s="184">
        <v>-73.885099999999994</v>
      </c>
      <c r="G274" s="184">
        <v>-33.622500000000002</v>
      </c>
      <c r="H274" s="184">
        <v>188.8646</v>
      </c>
      <c r="I274" s="184">
        <v>107.2863</v>
      </c>
      <c r="J274" s="184">
        <v>55.944400000000002</v>
      </c>
      <c r="K274" s="184">
        <v>26.924299999999999</v>
      </c>
      <c r="L274" s="184">
        <v>20.584499999999998</v>
      </c>
      <c r="M274" s="184">
        <v>16.2591</v>
      </c>
      <c r="N274" s="184">
        <v>18.126000000000001</v>
      </c>
      <c r="O274" s="184">
        <v>8.2002000000000006</v>
      </c>
      <c r="P274" s="184">
        <v>7.0582000000000003</v>
      </c>
      <c r="Q274" s="184">
        <v>8.5630000000000006</v>
      </c>
      <c r="R274" s="184">
        <v>11.904400000000001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44467</v>
      </c>
      <c r="E275" s="184">
        <v>1.0007999999999999</v>
      </c>
      <c r="F275" s="184">
        <v>10.9445</v>
      </c>
      <c r="G275" s="184">
        <v>10.9544</v>
      </c>
      <c r="H275" s="184">
        <v>10.9643</v>
      </c>
      <c r="I275" s="184">
        <v>10.7247</v>
      </c>
      <c r="J275" s="184">
        <v>10.8149</v>
      </c>
      <c r="K275" s="184">
        <v>10.958299999999999</v>
      </c>
      <c r="L275" s="184">
        <v>11.257899999999999</v>
      </c>
      <c r="M275" s="184">
        <v>-23.673999999999999</v>
      </c>
      <c r="N275" s="184">
        <v>-16.040299999999998</v>
      </c>
      <c r="O275" s="184"/>
      <c r="P275" s="184"/>
      <c r="Q275" s="184">
        <v>-7.2735000000000003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44467</v>
      </c>
      <c r="E276" s="184">
        <v>0.95330000000000004</v>
      </c>
      <c r="F276" s="184">
        <v>11.49</v>
      </c>
      <c r="G276" s="184">
        <v>11.5009</v>
      </c>
      <c r="H276" s="184">
        <v>10.962400000000001</v>
      </c>
      <c r="I276" s="184">
        <v>10.7098</v>
      </c>
      <c r="J276" s="184">
        <v>10.7492</v>
      </c>
      <c r="K276" s="184">
        <v>10.9481</v>
      </c>
      <c r="L276" s="184">
        <v>11.275700000000001</v>
      </c>
      <c r="M276" s="184">
        <v>-23.934799999999999</v>
      </c>
      <c r="N276" s="184">
        <v>-16.2376</v>
      </c>
      <c r="O276" s="184"/>
      <c r="P276" s="184"/>
      <c r="Q276" s="184">
        <v>-7.4096000000000002</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44467</v>
      </c>
      <c r="E277" s="184">
        <v>54.030900000000003</v>
      </c>
      <c r="F277" s="184">
        <v>-94.331100000000006</v>
      </c>
      <c r="G277" s="184">
        <v>-32.0595</v>
      </c>
      <c r="H277" s="184">
        <v>63.798999999999999</v>
      </c>
      <c r="I277" s="184">
        <v>47.025599999999997</v>
      </c>
      <c r="J277" s="184">
        <v>40.722200000000001</v>
      </c>
      <c r="K277" s="184">
        <v>28.2453</v>
      </c>
      <c r="L277" s="184">
        <v>21.7288</v>
      </c>
      <c r="M277" s="184">
        <v>16.555</v>
      </c>
      <c r="N277" s="184">
        <v>23.439699999999998</v>
      </c>
      <c r="O277" s="184">
        <v>9.4166000000000007</v>
      </c>
      <c r="P277" s="184">
        <v>8.5501000000000005</v>
      </c>
      <c r="Q277" s="184">
        <v>10.186199999999999</v>
      </c>
      <c r="R277" s="184">
        <v>12.401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44467</v>
      </c>
      <c r="E278" s="184">
        <v>51.067500000000003</v>
      </c>
      <c r="F278" s="184">
        <v>-94.955699999999993</v>
      </c>
      <c r="G278" s="184">
        <v>-32.618099999999998</v>
      </c>
      <c r="H278" s="184">
        <v>63.2258</v>
      </c>
      <c r="I278" s="184">
        <v>46.454500000000003</v>
      </c>
      <c r="J278" s="184">
        <v>40.141599999999997</v>
      </c>
      <c r="K278" s="184">
        <v>27.6342</v>
      </c>
      <c r="L278" s="184">
        <v>21.077100000000002</v>
      </c>
      <c r="M278" s="184">
        <v>15.884</v>
      </c>
      <c r="N278" s="184">
        <v>22.693200000000001</v>
      </c>
      <c r="O278" s="184">
        <v>8.7103999999999999</v>
      </c>
      <c r="P278" s="184">
        <v>7.8270999999999997</v>
      </c>
      <c r="Q278" s="184">
        <v>9.5946999999999996</v>
      </c>
      <c r="R278" s="184">
        <v>11.6882</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-53.869962222222227</v>
      </c>
      <c r="G279" s="186">
        <v>-15.996626666666662</v>
      </c>
      <c r="H279" s="186">
        <v>15.889084444444446</v>
      </c>
      <c r="I279" s="186">
        <v>13.455657777777777</v>
      </c>
      <c r="J279" s="186">
        <v>22.133237777777776</v>
      </c>
      <c r="K279" s="186">
        <v>16.412675555555555</v>
      </c>
      <c r="L279" s="186">
        <v>15.083159999999998</v>
      </c>
      <c r="M279" s="186">
        <v>11.082700000000001</v>
      </c>
      <c r="N279" s="186">
        <v>15.471571111111112</v>
      </c>
      <c r="O279" s="186">
        <v>9.4946651162790712</v>
      </c>
      <c r="P279" s="186">
        <v>7.6729209302325563</v>
      </c>
      <c r="Q279" s="186">
        <v>8.3396711111111124</v>
      </c>
      <c r="R279" s="186">
        <v>10.805537209302324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-63.564</v>
      </c>
      <c r="G280" s="186">
        <v>-18.765799999999999</v>
      </c>
      <c r="H280" s="186">
        <v>7.05</v>
      </c>
      <c r="I280" s="186">
        <v>6.6577000000000002</v>
      </c>
      <c r="J280" s="186">
        <v>18.990100000000002</v>
      </c>
      <c r="K280" s="186">
        <v>15.583299999999999</v>
      </c>
      <c r="L280" s="186">
        <v>15.3224</v>
      </c>
      <c r="M280" s="186">
        <v>11.85</v>
      </c>
      <c r="N280" s="186">
        <v>15.7042</v>
      </c>
      <c r="O280" s="186">
        <v>9.8082999999999991</v>
      </c>
      <c r="P280" s="186">
        <v>7.8148</v>
      </c>
      <c r="Q280" s="186">
        <v>8.9626999999999999</v>
      </c>
      <c r="R280" s="186">
        <v>11.1624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44467</v>
      </c>
      <c r="E283" s="184">
        <v>76.53</v>
      </c>
      <c r="F283" s="184">
        <v>-0.67490000000000006</v>
      </c>
      <c r="G283" s="184">
        <v>-0.66200000000000003</v>
      </c>
      <c r="H283" s="184">
        <v>1.1498999999999999</v>
      </c>
      <c r="I283" s="184">
        <v>1.0831</v>
      </c>
      <c r="J283" s="184">
        <v>4.7495000000000003</v>
      </c>
      <c r="K283" s="184">
        <v>9.0792000000000002</v>
      </c>
      <c r="L283" s="184">
        <v>22.624600000000001</v>
      </c>
      <c r="M283" s="184">
        <v>29.623999999999999</v>
      </c>
      <c r="N283" s="184">
        <v>55.612000000000002</v>
      </c>
      <c r="O283" s="184">
        <v>18.457100000000001</v>
      </c>
      <c r="P283" s="184">
        <v>16.900500000000001</v>
      </c>
      <c r="Q283" s="184">
        <v>15.0938</v>
      </c>
      <c r="R283" s="184">
        <v>27.614599999999999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44467</v>
      </c>
      <c r="E284" s="184">
        <v>85.8</v>
      </c>
      <c r="F284" s="184">
        <v>-0.67149999999999999</v>
      </c>
      <c r="G284" s="184">
        <v>-0.63690000000000002</v>
      </c>
      <c r="H284" s="184">
        <v>1.1792</v>
      </c>
      <c r="I284" s="184">
        <v>1.1315</v>
      </c>
      <c r="J284" s="184">
        <v>4.8643000000000001</v>
      </c>
      <c r="K284" s="184">
        <v>9.4527000000000001</v>
      </c>
      <c r="L284" s="184">
        <v>23.453199999999999</v>
      </c>
      <c r="M284" s="184">
        <v>30.932400000000001</v>
      </c>
      <c r="N284" s="184">
        <v>57.720599999999997</v>
      </c>
      <c r="O284" s="184">
        <v>19.877800000000001</v>
      </c>
      <c r="P284" s="184">
        <v>18.488600000000002</v>
      </c>
      <c r="Q284" s="184">
        <v>19.952300000000001</v>
      </c>
      <c r="R284" s="184">
        <v>29.184699999999999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44467</v>
      </c>
      <c r="E285" s="184">
        <v>83.337999999999994</v>
      </c>
      <c r="F285" s="184">
        <v>-0.66979999999999995</v>
      </c>
      <c r="G285" s="184">
        <v>-0.46579999999999999</v>
      </c>
      <c r="H285" s="184">
        <v>1.1014999999999999</v>
      </c>
      <c r="I285" s="184">
        <v>1.1126</v>
      </c>
      <c r="J285" s="184">
        <v>5.1199000000000003</v>
      </c>
      <c r="K285" s="184">
        <v>9.5457000000000001</v>
      </c>
      <c r="L285" s="184">
        <v>21.492799999999999</v>
      </c>
      <c r="M285" s="184">
        <v>32.288800000000002</v>
      </c>
      <c r="N285" s="184">
        <v>59.776800000000001</v>
      </c>
      <c r="O285" s="184">
        <v>18.448399999999999</v>
      </c>
      <c r="P285" s="184">
        <v>16.688600000000001</v>
      </c>
      <c r="Q285" s="184">
        <v>13.998699999999999</v>
      </c>
      <c r="R285" s="184">
        <v>25.363299999999999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44467</v>
      </c>
      <c r="E286" s="184">
        <v>93.367000000000004</v>
      </c>
      <c r="F286" s="184">
        <v>-0.66600000000000004</v>
      </c>
      <c r="G286" s="184">
        <v>-0.44990000000000002</v>
      </c>
      <c r="H286" s="184">
        <v>1.1296999999999999</v>
      </c>
      <c r="I286" s="184">
        <v>1.167</v>
      </c>
      <c r="J286" s="184">
        <v>5.2484999999999999</v>
      </c>
      <c r="K286" s="184">
        <v>9.9289000000000005</v>
      </c>
      <c r="L286" s="184">
        <v>22.344200000000001</v>
      </c>
      <c r="M286" s="184">
        <v>33.6449</v>
      </c>
      <c r="N286" s="184">
        <v>61.949300000000001</v>
      </c>
      <c r="O286" s="184">
        <v>20.082899999999999</v>
      </c>
      <c r="P286" s="184">
        <v>18.367699999999999</v>
      </c>
      <c r="Q286" s="184">
        <v>17.123000000000001</v>
      </c>
      <c r="R286" s="184">
        <v>27.061299999999999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44467</v>
      </c>
      <c r="E287" s="184">
        <v>205.58949999999999</v>
      </c>
      <c r="F287" s="184">
        <v>-0.62749999999999995</v>
      </c>
      <c r="G287" s="184">
        <v>-0.33279999999999998</v>
      </c>
      <c r="H287" s="184">
        <v>0.80469999999999997</v>
      </c>
      <c r="I287" s="184">
        <v>1.5881000000000001</v>
      </c>
      <c r="J287" s="184">
        <v>8.3452000000000002</v>
      </c>
      <c r="K287" s="184">
        <v>12.704700000000001</v>
      </c>
      <c r="L287" s="184">
        <v>29.732800000000001</v>
      </c>
      <c r="M287" s="184">
        <v>45.258000000000003</v>
      </c>
      <c r="N287" s="184">
        <v>85.874899999999997</v>
      </c>
      <c r="O287" s="184">
        <v>24.456499999999998</v>
      </c>
      <c r="P287" s="184">
        <v>15.6996</v>
      </c>
      <c r="Q287" s="184">
        <v>15.323600000000001</v>
      </c>
      <c r="R287" s="184">
        <v>38.700400000000002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44467</v>
      </c>
      <c r="E288" s="184">
        <v>60.182046153973701</v>
      </c>
      <c r="F288" s="184">
        <v>-0.62749999999999995</v>
      </c>
      <c r="G288" s="184">
        <v>-0.33279999999999998</v>
      </c>
      <c r="H288" s="184">
        <v>0.80479999999999996</v>
      </c>
      <c r="I288" s="184">
        <v>1.5873999999999999</v>
      </c>
      <c r="J288" s="184">
        <v>8.3450000000000006</v>
      </c>
      <c r="K288" s="184">
        <v>12.704599999999999</v>
      </c>
      <c r="L288" s="184">
        <v>29.732900000000001</v>
      </c>
      <c r="M288" s="184">
        <v>45.260300000000001</v>
      </c>
      <c r="N288" s="184">
        <v>85.89</v>
      </c>
      <c r="O288" s="184">
        <v>24.4575</v>
      </c>
      <c r="P288" s="184">
        <v>15.7279</v>
      </c>
      <c r="Q288" s="184">
        <v>15.3368</v>
      </c>
      <c r="R288" s="184">
        <v>38.698900000000002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44467</v>
      </c>
      <c r="E289" s="184">
        <v>492.47005694217802</v>
      </c>
      <c r="F289" s="184">
        <v>-0.62949999999999995</v>
      </c>
      <c r="G289" s="184">
        <v>-0.3407</v>
      </c>
      <c r="H289" s="184">
        <v>0.79069999999999996</v>
      </c>
      <c r="I289" s="184">
        <v>1.5585</v>
      </c>
      <c r="J289" s="184">
        <v>8.2744</v>
      </c>
      <c r="K289" s="184">
        <v>12.483000000000001</v>
      </c>
      <c r="L289" s="184">
        <v>29.258600000000001</v>
      </c>
      <c r="M289" s="184">
        <v>44.500700000000002</v>
      </c>
      <c r="N289" s="184">
        <v>84.628100000000003</v>
      </c>
      <c r="O289" s="184">
        <v>23.692599999999999</v>
      </c>
      <c r="P289" s="184">
        <v>14.958399999999999</v>
      </c>
      <c r="Q289" s="184">
        <v>18.6599</v>
      </c>
      <c r="R289" s="184">
        <v>37.831600000000002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44467</v>
      </c>
      <c r="E290" s="184">
        <v>495.966485632944</v>
      </c>
      <c r="F290" s="184">
        <v>-0.62949999999999995</v>
      </c>
      <c r="G290" s="184">
        <v>-0.34079999999999999</v>
      </c>
      <c r="H290" s="184">
        <v>0.79059999999999997</v>
      </c>
      <c r="I290" s="184">
        <v>1.5586</v>
      </c>
      <c r="J290" s="184">
        <v>8.2746999999999993</v>
      </c>
      <c r="K290" s="184">
        <v>12.4842</v>
      </c>
      <c r="L290" s="184">
        <v>29.260200000000001</v>
      </c>
      <c r="M290" s="184">
        <v>44.504199999999997</v>
      </c>
      <c r="N290" s="184">
        <v>84.633499999999998</v>
      </c>
      <c r="O290" s="184">
        <v>23.694500000000001</v>
      </c>
      <c r="P290" s="184">
        <v>14.9595</v>
      </c>
      <c r="Q290" s="184">
        <v>19.1797</v>
      </c>
      <c r="R290" s="184">
        <v>37.833599999999997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-0.64952500000000002</v>
      </c>
      <c r="G291" s="186">
        <v>-0.44521250000000001</v>
      </c>
      <c r="H291" s="186">
        <v>0.96888750000000012</v>
      </c>
      <c r="I291" s="186">
        <v>1.3483499999999999</v>
      </c>
      <c r="J291" s="186">
        <v>6.6526875000000008</v>
      </c>
      <c r="K291" s="186">
        <v>11.047875000000001</v>
      </c>
      <c r="L291" s="186">
        <v>25.987412499999998</v>
      </c>
      <c r="M291" s="186">
        <v>38.251662500000009</v>
      </c>
      <c r="N291" s="186">
        <v>72.010649999999998</v>
      </c>
      <c r="O291" s="186">
        <v>21.645912500000001</v>
      </c>
      <c r="P291" s="186">
        <v>16.473850000000002</v>
      </c>
      <c r="Q291" s="186">
        <v>16.833475</v>
      </c>
      <c r="R291" s="186">
        <v>32.786050000000003</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-0.64775000000000005</v>
      </c>
      <c r="G292" s="186">
        <v>-0.39534999999999998</v>
      </c>
      <c r="H292" s="186">
        <v>0.95314999999999994</v>
      </c>
      <c r="I292" s="186">
        <v>1.3627500000000001</v>
      </c>
      <c r="J292" s="186">
        <v>6.76145</v>
      </c>
      <c r="K292" s="186">
        <v>11.205950000000001</v>
      </c>
      <c r="L292" s="186">
        <v>26.355899999999998</v>
      </c>
      <c r="M292" s="186">
        <v>39.072800000000001</v>
      </c>
      <c r="N292" s="186">
        <v>73.288700000000006</v>
      </c>
      <c r="O292" s="186">
        <v>21.887749999999997</v>
      </c>
      <c r="P292" s="186">
        <v>16.20825</v>
      </c>
      <c r="Q292" s="186">
        <v>16.229900000000001</v>
      </c>
      <c r="R292" s="186">
        <v>33.508150000000001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44467</v>
      </c>
      <c r="E295" s="184">
        <v>88.612399999999994</v>
      </c>
      <c r="F295" s="184">
        <v>7.3334000000000001</v>
      </c>
      <c r="G295" s="184">
        <v>1.4316</v>
      </c>
      <c r="H295" s="184">
        <v>-1.3825000000000001</v>
      </c>
      <c r="I295" s="184">
        <v>2.4796999999999998</v>
      </c>
      <c r="J295" s="184">
        <v>4.7723000000000004</v>
      </c>
      <c r="K295" s="184">
        <v>6.3719999999999999</v>
      </c>
      <c r="L295" s="184">
        <v>6.4977999999999998</v>
      </c>
      <c r="M295" s="184">
        <v>4.6778000000000004</v>
      </c>
      <c r="N295" s="184">
        <v>6.2702999999999998</v>
      </c>
      <c r="O295" s="184">
        <v>9.2913999999999994</v>
      </c>
      <c r="P295" s="184">
        <v>8.0937000000000001</v>
      </c>
      <c r="Q295" s="184">
        <v>9.2781000000000002</v>
      </c>
      <c r="R295" s="184">
        <v>8.6771999999999991</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44467</v>
      </c>
      <c r="E296" s="184">
        <v>89.538200000000003</v>
      </c>
      <c r="F296" s="184">
        <v>7.4615</v>
      </c>
      <c r="G296" s="184">
        <v>1.5901000000000001</v>
      </c>
      <c r="H296" s="184">
        <v>-1.2168000000000001</v>
      </c>
      <c r="I296" s="184">
        <v>2.6406999999999998</v>
      </c>
      <c r="J296" s="184">
        <v>4.9333999999999998</v>
      </c>
      <c r="K296" s="184">
        <v>6.5347999999999997</v>
      </c>
      <c r="L296" s="184">
        <v>6.6641000000000004</v>
      </c>
      <c r="M296" s="184">
        <v>4.8422999999999998</v>
      </c>
      <c r="N296" s="184">
        <v>6.4368999999999996</v>
      </c>
      <c r="O296" s="184">
        <v>9.4440000000000008</v>
      </c>
      <c r="P296" s="184">
        <v>8.2353000000000005</v>
      </c>
      <c r="Q296" s="184">
        <v>8.8887</v>
      </c>
      <c r="R296" s="184">
        <v>8.8415999999999997</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44467</v>
      </c>
      <c r="E297" s="184">
        <v>13.983599999999999</v>
      </c>
      <c r="F297" s="184">
        <v>9.3991000000000007</v>
      </c>
      <c r="G297" s="184">
        <v>2.6109</v>
      </c>
      <c r="H297" s="184">
        <v>7.46E-2</v>
      </c>
      <c r="I297" s="184">
        <v>3.2667999999999999</v>
      </c>
      <c r="J297" s="184">
        <v>5.5572999999999997</v>
      </c>
      <c r="K297" s="184">
        <v>6.3971999999999998</v>
      </c>
      <c r="L297" s="184">
        <v>6.3543000000000003</v>
      </c>
      <c r="M297" s="184">
        <v>4.8567999999999998</v>
      </c>
      <c r="N297" s="184">
        <v>6.4298000000000002</v>
      </c>
      <c r="O297" s="184">
        <v>8.5851000000000006</v>
      </c>
      <c r="P297" s="184"/>
      <c r="Q297" s="184">
        <v>8.2825000000000006</v>
      </c>
      <c r="R297" s="184">
        <v>9.2380999999999993</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44467</v>
      </c>
      <c r="E298" s="184">
        <v>13.535399999999999</v>
      </c>
      <c r="F298" s="184">
        <v>8.3614999999999995</v>
      </c>
      <c r="G298" s="184">
        <v>1.8879999999999999</v>
      </c>
      <c r="H298" s="184">
        <v>-0.61629999999999996</v>
      </c>
      <c r="I298" s="184">
        <v>2.5836000000000001</v>
      </c>
      <c r="J298" s="184">
        <v>4.8917000000000002</v>
      </c>
      <c r="K298" s="184">
        <v>5.7237999999999998</v>
      </c>
      <c r="L298" s="184">
        <v>5.6607000000000003</v>
      </c>
      <c r="M298" s="184">
        <v>4.1600999999999999</v>
      </c>
      <c r="N298" s="184">
        <v>5.7205000000000004</v>
      </c>
      <c r="O298" s="184">
        <v>7.7984</v>
      </c>
      <c r="P298" s="184"/>
      <c r="Q298" s="184">
        <v>7.4485999999999999</v>
      </c>
      <c r="R298" s="184">
        <v>8.4697999999999993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44467</v>
      </c>
      <c r="E299" s="184">
        <v>22.122599999999998</v>
      </c>
      <c r="F299" s="184">
        <v>-63.246200000000002</v>
      </c>
      <c r="G299" s="184">
        <v>-2.0619000000000001</v>
      </c>
      <c r="H299" s="184">
        <v>-3.9803000000000002</v>
      </c>
      <c r="I299" s="184">
        <v>-1.3428</v>
      </c>
      <c r="J299" s="184">
        <v>1.3575999999999999</v>
      </c>
      <c r="K299" s="184">
        <v>4.0582000000000003</v>
      </c>
      <c r="L299" s="184">
        <v>4.4663000000000004</v>
      </c>
      <c r="M299" s="184">
        <v>2.3250999999999999</v>
      </c>
      <c r="N299" s="184">
        <v>4.2451999999999996</v>
      </c>
      <c r="O299" s="184">
        <v>5.1364999999999998</v>
      </c>
      <c r="P299" s="184">
        <v>5.2614999999999998</v>
      </c>
      <c r="Q299" s="184">
        <v>6.3506</v>
      </c>
      <c r="R299" s="184">
        <v>6.9993999999999996</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44467</v>
      </c>
      <c r="E300" s="184">
        <v>23.197399999999998</v>
      </c>
      <c r="F300" s="184">
        <v>-62.672899999999998</v>
      </c>
      <c r="G300" s="184">
        <v>-1.4944999999999999</v>
      </c>
      <c r="H300" s="184">
        <v>-3.4144000000000001</v>
      </c>
      <c r="I300" s="184">
        <v>-0.75280000000000002</v>
      </c>
      <c r="J300" s="184">
        <v>2.0491999999999999</v>
      </c>
      <c r="K300" s="184">
        <v>4.8753000000000002</v>
      </c>
      <c r="L300" s="184">
        <v>5.2683999999999997</v>
      </c>
      <c r="M300" s="184">
        <v>3.0779999999999998</v>
      </c>
      <c r="N300" s="184">
        <v>4.9423000000000004</v>
      </c>
      <c r="O300" s="184">
        <v>5.6616999999999997</v>
      </c>
      <c r="P300" s="184">
        <v>5.7937000000000003</v>
      </c>
      <c r="Q300" s="184">
        <v>7.4048999999999996</v>
      </c>
      <c r="R300" s="184">
        <v>7.5789</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44467</v>
      </c>
      <c r="E301" s="184">
        <v>18.5701</v>
      </c>
      <c r="F301" s="184">
        <v>0.78620000000000001</v>
      </c>
      <c r="G301" s="184">
        <v>-2.1124999999999998</v>
      </c>
      <c r="H301" s="184">
        <v>-5.0213000000000001</v>
      </c>
      <c r="I301" s="184">
        <v>8.4199999999999997E-2</v>
      </c>
      <c r="J301" s="184">
        <v>2.851</v>
      </c>
      <c r="K301" s="184">
        <v>5.5347999999999997</v>
      </c>
      <c r="L301" s="184">
        <v>5.6612</v>
      </c>
      <c r="M301" s="184">
        <v>3.9226999999999999</v>
      </c>
      <c r="N301" s="184">
        <v>5.4412000000000003</v>
      </c>
      <c r="O301" s="184">
        <v>8.7674000000000003</v>
      </c>
      <c r="P301" s="184">
        <v>7.4654999999999996</v>
      </c>
      <c r="Q301" s="184">
        <v>8.4344999999999999</v>
      </c>
      <c r="R301" s="184">
        <v>7.6532999999999998</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44467</v>
      </c>
      <c r="E302" s="184">
        <v>17.754200000000001</v>
      </c>
      <c r="F302" s="184">
        <v>0</v>
      </c>
      <c r="G302" s="184">
        <v>-2.7746</v>
      </c>
      <c r="H302" s="184">
        <v>-5.6620999999999997</v>
      </c>
      <c r="I302" s="184">
        <v>-0.55789999999999995</v>
      </c>
      <c r="J302" s="184">
        <v>2.2143000000000002</v>
      </c>
      <c r="K302" s="184">
        <v>4.8884999999999996</v>
      </c>
      <c r="L302" s="184">
        <v>5.0240999999999998</v>
      </c>
      <c r="M302" s="184">
        <v>3.2898999999999998</v>
      </c>
      <c r="N302" s="184">
        <v>4.7884000000000002</v>
      </c>
      <c r="O302" s="184">
        <v>8.0239999999999991</v>
      </c>
      <c r="P302" s="184">
        <v>6.7371999999999996</v>
      </c>
      <c r="Q302" s="184">
        <v>7.7990000000000004</v>
      </c>
      <c r="R302" s="184">
        <v>6.9447999999999999</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44467</v>
      </c>
      <c r="E303" s="184">
        <v>13.0549</v>
      </c>
      <c r="F303" s="184">
        <v>-1.9570000000000001</v>
      </c>
      <c r="G303" s="184">
        <v>1.4681</v>
      </c>
      <c r="H303" s="184">
        <v>-0.19969999999999999</v>
      </c>
      <c r="I303" s="184">
        <v>1.4986999999999999</v>
      </c>
      <c r="J303" s="184">
        <v>2.6798000000000002</v>
      </c>
      <c r="K303" s="184">
        <v>4.0711000000000004</v>
      </c>
      <c r="L303" s="184">
        <v>4.1661999999999999</v>
      </c>
      <c r="M303" s="184">
        <v>3.7808000000000002</v>
      </c>
      <c r="N303" s="184">
        <v>4.5220000000000002</v>
      </c>
      <c r="O303" s="184">
        <v>9.0955999999999992</v>
      </c>
      <c r="P303" s="184"/>
      <c r="Q303" s="184">
        <v>9.1272000000000002</v>
      </c>
      <c r="R303" s="184">
        <v>7.4865000000000004</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44467</v>
      </c>
      <c r="E304" s="184">
        <v>12.9543</v>
      </c>
      <c r="F304" s="184">
        <v>-2.2538999999999998</v>
      </c>
      <c r="G304" s="184">
        <v>1.1976</v>
      </c>
      <c r="H304" s="184">
        <v>-0.48299999999999998</v>
      </c>
      <c r="I304" s="184">
        <v>1.2484</v>
      </c>
      <c r="J304" s="184">
        <v>2.4354</v>
      </c>
      <c r="K304" s="184">
        <v>3.8155999999999999</v>
      </c>
      <c r="L304" s="184">
        <v>3.9041999999999999</v>
      </c>
      <c r="M304" s="184">
        <v>3.5167999999999999</v>
      </c>
      <c r="N304" s="184">
        <v>4.2557999999999998</v>
      </c>
      <c r="O304" s="184">
        <v>8.8195999999999994</v>
      </c>
      <c r="P304" s="184"/>
      <c r="Q304" s="184">
        <v>8.8508999999999993</v>
      </c>
      <c r="R304" s="184">
        <v>7.2123999999999997</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44467</v>
      </c>
      <c r="E307" s="184">
        <v>10.5398</v>
      </c>
      <c r="F307" s="184">
        <v>12.471299999999999</v>
      </c>
      <c r="G307" s="184">
        <v>5.4576000000000002</v>
      </c>
      <c r="H307" s="184">
        <v>-3.8559999999999999</v>
      </c>
      <c r="I307" s="184">
        <v>4.5098000000000003</v>
      </c>
      <c r="J307" s="184">
        <v>7.8784000000000001</v>
      </c>
      <c r="K307" s="184">
        <v>9.2209000000000003</v>
      </c>
      <c r="L307" s="184">
        <v>9.0755999999999997</v>
      </c>
      <c r="M307" s="184"/>
      <c r="N307" s="184"/>
      <c r="O307" s="184"/>
      <c r="P307" s="184"/>
      <c r="Q307" s="184">
        <v>10.156000000000001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44467</v>
      </c>
      <c r="E308" s="184">
        <v>10.5312</v>
      </c>
      <c r="F308" s="184">
        <v>12.1347</v>
      </c>
      <c r="G308" s="184">
        <v>5.2885</v>
      </c>
      <c r="H308" s="184">
        <v>-4.0073999999999996</v>
      </c>
      <c r="I308" s="184">
        <v>4.3395999999999999</v>
      </c>
      <c r="J308" s="184">
        <v>7.7202000000000002</v>
      </c>
      <c r="K308" s="184">
        <v>9.0630000000000006</v>
      </c>
      <c r="L308" s="184">
        <v>8.9161999999999999</v>
      </c>
      <c r="M308" s="184"/>
      <c r="N308" s="184"/>
      <c r="O308" s="184"/>
      <c r="P308" s="184"/>
      <c r="Q308" s="184">
        <v>9.9941999999999993</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44467</v>
      </c>
      <c r="E309" s="184">
        <v>79.166300000000007</v>
      </c>
      <c r="F309" s="184">
        <v>8.3469999999999995</v>
      </c>
      <c r="G309" s="184">
        <v>-0.31119999999999998</v>
      </c>
      <c r="H309" s="184">
        <v>-4.4288999999999996</v>
      </c>
      <c r="I309" s="184">
        <v>0.17130000000000001</v>
      </c>
      <c r="J309" s="184">
        <v>3.931</v>
      </c>
      <c r="K309" s="184">
        <v>5.649</v>
      </c>
      <c r="L309" s="184">
        <v>5.2066999999999997</v>
      </c>
      <c r="M309" s="184">
        <v>4.2308000000000003</v>
      </c>
      <c r="N309" s="184">
        <v>5.9962</v>
      </c>
      <c r="O309" s="184">
        <v>8.3838000000000008</v>
      </c>
      <c r="P309" s="184">
        <v>7.7790999999999997</v>
      </c>
      <c r="Q309" s="184">
        <v>8.8940000000000001</v>
      </c>
      <c r="R309" s="184">
        <v>7.4824999999999999</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44467</v>
      </c>
      <c r="E310" s="184">
        <v>83.9923</v>
      </c>
      <c r="F310" s="184">
        <v>8.8238000000000003</v>
      </c>
      <c r="G310" s="184">
        <v>0.2064</v>
      </c>
      <c r="H310" s="184">
        <v>-3.9081000000000001</v>
      </c>
      <c r="I310" s="184">
        <v>0.68930000000000002</v>
      </c>
      <c r="J310" s="184">
        <v>4.4539</v>
      </c>
      <c r="K310" s="184">
        <v>6.1776999999999997</v>
      </c>
      <c r="L310" s="184">
        <v>5.7529000000000003</v>
      </c>
      <c r="M310" s="184">
        <v>4.7899000000000003</v>
      </c>
      <c r="N310" s="184">
        <v>6.5765000000000002</v>
      </c>
      <c r="O310" s="184">
        <v>8.9887999999999995</v>
      </c>
      <c r="P310" s="184">
        <v>8.4027999999999992</v>
      </c>
      <c r="Q310" s="184">
        <v>9.1957000000000004</v>
      </c>
      <c r="R310" s="184">
        <v>8.0855999999999995</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44467</v>
      </c>
      <c r="E312" s="184">
        <v>25.752199999999998</v>
      </c>
      <c r="F312" s="184">
        <v>10.7751</v>
      </c>
      <c r="G312" s="184">
        <v>0.4607</v>
      </c>
      <c r="H312" s="184">
        <v>-2.4285999999999999</v>
      </c>
      <c r="I312" s="184">
        <v>3.7105999999999999</v>
      </c>
      <c r="J312" s="184">
        <v>6.9965999999999999</v>
      </c>
      <c r="K312" s="184">
        <v>7.1294000000000004</v>
      </c>
      <c r="L312" s="184">
        <v>6.7439</v>
      </c>
      <c r="M312" s="184">
        <v>4.4569000000000001</v>
      </c>
      <c r="N312" s="184">
        <v>6.3613</v>
      </c>
      <c r="O312" s="184">
        <v>9.4705999999999992</v>
      </c>
      <c r="P312" s="184">
        <v>8.0550999999999995</v>
      </c>
      <c r="Q312" s="184">
        <v>8.7658000000000005</v>
      </c>
      <c r="R312" s="184">
        <v>8.5447000000000006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44467</v>
      </c>
      <c r="E313" s="184">
        <v>26.055900000000001</v>
      </c>
      <c r="F313" s="184">
        <v>11.069900000000001</v>
      </c>
      <c r="G313" s="184">
        <v>0.80559999999999998</v>
      </c>
      <c r="H313" s="184">
        <v>-2.1004</v>
      </c>
      <c r="I313" s="184">
        <v>4.0286</v>
      </c>
      <c r="J313" s="184">
        <v>7.3090000000000002</v>
      </c>
      <c r="K313" s="184">
        <v>7.4443000000000001</v>
      </c>
      <c r="L313" s="184">
        <v>7.0620000000000003</v>
      </c>
      <c r="M313" s="184">
        <v>4.7736000000000001</v>
      </c>
      <c r="N313" s="184">
        <v>6.6863000000000001</v>
      </c>
      <c r="O313" s="184">
        <v>9.6917000000000009</v>
      </c>
      <c r="P313" s="184">
        <v>8.2325999999999997</v>
      </c>
      <c r="Q313" s="184">
        <v>8.8112999999999992</v>
      </c>
      <c r="R313" s="184">
        <v>8.8224</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44467</v>
      </c>
      <c r="E314" s="184">
        <v>10.514099999999999</v>
      </c>
      <c r="F314" s="184">
        <v>8.6808999999999994</v>
      </c>
      <c r="G314" s="184">
        <v>-2.7764000000000002</v>
      </c>
      <c r="H314" s="184">
        <v>-5.1525999999999996</v>
      </c>
      <c r="I314" s="184">
        <v>-1.7594000000000001</v>
      </c>
      <c r="J314" s="184">
        <v>4.3013000000000003</v>
      </c>
      <c r="K314" s="184">
        <v>6.9806999999999997</v>
      </c>
      <c r="L314" s="184">
        <v>6.9093</v>
      </c>
      <c r="M314" s="184">
        <v>4.0872999999999999</v>
      </c>
      <c r="N314" s="184"/>
      <c r="O314" s="184"/>
      <c r="P314" s="184"/>
      <c r="Q314" s="184">
        <v>5.1551</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44467</v>
      </c>
      <c r="E315" s="184">
        <v>10.470499999999999</v>
      </c>
      <c r="F315" s="184">
        <v>8.3682999999999996</v>
      </c>
      <c r="G315" s="184">
        <v>-3.1362999999999999</v>
      </c>
      <c r="H315" s="184">
        <v>-5.5716000000000001</v>
      </c>
      <c r="I315" s="184">
        <v>-2.1894</v>
      </c>
      <c r="J315" s="184">
        <v>3.8914</v>
      </c>
      <c r="K315" s="184">
        <v>6.5594999999999999</v>
      </c>
      <c r="L315" s="184">
        <v>6.4779999999999998</v>
      </c>
      <c r="M315" s="184">
        <v>3.6562000000000001</v>
      </c>
      <c r="N315" s="184"/>
      <c r="O315" s="184"/>
      <c r="P315" s="184"/>
      <c r="Q315" s="184">
        <v>4.7179000000000002</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44467</v>
      </c>
      <c r="E316" s="184">
        <v>23.349</v>
      </c>
      <c r="F316" s="184">
        <v>6.0975999999999999</v>
      </c>
      <c r="G316" s="184">
        <v>1.7981</v>
      </c>
      <c r="H316" s="184">
        <v>-1.6967000000000001</v>
      </c>
      <c r="I316" s="184">
        <v>5.1016000000000004</v>
      </c>
      <c r="J316" s="184">
        <v>7.9344999999999999</v>
      </c>
      <c r="K316" s="184">
        <v>6.3531000000000004</v>
      </c>
      <c r="L316" s="184">
        <v>5.9668000000000001</v>
      </c>
      <c r="M316" s="184">
        <v>4.6795999999999998</v>
      </c>
      <c r="N316" s="184">
        <v>5.9733000000000001</v>
      </c>
      <c r="O316" s="184">
        <v>8.7175999999999991</v>
      </c>
      <c r="P316" s="184">
        <v>7.6848000000000001</v>
      </c>
      <c r="Q316" s="184">
        <v>7.2347999999999999</v>
      </c>
      <c r="R316" s="184">
        <v>8.1385000000000005</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44467</v>
      </c>
      <c r="E317" s="184">
        <v>24.229099999999999</v>
      </c>
      <c r="F317" s="184">
        <v>6.3281999999999998</v>
      </c>
      <c r="G317" s="184">
        <v>2.1095000000000002</v>
      </c>
      <c r="H317" s="184">
        <v>-1.3985000000000001</v>
      </c>
      <c r="I317" s="184">
        <v>5.4128999999999996</v>
      </c>
      <c r="J317" s="184">
        <v>8.2457999999999991</v>
      </c>
      <c r="K317" s="184">
        <v>6.6715999999999998</v>
      </c>
      <c r="L317" s="184">
        <v>6.2891000000000004</v>
      </c>
      <c r="M317" s="184">
        <v>5.0034000000000001</v>
      </c>
      <c r="N317" s="184">
        <v>6.3052999999999999</v>
      </c>
      <c r="O317" s="184">
        <v>9.0548000000000002</v>
      </c>
      <c r="P317" s="184">
        <v>8.0216999999999992</v>
      </c>
      <c r="Q317" s="184">
        <v>8.7850000000000001</v>
      </c>
      <c r="R317" s="184">
        <v>8.4763999999999999</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44467</v>
      </c>
      <c r="E318" s="184">
        <v>15.7658</v>
      </c>
      <c r="F318" s="184">
        <v>6.2519</v>
      </c>
      <c r="G318" s="184">
        <v>-3.0087000000000002</v>
      </c>
      <c r="H318" s="184">
        <v>-9.1453000000000007</v>
      </c>
      <c r="I318" s="184">
        <v>-2.5112000000000001</v>
      </c>
      <c r="J318" s="184">
        <v>3.1122000000000001</v>
      </c>
      <c r="K318" s="184">
        <v>7.0848000000000004</v>
      </c>
      <c r="L318" s="184">
        <v>6.6626000000000003</v>
      </c>
      <c r="M318" s="184">
        <v>4.5011000000000001</v>
      </c>
      <c r="N318" s="184">
        <v>6.5191999999999997</v>
      </c>
      <c r="O318" s="184">
        <v>8.9220000000000006</v>
      </c>
      <c r="P318" s="184">
        <v>7.8227000000000002</v>
      </c>
      <c r="Q318" s="184">
        <v>8.2918000000000003</v>
      </c>
      <c r="R318" s="184">
        <v>8.4776000000000007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44467</v>
      </c>
      <c r="E319" s="184">
        <v>15.49</v>
      </c>
      <c r="F319" s="184">
        <v>6.1276000000000002</v>
      </c>
      <c r="G319" s="184">
        <v>-3.2976999999999999</v>
      </c>
      <c r="H319" s="184">
        <v>-9.4755000000000003</v>
      </c>
      <c r="I319" s="184">
        <v>-2.8077999999999999</v>
      </c>
      <c r="J319" s="184">
        <v>2.8125</v>
      </c>
      <c r="K319" s="184">
        <v>6.7808999999999999</v>
      </c>
      <c r="L319" s="184">
        <v>6.3522999999999996</v>
      </c>
      <c r="M319" s="184">
        <v>4.1894</v>
      </c>
      <c r="N319" s="184">
        <v>6.1955</v>
      </c>
      <c r="O319" s="184">
        <v>8.5878999999999994</v>
      </c>
      <c r="P319" s="184">
        <v>7.4901999999999997</v>
      </c>
      <c r="Q319" s="184">
        <v>7.9579000000000004</v>
      </c>
      <c r="R319" s="184">
        <v>8.1475000000000009</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44467</v>
      </c>
      <c r="E320" s="184">
        <v>2546.1331</v>
      </c>
      <c r="F320" s="184">
        <v>5.9444999999999997</v>
      </c>
      <c r="G320" s="184">
        <v>-3.6375999999999999</v>
      </c>
      <c r="H320" s="184">
        <v>-8.3737999999999992</v>
      </c>
      <c r="I320" s="184">
        <v>-1.6647000000000001</v>
      </c>
      <c r="J320" s="184">
        <v>3.0442999999999998</v>
      </c>
      <c r="K320" s="184">
        <v>5.9480000000000004</v>
      </c>
      <c r="L320" s="184">
        <v>5.5991999999999997</v>
      </c>
      <c r="M320" s="184">
        <v>3.8166000000000002</v>
      </c>
      <c r="N320" s="184">
        <v>5.0068000000000001</v>
      </c>
      <c r="O320" s="184">
        <v>8.9483999999999995</v>
      </c>
      <c r="P320" s="184">
        <v>6.2652000000000001</v>
      </c>
      <c r="Q320" s="184">
        <v>6.8192000000000004</v>
      </c>
      <c r="R320" s="184">
        <v>7.6208999999999998</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44467</v>
      </c>
      <c r="E321" s="184">
        <v>2689.7168999999999</v>
      </c>
      <c r="F321" s="184">
        <v>6.3452000000000002</v>
      </c>
      <c r="G321" s="184">
        <v>-3.2381000000000002</v>
      </c>
      <c r="H321" s="184">
        <v>-7.9744000000000002</v>
      </c>
      <c r="I321" s="184">
        <v>-1.2648999999999999</v>
      </c>
      <c r="J321" s="184">
        <v>3.4453999999999998</v>
      </c>
      <c r="K321" s="184">
        <v>6.3543000000000003</v>
      </c>
      <c r="L321" s="184">
        <v>6.0107999999999997</v>
      </c>
      <c r="M321" s="184">
        <v>4.2285000000000004</v>
      </c>
      <c r="N321" s="184">
        <v>5.4276999999999997</v>
      </c>
      <c r="O321" s="184">
        <v>9.4169</v>
      </c>
      <c r="P321" s="184">
        <v>6.8369999999999997</v>
      </c>
      <c r="Q321" s="184">
        <v>7.9518000000000004</v>
      </c>
      <c r="R321" s="184">
        <v>8.0493000000000006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44467</v>
      </c>
      <c r="E322" s="184">
        <v>2986.2946999999999</v>
      </c>
      <c r="F322" s="184">
        <v>13.7225</v>
      </c>
      <c r="G322" s="184">
        <v>2.5548999999999999</v>
      </c>
      <c r="H322" s="184">
        <v>-0.65159999999999996</v>
      </c>
      <c r="I322" s="184">
        <v>2.7993000000000001</v>
      </c>
      <c r="J322" s="184">
        <v>5.1893000000000002</v>
      </c>
      <c r="K322" s="184">
        <v>6.3936999999999999</v>
      </c>
      <c r="L322" s="184">
        <v>6.1746999999999996</v>
      </c>
      <c r="M322" s="184">
        <v>4.1898999999999997</v>
      </c>
      <c r="N322" s="184">
        <v>5.5549999999999997</v>
      </c>
      <c r="O322" s="184">
        <v>8.3248999999999995</v>
      </c>
      <c r="P322" s="184">
        <v>7.758</v>
      </c>
      <c r="Q322" s="184">
        <v>8.1097999999999999</v>
      </c>
      <c r="R322" s="184">
        <v>7.4691000000000001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44467</v>
      </c>
      <c r="E323" s="184">
        <v>3078.2011000000002</v>
      </c>
      <c r="F323" s="184">
        <v>14.0626</v>
      </c>
      <c r="G323" s="184">
        <v>2.9009999999999998</v>
      </c>
      <c r="H323" s="184">
        <v>-0.3044</v>
      </c>
      <c r="I323" s="184">
        <v>3.1476999999999999</v>
      </c>
      <c r="J323" s="184">
        <v>5.5368000000000004</v>
      </c>
      <c r="K323" s="184">
        <v>6.7446999999999999</v>
      </c>
      <c r="L323" s="184">
        <v>6.5407999999999999</v>
      </c>
      <c r="M323" s="184">
        <v>4.5603999999999996</v>
      </c>
      <c r="N323" s="184">
        <v>5.9188000000000001</v>
      </c>
      <c r="O323" s="184">
        <v>8.6523000000000003</v>
      </c>
      <c r="P323" s="184">
        <v>8.0665999999999993</v>
      </c>
      <c r="Q323" s="184">
        <v>8.6471999999999998</v>
      </c>
      <c r="R323" s="184">
        <v>7.8093000000000004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44467</v>
      </c>
      <c r="E324" s="184">
        <v>62.071800000000003</v>
      </c>
      <c r="F324" s="184">
        <v>-11.6393</v>
      </c>
      <c r="G324" s="184">
        <v>-2.8656999999999999</v>
      </c>
      <c r="H324" s="184">
        <v>-0.81469999999999998</v>
      </c>
      <c r="I324" s="184">
        <v>9.4891000000000005</v>
      </c>
      <c r="J324" s="184">
        <v>15.430400000000001</v>
      </c>
      <c r="K324" s="184">
        <v>9.2182999999999993</v>
      </c>
      <c r="L324" s="184">
        <v>8.0343999999999998</v>
      </c>
      <c r="M324" s="184">
        <v>4.7832999999999997</v>
      </c>
      <c r="N324" s="184">
        <v>6.7427999999999999</v>
      </c>
      <c r="O324" s="184">
        <v>11.1541</v>
      </c>
      <c r="P324" s="184">
        <v>7.8589000000000002</v>
      </c>
      <c r="Q324" s="184">
        <v>8.3941999999999997</v>
      </c>
      <c r="R324" s="184">
        <v>9.5404999999999998</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44467</v>
      </c>
      <c r="E325" s="184">
        <v>59.019399999999997</v>
      </c>
      <c r="F325" s="184">
        <v>-11.9938</v>
      </c>
      <c r="G325" s="184">
        <v>-3.1993</v>
      </c>
      <c r="H325" s="184">
        <v>-1.1571</v>
      </c>
      <c r="I325" s="184">
        <v>9.1495999999999995</v>
      </c>
      <c r="J325" s="184">
        <v>15.085900000000001</v>
      </c>
      <c r="K325" s="184">
        <v>8.8703000000000003</v>
      </c>
      <c r="L325" s="184">
        <v>7.6798999999999999</v>
      </c>
      <c r="M325" s="184">
        <v>4.42</v>
      </c>
      <c r="N325" s="184">
        <v>6.3720999999999997</v>
      </c>
      <c r="O325" s="184">
        <v>10.791499999999999</v>
      </c>
      <c r="P325" s="184">
        <v>7.4138999999999999</v>
      </c>
      <c r="Q325" s="184">
        <v>7.5110999999999999</v>
      </c>
      <c r="R325" s="184">
        <v>9.1755999999999993</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44467</v>
      </c>
      <c r="E326" s="184">
        <v>10.325200000000001</v>
      </c>
      <c r="F326" s="184">
        <v>-1.4139999999999999</v>
      </c>
      <c r="G326" s="184">
        <v>-1.8554999999999999</v>
      </c>
      <c r="H326" s="184">
        <v>-5.7003000000000004</v>
      </c>
      <c r="I326" s="184">
        <v>-1.3628</v>
      </c>
      <c r="J326" s="184">
        <v>3.1015999999999999</v>
      </c>
      <c r="K326" s="184">
        <v>6.2961999999999998</v>
      </c>
      <c r="L326" s="184">
        <v>5.6205999999999996</v>
      </c>
      <c r="M326" s="184"/>
      <c r="N326" s="184"/>
      <c r="O326" s="184"/>
      <c r="P326" s="184"/>
      <c r="Q326" s="184">
        <v>6.0871000000000004</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44467</v>
      </c>
      <c r="E327" s="184">
        <v>10.3003</v>
      </c>
      <c r="F327" s="184">
        <v>-1.7717000000000001</v>
      </c>
      <c r="G327" s="184">
        <v>-2.3027000000000002</v>
      </c>
      <c r="H327" s="184">
        <v>-6.0677000000000003</v>
      </c>
      <c r="I327" s="184">
        <v>-1.7706</v>
      </c>
      <c r="J327" s="184">
        <v>2.6749999999999998</v>
      </c>
      <c r="K327" s="184">
        <v>5.859</v>
      </c>
      <c r="L327" s="184">
        <v>5.1599000000000004</v>
      </c>
      <c r="M327" s="184"/>
      <c r="N327" s="184"/>
      <c r="O327" s="184"/>
      <c r="P327" s="184"/>
      <c r="Q327" s="184">
        <v>5.6210000000000004</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44467</v>
      </c>
      <c r="E328" s="184">
        <v>46.868299999999998</v>
      </c>
      <c r="F328" s="184">
        <v>11.2958</v>
      </c>
      <c r="G328" s="184">
        <v>2.0642</v>
      </c>
      <c r="H328" s="184">
        <v>1.4244000000000001</v>
      </c>
      <c r="I328" s="184">
        <v>2.8289</v>
      </c>
      <c r="J328" s="184">
        <v>5.0061</v>
      </c>
      <c r="K328" s="184">
        <v>6.8966000000000003</v>
      </c>
      <c r="L328" s="184">
        <v>6.7798999999999996</v>
      </c>
      <c r="M328" s="184">
        <v>5.2634999999999996</v>
      </c>
      <c r="N328" s="184">
        <v>6.5361000000000002</v>
      </c>
      <c r="O328" s="184">
        <v>7.8768000000000002</v>
      </c>
      <c r="P328" s="184">
        <v>7.3249000000000004</v>
      </c>
      <c r="Q328" s="184">
        <v>7.6136999999999997</v>
      </c>
      <c r="R328" s="184">
        <v>7.5810000000000004</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44467</v>
      </c>
      <c r="E329" s="184">
        <v>48.521900000000002</v>
      </c>
      <c r="F329" s="184">
        <v>11.663399999999999</v>
      </c>
      <c r="G329" s="184">
        <v>2.4830999999999999</v>
      </c>
      <c r="H329" s="184">
        <v>1.8274999999999999</v>
      </c>
      <c r="I329" s="184">
        <v>3.2332999999999998</v>
      </c>
      <c r="J329" s="184">
        <v>5.4086999999999996</v>
      </c>
      <c r="K329" s="184">
        <v>7.3036000000000003</v>
      </c>
      <c r="L329" s="184">
        <v>7.1943999999999999</v>
      </c>
      <c r="M329" s="184">
        <v>5.6802999999999999</v>
      </c>
      <c r="N329" s="184">
        <v>6.9630999999999998</v>
      </c>
      <c r="O329" s="184">
        <v>8.3085000000000004</v>
      </c>
      <c r="P329" s="184">
        <v>7.7827000000000002</v>
      </c>
      <c r="Q329" s="184">
        <v>8.4481000000000002</v>
      </c>
      <c r="R329" s="184">
        <v>8.0114999999999998</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44467</v>
      </c>
      <c r="E330" s="184">
        <v>34.809199999999997</v>
      </c>
      <c r="F330" s="184">
        <v>2.6215999999999999</v>
      </c>
      <c r="G330" s="184">
        <v>0.34079999999999999</v>
      </c>
      <c r="H330" s="184">
        <v>-3.7273000000000001</v>
      </c>
      <c r="I330" s="184">
        <v>2.6166</v>
      </c>
      <c r="J330" s="184">
        <v>4.8075999999999999</v>
      </c>
      <c r="K330" s="184">
        <v>6.1258999999999997</v>
      </c>
      <c r="L330" s="184">
        <v>6.5979999999999999</v>
      </c>
      <c r="M330" s="184">
        <v>4.7927999999999997</v>
      </c>
      <c r="N330" s="184">
        <v>5.9763000000000002</v>
      </c>
      <c r="O330" s="184">
        <v>7.9074999999999998</v>
      </c>
      <c r="P330" s="184">
        <v>6.5480999999999998</v>
      </c>
      <c r="Q330" s="184">
        <v>6.9074</v>
      </c>
      <c r="R330" s="184">
        <v>7.7333999999999996</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44467</v>
      </c>
      <c r="E331" s="184">
        <v>37.734499999999997</v>
      </c>
      <c r="F331" s="184">
        <v>3.3858000000000001</v>
      </c>
      <c r="G331" s="184">
        <v>1.0399</v>
      </c>
      <c r="H331" s="184">
        <v>-3.0245000000000002</v>
      </c>
      <c r="I331" s="184">
        <v>3.3344999999999998</v>
      </c>
      <c r="J331" s="184">
        <v>5.5159000000000002</v>
      </c>
      <c r="K331" s="184">
        <v>6.7167000000000003</v>
      </c>
      <c r="L331" s="184">
        <v>7.0989000000000004</v>
      </c>
      <c r="M331" s="184">
        <v>5.3956</v>
      </c>
      <c r="N331" s="184">
        <v>6.6551999999999998</v>
      </c>
      <c r="O331" s="184">
        <v>8.7741000000000007</v>
      </c>
      <c r="P331" s="184">
        <v>7.5385</v>
      </c>
      <c r="Q331" s="184">
        <v>8.0831</v>
      </c>
      <c r="R331" s="184">
        <v>8.5271000000000008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44467</v>
      </c>
      <c r="E334" s="184">
        <v>12.565300000000001</v>
      </c>
      <c r="F334" s="184">
        <v>19.4727</v>
      </c>
      <c r="G334" s="184">
        <v>3.5598000000000001</v>
      </c>
      <c r="H334" s="184">
        <v>-1.0371999999999999</v>
      </c>
      <c r="I334" s="184">
        <v>2.222</v>
      </c>
      <c r="J334" s="184">
        <v>4.4379999999999997</v>
      </c>
      <c r="K334" s="184">
        <v>6.1791</v>
      </c>
      <c r="L334" s="184">
        <v>5.9669999999999996</v>
      </c>
      <c r="M334" s="184">
        <v>3.7888000000000002</v>
      </c>
      <c r="N334" s="184">
        <v>5.5225</v>
      </c>
      <c r="O334" s="184"/>
      <c r="P334" s="184"/>
      <c r="Q334" s="184">
        <v>8.9726999999999997</v>
      </c>
      <c r="R334" s="184">
        <v>8.1021000000000001</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44467</v>
      </c>
      <c r="E335" s="184">
        <v>12.4011</v>
      </c>
      <c r="F335" s="184">
        <v>18.846800000000002</v>
      </c>
      <c r="G335" s="184">
        <v>3.0914999999999999</v>
      </c>
      <c r="H335" s="184">
        <v>-1.5133000000000001</v>
      </c>
      <c r="I335" s="184">
        <v>1.7461</v>
      </c>
      <c r="J335" s="184">
        <v>3.9781</v>
      </c>
      <c r="K335" s="184">
        <v>5.7183000000000002</v>
      </c>
      <c r="L335" s="184">
        <v>5.4934000000000003</v>
      </c>
      <c r="M335" s="184">
        <v>3.3159999999999998</v>
      </c>
      <c r="N335" s="184">
        <v>5.0327000000000002</v>
      </c>
      <c r="O335" s="184"/>
      <c r="P335" s="184"/>
      <c r="Q335" s="184">
        <v>8.4345999999999997</v>
      </c>
      <c r="R335" s="184">
        <v>7.5766999999999998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44467</v>
      </c>
      <c r="E336" s="184">
        <v>32.1173</v>
      </c>
      <c r="F336" s="184">
        <v>3.4097</v>
      </c>
      <c r="G336" s="184">
        <v>-0.88070000000000004</v>
      </c>
      <c r="H336" s="184">
        <v>-2.7261000000000002</v>
      </c>
      <c r="I336" s="184">
        <v>-0.57620000000000005</v>
      </c>
      <c r="J336" s="184">
        <v>2.3986999999999998</v>
      </c>
      <c r="K336" s="184">
        <v>5.6872999999999996</v>
      </c>
      <c r="L336" s="184">
        <v>5.5909000000000004</v>
      </c>
      <c r="M336" s="184">
        <v>4.0625999999999998</v>
      </c>
      <c r="N336" s="184">
        <v>5.5229999999999997</v>
      </c>
      <c r="O336" s="184">
        <v>9.5799000000000003</v>
      </c>
      <c r="P336" s="184">
        <v>7.4195000000000002</v>
      </c>
      <c r="Q336" s="184">
        <v>7.2115999999999998</v>
      </c>
      <c r="R336" s="184">
        <v>8.2439999999999998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44467</v>
      </c>
      <c r="E337" s="184">
        <v>32.924700000000001</v>
      </c>
      <c r="F337" s="184">
        <v>3.7696000000000001</v>
      </c>
      <c r="G337" s="184">
        <v>-0.60970000000000002</v>
      </c>
      <c r="H337" s="184">
        <v>-2.4535999999999998</v>
      </c>
      <c r="I337" s="184">
        <v>-0.31669999999999998</v>
      </c>
      <c r="J337" s="184">
        <v>2.6564000000000001</v>
      </c>
      <c r="K337" s="184">
        <v>5.9465000000000003</v>
      </c>
      <c r="L337" s="184">
        <v>5.8563000000000001</v>
      </c>
      <c r="M337" s="184">
        <v>4.3277999999999999</v>
      </c>
      <c r="N337" s="184">
        <v>5.7882999999999996</v>
      </c>
      <c r="O337" s="184">
        <v>9.8388000000000009</v>
      </c>
      <c r="P337" s="184">
        <v>7.8230000000000004</v>
      </c>
      <c r="Q337" s="184">
        <v>8.1966999999999999</v>
      </c>
      <c r="R337" s="184">
        <v>8.4953000000000003</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44467</v>
      </c>
      <c r="E338" s="184">
        <v>200.18340000000001</v>
      </c>
      <c r="F338" s="184">
        <v>0</v>
      </c>
      <c r="G338" s="184">
        <v>0</v>
      </c>
      <c r="H338" s="184">
        <v>0</v>
      </c>
      <c r="I338" s="184">
        <v>0</v>
      </c>
      <c r="J338" s="184">
        <v>0</v>
      </c>
      <c r="K338" s="184">
        <v>0</v>
      </c>
      <c r="L338" s="184">
        <v>0</v>
      </c>
      <c r="M338" s="184">
        <v>0</v>
      </c>
      <c r="N338" s="184">
        <v>0</v>
      </c>
      <c r="O338" s="184"/>
      <c r="P338" s="184"/>
      <c r="Q338" s="184">
        <v>-9.6495999999999995</v>
      </c>
      <c r="R338" s="184">
        <v>-7.8677999999999999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44467</v>
      </c>
      <c r="E339" s="184">
        <v>192.02520000000001</v>
      </c>
      <c r="F339" s="184">
        <v>0</v>
      </c>
      <c r="G339" s="184">
        <v>0</v>
      </c>
      <c r="H339" s="184">
        <v>0</v>
      </c>
      <c r="I339" s="184">
        <v>0</v>
      </c>
      <c r="J339" s="184">
        <v>0</v>
      </c>
      <c r="K339" s="184">
        <v>0</v>
      </c>
      <c r="L339" s="184">
        <v>0</v>
      </c>
      <c r="M339" s="184">
        <v>0</v>
      </c>
      <c r="N339" s="184">
        <v>0</v>
      </c>
      <c r="O339" s="184"/>
      <c r="P339" s="184"/>
      <c r="Q339" s="184">
        <v>-9.6495999999999995</v>
      </c>
      <c r="R339" s="184">
        <v>-7.8677999999999999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44467</v>
      </c>
      <c r="E340" s="184">
        <v>12.4693</v>
      </c>
      <c r="F340" s="184">
        <v>16.3996</v>
      </c>
      <c r="G340" s="184">
        <v>1.5369999999999999</v>
      </c>
      <c r="H340" s="184">
        <v>-4.4287999999999998</v>
      </c>
      <c r="I340" s="184">
        <v>0.89939999999999998</v>
      </c>
      <c r="J340" s="184">
        <v>3.7997000000000001</v>
      </c>
      <c r="K340" s="184">
        <v>6.4802999999999997</v>
      </c>
      <c r="L340" s="184">
        <v>6.1348000000000003</v>
      </c>
      <c r="M340" s="184">
        <v>3.6337000000000002</v>
      </c>
      <c r="N340" s="184">
        <v>5.6192000000000002</v>
      </c>
      <c r="O340" s="184">
        <v>6.9782000000000002</v>
      </c>
      <c r="P340" s="184"/>
      <c r="Q340" s="184">
        <v>6.8136999999999999</v>
      </c>
      <c r="R340" s="184">
        <v>7.9843999999999999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44467</v>
      </c>
      <c r="E341" s="184">
        <v>12.3355</v>
      </c>
      <c r="F341" s="184">
        <v>16.281400000000001</v>
      </c>
      <c r="G341" s="184">
        <v>1.2577</v>
      </c>
      <c r="H341" s="184">
        <v>-4.7300000000000004</v>
      </c>
      <c r="I341" s="184">
        <v>0.57079999999999997</v>
      </c>
      <c r="J341" s="184">
        <v>3.4594999999999998</v>
      </c>
      <c r="K341" s="184">
        <v>6.1169000000000002</v>
      </c>
      <c r="L341" s="184">
        <v>5.7709000000000001</v>
      </c>
      <c r="M341" s="184">
        <v>3.3635999999999999</v>
      </c>
      <c r="N341" s="184">
        <v>5.3487999999999998</v>
      </c>
      <c r="O341" s="184">
        <v>6.6464999999999996</v>
      </c>
      <c r="P341" s="184"/>
      <c r="Q341" s="184">
        <v>6.4701000000000004</v>
      </c>
      <c r="R341" s="184">
        <v>7.6595000000000004</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44467</v>
      </c>
      <c r="E342" s="184">
        <v>13.178599999999999</v>
      </c>
      <c r="F342" s="184">
        <v>6.0941999999999998</v>
      </c>
      <c r="G342" s="184">
        <v>-0.55389999999999995</v>
      </c>
      <c r="H342" s="184">
        <v>-3.4005000000000001</v>
      </c>
      <c r="I342" s="184">
        <v>0.27700000000000002</v>
      </c>
      <c r="J342" s="184">
        <v>3.6294</v>
      </c>
      <c r="K342" s="184">
        <v>6.5457000000000001</v>
      </c>
      <c r="L342" s="184">
        <v>6.0697999999999999</v>
      </c>
      <c r="M342" s="184">
        <v>4.1333000000000002</v>
      </c>
      <c r="N342" s="184">
        <v>5.8521999999999998</v>
      </c>
      <c r="O342" s="184">
        <v>9.6912000000000003</v>
      </c>
      <c r="P342" s="184"/>
      <c r="Q342" s="184">
        <v>9.1805000000000003</v>
      </c>
      <c r="R342" s="184">
        <v>8.6630000000000003</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44467</v>
      </c>
      <c r="E343" s="184">
        <v>13.0502</v>
      </c>
      <c r="F343" s="184">
        <v>5.8743999999999996</v>
      </c>
      <c r="G343" s="184">
        <v>-0.83899999999999997</v>
      </c>
      <c r="H343" s="184">
        <v>-3.7132000000000001</v>
      </c>
      <c r="I343" s="184">
        <v>-5.9900000000000002E-2</v>
      </c>
      <c r="J343" s="184">
        <v>3.2957999999999998</v>
      </c>
      <c r="K343" s="184">
        <v>6.1717000000000004</v>
      </c>
      <c r="L343" s="184">
        <v>5.7324000000000002</v>
      </c>
      <c r="M343" s="184">
        <v>3.8125</v>
      </c>
      <c r="N343" s="184">
        <v>5.5312000000000001</v>
      </c>
      <c r="O343" s="184">
        <v>9.3523999999999994</v>
      </c>
      <c r="P343" s="184"/>
      <c r="Q343" s="184">
        <v>8.8407999999999998</v>
      </c>
      <c r="R343" s="184">
        <v>8.3547999999999991</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3.2058863636363637</v>
      </c>
      <c r="G344" s="186">
        <v>0.14060454545454551</v>
      </c>
      <c r="H344" s="186">
        <v>-3.036772727272727</v>
      </c>
      <c r="I344" s="186">
        <v>1.4805227272727273</v>
      </c>
      <c r="J344" s="186">
        <v>4.6416227272727273</v>
      </c>
      <c r="K344" s="186">
        <v>6.1127113636363637</v>
      </c>
      <c r="L344" s="186">
        <v>5.9134022727272733</v>
      </c>
      <c r="M344" s="186">
        <v>4.009692499999999</v>
      </c>
      <c r="N344" s="186">
        <v>5.5009947368421059</v>
      </c>
      <c r="O344" s="186">
        <v>8.6671441176470569</v>
      </c>
      <c r="P344" s="186">
        <v>7.4504692307692313</v>
      </c>
      <c r="Q344" s="186">
        <v>7.1554477272727262</v>
      </c>
      <c r="R344" s="186">
        <v>7.2668184210526325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6.2900499999999999</v>
      </c>
      <c r="G345" s="186">
        <v>0.27360000000000001</v>
      </c>
      <c r="H345" s="186">
        <v>-2.8753000000000002</v>
      </c>
      <c r="I345" s="186">
        <v>1.0739000000000001</v>
      </c>
      <c r="J345" s="186">
        <v>3.9545500000000002</v>
      </c>
      <c r="K345" s="186">
        <v>6.3536999999999999</v>
      </c>
      <c r="L345" s="186">
        <v>6.0403000000000002</v>
      </c>
      <c r="M345" s="186">
        <v>4.1896500000000003</v>
      </c>
      <c r="N345" s="186">
        <v>5.8202499999999997</v>
      </c>
      <c r="O345" s="186">
        <v>8.7968499999999992</v>
      </c>
      <c r="P345" s="186">
        <v>7.7214</v>
      </c>
      <c r="Q345" s="186">
        <v>8.1532499999999999</v>
      </c>
      <c r="R345" s="186">
        <v>8.0674500000000009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44467</v>
      </c>
      <c r="E348" s="184">
        <v>16.821100000000001</v>
      </c>
      <c r="F348" s="184">
        <v>6.9450000000000003</v>
      </c>
      <c r="G348" s="184">
        <v>2.1160999999999999</v>
      </c>
      <c r="H348" s="184">
        <v>1.1162000000000001</v>
      </c>
      <c r="I348" s="184">
        <v>4.7670000000000003</v>
      </c>
      <c r="J348" s="184">
        <v>6.1768000000000001</v>
      </c>
      <c r="K348" s="184">
        <v>7.1969000000000003</v>
      </c>
      <c r="L348" s="184">
        <v>8.0076999999999998</v>
      </c>
      <c r="M348" s="184">
        <v>8.0111000000000008</v>
      </c>
      <c r="N348" s="184">
        <v>9.4353999999999996</v>
      </c>
      <c r="O348" s="184">
        <v>7.3350999999999997</v>
      </c>
      <c r="P348" s="184">
        <v>7.7060000000000004</v>
      </c>
      <c r="Q348" s="184">
        <v>8.3781999999999996</v>
      </c>
      <c r="R348" s="184">
        <v>6.6764999999999999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44467</v>
      </c>
      <c r="E349" s="184">
        <v>15.863799999999999</v>
      </c>
      <c r="F349" s="184">
        <v>6.2133000000000003</v>
      </c>
      <c r="G349" s="184">
        <v>1.3807</v>
      </c>
      <c r="H349" s="184">
        <v>0.32869999999999999</v>
      </c>
      <c r="I349" s="184">
        <v>3.9832000000000001</v>
      </c>
      <c r="J349" s="184">
        <v>5.4036999999999997</v>
      </c>
      <c r="K349" s="184">
        <v>6.4246999999999996</v>
      </c>
      <c r="L349" s="184">
        <v>7.109</v>
      </c>
      <c r="M349" s="184">
        <v>7.1192000000000002</v>
      </c>
      <c r="N349" s="184">
        <v>8.5409000000000006</v>
      </c>
      <c r="O349" s="184">
        <v>6.4132999999999996</v>
      </c>
      <c r="P349" s="184">
        <v>6.6936999999999998</v>
      </c>
      <c r="Q349" s="184">
        <v>7.3987999999999996</v>
      </c>
      <c r="R349" s="184">
        <v>5.8076999999999996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44467</v>
      </c>
      <c r="E350" s="184">
        <v>0.41570000000000001</v>
      </c>
      <c r="F350" s="184">
        <v>0</v>
      </c>
      <c r="G350" s="184">
        <v>0</v>
      </c>
      <c r="H350" s="184">
        <v>0</v>
      </c>
      <c r="I350" s="184">
        <v>0</v>
      </c>
      <c r="J350" s="184">
        <v>0</v>
      </c>
      <c r="K350" s="184">
        <v>0</v>
      </c>
      <c r="L350" s="184">
        <v>0</v>
      </c>
      <c r="M350" s="184">
        <v>0</v>
      </c>
      <c r="N350" s="184">
        <v>0</v>
      </c>
      <c r="O350" s="184"/>
      <c r="P350" s="184"/>
      <c r="Q350" s="184">
        <v>-13.7888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44467</v>
      </c>
      <c r="E351" s="184">
        <v>0.39800000000000002</v>
      </c>
      <c r="F351" s="184">
        <v>0</v>
      </c>
      <c r="G351" s="184">
        <v>0</v>
      </c>
      <c r="H351" s="184">
        <v>0</v>
      </c>
      <c r="I351" s="184">
        <v>0</v>
      </c>
      <c r="J351" s="184">
        <v>0</v>
      </c>
      <c r="K351" s="184">
        <v>0</v>
      </c>
      <c r="L351" s="184">
        <v>0</v>
      </c>
      <c r="M351" s="184">
        <v>0</v>
      </c>
      <c r="N351" s="184">
        <v>0</v>
      </c>
      <c r="O351" s="184"/>
      <c r="P351" s="184"/>
      <c r="Q351" s="184">
        <v>-13.786099999999999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44467</v>
      </c>
      <c r="E352" s="184">
        <v>18.2911</v>
      </c>
      <c r="F352" s="184">
        <v>4.3906000000000001</v>
      </c>
      <c r="G352" s="184">
        <v>0.94799999999999995</v>
      </c>
      <c r="H352" s="184">
        <v>0.82679999999999998</v>
      </c>
      <c r="I352" s="184">
        <v>3.5110999999999999</v>
      </c>
      <c r="J352" s="184">
        <v>5.5015999999999998</v>
      </c>
      <c r="K352" s="184">
        <v>7.9134000000000002</v>
      </c>
      <c r="L352" s="184">
        <v>8.2331000000000003</v>
      </c>
      <c r="M352" s="184">
        <v>7.7888999999999999</v>
      </c>
      <c r="N352" s="184">
        <v>8.6209000000000007</v>
      </c>
      <c r="O352" s="184">
        <v>7.8665000000000003</v>
      </c>
      <c r="P352" s="184">
        <v>7.6916000000000002</v>
      </c>
      <c r="Q352" s="184">
        <v>8.7344000000000008</v>
      </c>
      <c r="R352" s="184">
        <v>8.9712999999999994</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44467</v>
      </c>
      <c r="E353" s="184">
        <v>16.856300000000001</v>
      </c>
      <c r="F353" s="184">
        <v>3.4649000000000001</v>
      </c>
      <c r="G353" s="184">
        <v>0</v>
      </c>
      <c r="H353" s="184">
        <v>-9.2799999999999994E-2</v>
      </c>
      <c r="I353" s="184">
        <v>2.6320000000000001</v>
      </c>
      <c r="J353" s="184">
        <v>4.62</v>
      </c>
      <c r="K353" s="184">
        <v>6.9913999999999996</v>
      </c>
      <c r="L353" s="184">
        <v>7.2202999999999999</v>
      </c>
      <c r="M353" s="184">
        <v>6.7209000000000003</v>
      </c>
      <c r="N353" s="184">
        <v>7.5026000000000002</v>
      </c>
      <c r="O353" s="184">
        <v>6.6787000000000001</v>
      </c>
      <c r="P353" s="184">
        <v>6.4081000000000001</v>
      </c>
      <c r="Q353" s="184">
        <v>7.5095000000000001</v>
      </c>
      <c r="R353" s="184">
        <v>7.8247</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44467</v>
      </c>
      <c r="E354" s="184">
        <v>16.142099999999999</v>
      </c>
      <c r="F354" s="184">
        <v>-0.67830000000000001</v>
      </c>
      <c r="G354" s="184">
        <v>-0.90439999999999998</v>
      </c>
      <c r="H354" s="184">
        <v>24.796399999999998</v>
      </c>
      <c r="I354" s="184">
        <v>15.418100000000001</v>
      </c>
      <c r="J354" s="184">
        <v>8.8011999999999997</v>
      </c>
      <c r="K354" s="184">
        <v>10.6037</v>
      </c>
      <c r="L354" s="184">
        <v>8.3866999999999994</v>
      </c>
      <c r="M354" s="184">
        <v>13.671900000000001</v>
      </c>
      <c r="N354" s="184">
        <v>13.2676</v>
      </c>
      <c r="O354" s="184">
        <v>5.5979000000000001</v>
      </c>
      <c r="P354" s="184">
        <v>6.1981999999999999</v>
      </c>
      <c r="Q354" s="184">
        <v>7.4257999999999997</v>
      </c>
      <c r="R354" s="184">
        <v>6.6295000000000002</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44467</v>
      </c>
      <c r="E356" s="184">
        <v>17.2455</v>
      </c>
      <c r="F356" s="184">
        <v>0</v>
      </c>
      <c r="G356" s="184">
        <v>-0.21160000000000001</v>
      </c>
      <c r="H356" s="184">
        <v>25.522200000000002</v>
      </c>
      <c r="I356" s="184">
        <v>16.154599999999999</v>
      </c>
      <c r="J356" s="184">
        <v>9.5169999999999995</v>
      </c>
      <c r="K356" s="184">
        <v>11.2736</v>
      </c>
      <c r="L356" s="184">
        <v>9.0791000000000004</v>
      </c>
      <c r="M356" s="184">
        <v>14.4251</v>
      </c>
      <c r="N356" s="184">
        <v>14.052300000000001</v>
      </c>
      <c r="O356" s="184">
        <v>6.4356999999999998</v>
      </c>
      <c r="P356" s="184">
        <v>7.194</v>
      </c>
      <c r="Q356" s="184">
        <v>8.4937000000000005</v>
      </c>
      <c r="R356" s="184">
        <v>7.4192</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44467</v>
      </c>
      <c r="E358" s="184">
        <v>4.3769</v>
      </c>
      <c r="F358" s="184">
        <v>2.5019</v>
      </c>
      <c r="G358" s="184">
        <v>3.9628999999999999</v>
      </c>
      <c r="H358" s="184">
        <v>3.5764</v>
      </c>
      <c r="I358" s="184">
        <v>4.6543999999999999</v>
      </c>
      <c r="J358" s="184">
        <v>5.4463999999999997</v>
      </c>
      <c r="K358" s="184">
        <v>7.4053000000000004</v>
      </c>
      <c r="L358" s="184">
        <v>15.541399999999999</v>
      </c>
      <c r="M358" s="184">
        <v>12.369899999999999</v>
      </c>
      <c r="N358" s="184">
        <v>10.9115</v>
      </c>
      <c r="O358" s="184">
        <v>-31.427</v>
      </c>
      <c r="P358" s="184">
        <v>-17.910399999999999</v>
      </c>
      <c r="Q358" s="184">
        <v>-11.785299999999999</v>
      </c>
      <c r="R358" s="184">
        <v>-22.0366</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44467</v>
      </c>
      <c r="E359" s="184">
        <v>4.3216000000000001</v>
      </c>
      <c r="F359" s="184">
        <v>2.5339999999999998</v>
      </c>
      <c r="G359" s="184">
        <v>3.5909</v>
      </c>
      <c r="H359" s="184">
        <v>3.3805999999999998</v>
      </c>
      <c r="I359" s="184">
        <v>4.3509000000000002</v>
      </c>
      <c r="J359" s="184">
        <v>5.1700999999999997</v>
      </c>
      <c r="K359" s="184">
        <v>7.1210000000000004</v>
      </c>
      <c r="L359" s="184">
        <v>15.238200000000001</v>
      </c>
      <c r="M359" s="184">
        <v>12.0649</v>
      </c>
      <c r="N359" s="184">
        <v>10.6004</v>
      </c>
      <c r="O359" s="184">
        <v>-31.609500000000001</v>
      </c>
      <c r="P359" s="184">
        <v>-18.0867</v>
      </c>
      <c r="Q359" s="184">
        <v>-11.955399999999999</v>
      </c>
      <c r="R359" s="184">
        <v>-22.255199999999999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44467</v>
      </c>
      <c r="E360" s="184">
        <v>32.525799999999997</v>
      </c>
      <c r="F360" s="184">
        <v>-1.9076</v>
      </c>
      <c r="G360" s="184">
        <v>-4.4584999999999999</v>
      </c>
      <c r="H360" s="184">
        <v>-2.1953999999999998</v>
      </c>
      <c r="I360" s="184">
        <v>0</v>
      </c>
      <c r="J360" s="184">
        <v>1.9426000000000001</v>
      </c>
      <c r="K360" s="184">
        <v>2.5670000000000002</v>
      </c>
      <c r="L360" s="184">
        <v>3.8942000000000001</v>
      </c>
      <c r="M360" s="184">
        <v>4.1448999999999998</v>
      </c>
      <c r="N360" s="184">
        <v>4.4831000000000003</v>
      </c>
      <c r="O360" s="184">
        <v>3.5482</v>
      </c>
      <c r="P360" s="184">
        <v>4.2248999999999999</v>
      </c>
      <c r="Q360" s="184">
        <v>6.8639999999999999</v>
      </c>
      <c r="R360" s="184">
        <v>5.4875999999999996</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44467</v>
      </c>
      <c r="E361" s="184">
        <v>30.711500000000001</v>
      </c>
      <c r="F361" s="184">
        <v>-2.7332999999999998</v>
      </c>
      <c r="G361" s="184">
        <v>-5.2857000000000003</v>
      </c>
      <c r="H361" s="184">
        <v>-3.0204</v>
      </c>
      <c r="I361" s="184">
        <v>-0.83169999999999999</v>
      </c>
      <c r="J361" s="184">
        <v>1.1115999999999999</v>
      </c>
      <c r="K361" s="184">
        <v>1.7321</v>
      </c>
      <c r="L361" s="184">
        <v>3.0709</v>
      </c>
      <c r="M361" s="184">
        <v>3.3191000000000002</v>
      </c>
      <c r="N361" s="184">
        <v>3.65</v>
      </c>
      <c r="O361" s="184">
        <v>2.7080000000000002</v>
      </c>
      <c r="P361" s="184">
        <v>3.4607999999999999</v>
      </c>
      <c r="Q361" s="184">
        <v>6.2907999999999999</v>
      </c>
      <c r="R361" s="184">
        <v>4.6669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44467</v>
      </c>
      <c r="E362" s="184">
        <v>21.7043</v>
      </c>
      <c r="F362" s="184">
        <v>15.6465</v>
      </c>
      <c r="G362" s="184">
        <v>2.7336</v>
      </c>
      <c r="H362" s="184">
        <v>4.6649000000000003</v>
      </c>
      <c r="I362" s="184">
        <v>9.2460000000000004</v>
      </c>
      <c r="J362" s="184">
        <v>29.4178</v>
      </c>
      <c r="K362" s="184">
        <v>7.0679999999999996</v>
      </c>
      <c r="L362" s="184">
        <v>9.9171999999999993</v>
      </c>
      <c r="M362" s="184">
        <v>12.2425</v>
      </c>
      <c r="N362" s="184">
        <v>15.9443</v>
      </c>
      <c r="O362" s="184">
        <v>5.4772999999999996</v>
      </c>
      <c r="P362" s="184">
        <v>6.3428000000000004</v>
      </c>
      <c r="Q362" s="184">
        <v>8.2141000000000002</v>
      </c>
      <c r="R362" s="184">
        <v>4.7091000000000003</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44467</v>
      </c>
      <c r="E363" s="184">
        <v>23.119599999999998</v>
      </c>
      <c r="F363" s="184">
        <v>15.478300000000001</v>
      </c>
      <c r="G363" s="184">
        <v>2.7242000000000002</v>
      </c>
      <c r="H363" s="184">
        <v>4.6501999999999999</v>
      </c>
      <c r="I363" s="184">
        <v>9.2344000000000008</v>
      </c>
      <c r="J363" s="184">
        <v>29.413399999999999</v>
      </c>
      <c r="K363" s="184">
        <v>7.0667</v>
      </c>
      <c r="L363" s="184">
        <v>9.9172999999999991</v>
      </c>
      <c r="M363" s="184">
        <v>12.4247</v>
      </c>
      <c r="N363" s="184">
        <v>16.2578</v>
      </c>
      <c r="O363" s="184">
        <v>6.0481999999999996</v>
      </c>
      <c r="P363" s="184">
        <v>7.0151000000000003</v>
      </c>
      <c r="Q363" s="184">
        <v>8.5065000000000008</v>
      </c>
      <c r="R363" s="184">
        <v>5.1811999999999996</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44467</v>
      </c>
      <c r="E370" s="184">
        <v>19.061800000000002</v>
      </c>
      <c r="F370" s="184">
        <v>-1.3403</v>
      </c>
      <c r="G370" s="184">
        <v>3.7833000000000001</v>
      </c>
      <c r="H370" s="184">
        <v>3.3668</v>
      </c>
      <c r="I370" s="184">
        <v>3.081</v>
      </c>
      <c r="J370" s="184">
        <v>7.3897000000000004</v>
      </c>
      <c r="K370" s="184">
        <v>7.7234999999999996</v>
      </c>
      <c r="L370" s="184">
        <v>9.4549000000000003</v>
      </c>
      <c r="M370" s="184">
        <v>8.0503</v>
      </c>
      <c r="N370" s="184">
        <v>10.11</v>
      </c>
      <c r="O370" s="184">
        <v>9.3758999999999997</v>
      </c>
      <c r="P370" s="184">
        <v>7.8818999999999999</v>
      </c>
      <c r="Q370" s="184">
        <v>8.9598999999999993</v>
      </c>
      <c r="R370" s="184">
        <v>9.6499000000000006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44467</v>
      </c>
      <c r="E371" s="184">
        <v>20.125499999999999</v>
      </c>
      <c r="F371" s="184">
        <v>-0.90680000000000005</v>
      </c>
      <c r="G371" s="184">
        <v>4.3094000000000001</v>
      </c>
      <c r="H371" s="184">
        <v>3.9152</v>
      </c>
      <c r="I371" s="184">
        <v>3.6193</v>
      </c>
      <c r="J371" s="184">
        <v>7.9326999999999996</v>
      </c>
      <c r="K371" s="184">
        <v>8.2812999999999999</v>
      </c>
      <c r="L371" s="184">
        <v>10.0167</v>
      </c>
      <c r="M371" s="184">
        <v>8.6196000000000002</v>
      </c>
      <c r="N371" s="184">
        <v>10.685499999999999</v>
      </c>
      <c r="O371" s="184">
        <v>9.9045000000000005</v>
      </c>
      <c r="P371" s="184">
        <v>8.5793999999999997</v>
      </c>
      <c r="Q371" s="184">
        <v>9.7498000000000005</v>
      </c>
      <c r="R371" s="184">
        <v>10.178100000000001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44467</v>
      </c>
      <c r="E372" s="184">
        <v>24.482099999999999</v>
      </c>
      <c r="F372" s="184">
        <v>-4.4721000000000002</v>
      </c>
      <c r="G372" s="184">
        <v>-1.6024</v>
      </c>
      <c r="H372" s="184">
        <v>-3.1503000000000001</v>
      </c>
      <c r="I372" s="184">
        <v>-4.5711000000000004</v>
      </c>
      <c r="J372" s="184">
        <v>3.8754</v>
      </c>
      <c r="K372" s="184">
        <v>5.8391999999999999</v>
      </c>
      <c r="L372" s="184">
        <v>7.8007999999999997</v>
      </c>
      <c r="M372" s="184">
        <v>6.5448000000000004</v>
      </c>
      <c r="N372" s="184">
        <v>7.7320000000000002</v>
      </c>
      <c r="O372" s="184">
        <v>8.8408999999999995</v>
      </c>
      <c r="P372" s="184">
        <v>7.9245999999999999</v>
      </c>
      <c r="Q372" s="184">
        <v>8.6209000000000007</v>
      </c>
      <c r="R372" s="184">
        <v>8.8064999999999998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44467</v>
      </c>
      <c r="E373" s="184">
        <v>26.319400000000002</v>
      </c>
      <c r="F373" s="184">
        <v>-3.7440000000000002</v>
      </c>
      <c r="G373" s="184">
        <v>-0.93600000000000005</v>
      </c>
      <c r="H373" s="184">
        <v>-2.4554999999999998</v>
      </c>
      <c r="I373" s="184">
        <v>-3.8969999999999998</v>
      </c>
      <c r="J373" s="184">
        <v>4.5293999999999999</v>
      </c>
      <c r="K373" s="184">
        <v>6.5194000000000001</v>
      </c>
      <c r="L373" s="184">
        <v>8.4960000000000004</v>
      </c>
      <c r="M373" s="184">
        <v>7.2529000000000003</v>
      </c>
      <c r="N373" s="184">
        <v>8.4749999999999996</v>
      </c>
      <c r="O373" s="184">
        <v>9.5692000000000004</v>
      </c>
      <c r="P373" s="184">
        <v>8.7765000000000004</v>
      </c>
      <c r="Q373" s="184">
        <v>9.4059000000000008</v>
      </c>
      <c r="R373" s="184">
        <v>9.4984000000000002</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44467</v>
      </c>
      <c r="E374" s="184">
        <v>13.622400000000001</v>
      </c>
      <c r="F374" s="184">
        <v>-23.831199999999999</v>
      </c>
      <c r="G374" s="184">
        <v>-2.21</v>
      </c>
      <c r="H374" s="184">
        <v>2.5274999999999999</v>
      </c>
      <c r="I374" s="184">
        <v>-1.9698</v>
      </c>
      <c r="J374" s="184">
        <v>6.4585999999999997</v>
      </c>
      <c r="K374" s="184">
        <v>6.1186999999999996</v>
      </c>
      <c r="L374" s="184">
        <v>7.4244000000000003</v>
      </c>
      <c r="M374" s="184">
        <v>5.9890999999999996</v>
      </c>
      <c r="N374" s="184">
        <v>7.7431999999999999</v>
      </c>
      <c r="O374" s="184">
        <v>-0.80010000000000003</v>
      </c>
      <c r="P374" s="184">
        <v>1.5025999999999999</v>
      </c>
      <c r="Q374" s="184">
        <v>4.1635999999999997</v>
      </c>
      <c r="R374" s="184">
        <v>-0.93789999999999996</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44467</v>
      </c>
      <c r="E375" s="184">
        <v>14.523199999999999</v>
      </c>
      <c r="F375" s="184">
        <v>-23.106999999999999</v>
      </c>
      <c r="G375" s="184">
        <v>-1.5077</v>
      </c>
      <c r="H375" s="184">
        <v>3.2692000000000001</v>
      </c>
      <c r="I375" s="184">
        <v>-1.2381</v>
      </c>
      <c r="J375" s="184">
        <v>7.2</v>
      </c>
      <c r="K375" s="184">
        <v>6.8613999999999997</v>
      </c>
      <c r="L375" s="184">
        <v>8.1834000000000007</v>
      </c>
      <c r="M375" s="184">
        <v>6.7538999999999998</v>
      </c>
      <c r="N375" s="184">
        <v>8.5140999999999991</v>
      </c>
      <c r="O375" s="184">
        <v>-0.1123</v>
      </c>
      <c r="P375" s="184">
        <v>2.3925999999999998</v>
      </c>
      <c r="Q375" s="184">
        <v>5.0475000000000003</v>
      </c>
      <c r="R375" s="184">
        <v>-0.28039999999999998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44467</v>
      </c>
      <c r="E376" s="184">
        <v>14.0466</v>
      </c>
      <c r="F376" s="184">
        <v>-9.0924999999999994</v>
      </c>
      <c r="G376" s="184">
        <v>-3.1819999999999999</v>
      </c>
      <c r="H376" s="184">
        <v>-3.5240999999999998</v>
      </c>
      <c r="I376" s="184">
        <v>4.2015000000000002</v>
      </c>
      <c r="J376" s="184">
        <v>6.6483999999999996</v>
      </c>
      <c r="K376" s="184">
        <v>7.5231000000000003</v>
      </c>
      <c r="L376" s="184">
        <v>7.3586999999999998</v>
      </c>
      <c r="M376" s="184">
        <v>5.6867999999999999</v>
      </c>
      <c r="N376" s="184">
        <v>7.1409000000000002</v>
      </c>
      <c r="O376" s="184">
        <v>8.3870000000000005</v>
      </c>
      <c r="P376" s="184"/>
      <c r="Q376" s="184">
        <v>7.7093999999999996</v>
      </c>
      <c r="R376" s="184">
        <v>7.6435000000000004</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44467</v>
      </c>
      <c r="E377" s="184">
        <v>13.4207</v>
      </c>
      <c r="F377" s="184">
        <v>-9.7881999999999998</v>
      </c>
      <c r="G377" s="184">
        <v>-4.0777000000000001</v>
      </c>
      <c r="H377" s="184">
        <v>-4.4253999999999998</v>
      </c>
      <c r="I377" s="184">
        <v>3.2677</v>
      </c>
      <c r="J377" s="184">
        <v>5.7057000000000002</v>
      </c>
      <c r="K377" s="184">
        <v>6.5631000000000004</v>
      </c>
      <c r="L377" s="184">
        <v>6.3769999999999998</v>
      </c>
      <c r="M377" s="184">
        <v>4.6544999999999996</v>
      </c>
      <c r="N377" s="184">
        <v>6.0849000000000002</v>
      </c>
      <c r="O377" s="184">
        <v>7.3898000000000001</v>
      </c>
      <c r="P377" s="184"/>
      <c r="Q377" s="184">
        <v>6.6417000000000002</v>
      </c>
      <c r="R377" s="184">
        <v>6.6403999999999996</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44467</v>
      </c>
      <c r="E378" s="184">
        <v>1475.9190000000001</v>
      </c>
      <c r="F378" s="184">
        <v>7.8807999999999998</v>
      </c>
      <c r="G378" s="184">
        <v>0.48909999999999998</v>
      </c>
      <c r="H378" s="184">
        <v>-3.0535000000000001</v>
      </c>
      <c r="I378" s="184">
        <v>1.1874</v>
      </c>
      <c r="J378" s="184">
        <v>3.6991999999999998</v>
      </c>
      <c r="K378" s="184">
        <v>5.0332999999999997</v>
      </c>
      <c r="L378" s="184">
        <v>4.7466999999999997</v>
      </c>
      <c r="M378" s="184">
        <v>3.1371000000000002</v>
      </c>
      <c r="N378" s="184">
        <v>3.883</v>
      </c>
      <c r="O378" s="184">
        <v>2.5859999999999999</v>
      </c>
      <c r="P378" s="184">
        <v>3.7359</v>
      </c>
      <c r="Q378" s="184">
        <v>5.6595000000000004</v>
      </c>
      <c r="R378" s="184">
        <v>5.9706999999999999</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44467</v>
      </c>
      <c r="E379" s="184">
        <v>1571.9413999999999</v>
      </c>
      <c r="F379" s="184">
        <v>9.0602999999999998</v>
      </c>
      <c r="G379" s="184">
        <v>1.6692</v>
      </c>
      <c r="H379" s="184">
        <v>-1.8742000000000001</v>
      </c>
      <c r="I379" s="184">
        <v>2.3681999999999999</v>
      </c>
      <c r="J379" s="184">
        <v>4.8836000000000004</v>
      </c>
      <c r="K379" s="184">
        <v>6.23</v>
      </c>
      <c r="L379" s="184">
        <v>5.9497</v>
      </c>
      <c r="M379" s="184">
        <v>4.3308999999999997</v>
      </c>
      <c r="N379" s="184">
        <v>5.0907999999999998</v>
      </c>
      <c r="O379" s="184">
        <v>3.7031999999999998</v>
      </c>
      <c r="P379" s="184">
        <v>4.7260999999999997</v>
      </c>
      <c r="Q379" s="184">
        <v>6.6055000000000001</v>
      </c>
      <c r="R379" s="184">
        <v>7.2267000000000001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44467</v>
      </c>
      <c r="E380" s="184">
        <v>24.188199999999998</v>
      </c>
      <c r="F380" s="184">
        <v>1.9618</v>
      </c>
      <c r="G380" s="184">
        <v>-2.1497999999999999</v>
      </c>
      <c r="H380" s="184">
        <v>-0.10780000000000001</v>
      </c>
      <c r="I380" s="184">
        <v>0.4743</v>
      </c>
      <c r="J380" s="184">
        <v>5.4250999999999996</v>
      </c>
      <c r="K380" s="184">
        <v>6.5236999999999998</v>
      </c>
      <c r="L380" s="184">
        <v>7.7431999999999999</v>
      </c>
      <c r="M380" s="184">
        <v>6.0805999999999996</v>
      </c>
      <c r="N380" s="184">
        <v>6.4359000000000002</v>
      </c>
      <c r="O380" s="184">
        <v>7.4682000000000004</v>
      </c>
      <c r="P380" s="184">
        <v>6.9336000000000002</v>
      </c>
      <c r="Q380" s="184">
        <v>8.0622000000000007</v>
      </c>
      <c r="R380" s="184">
        <v>6.8623000000000003</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44467</v>
      </c>
      <c r="E381" s="184">
        <v>26.2499</v>
      </c>
      <c r="F381" s="184">
        <v>3.0592999999999999</v>
      </c>
      <c r="G381" s="184">
        <v>-1.1122000000000001</v>
      </c>
      <c r="H381" s="184">
        <v>0.91390000000000005</v>
      </c>
      <c r="I381" s="184">
        <v>1.4806999999999999</v>
      </c>
      <c r="J381" s="184">
        <v>6.4322999999999997</v>
      </c>
      <c r="K381" s="184">
        <v>7.5278999999999998</v>
      </c>
      <c r="L381" s="184">
        <v>8.7916000000000007</v>
      </c>
      <c r="M381" s="184">
        <v>7.1524000000000001</v>
      </c>
      <c r="N381" s="184">
        <v>7.5453999999999999</v>
      </c>
      <c r="O381" s="184">
        <v>8.5292999999999992</v>
      </c>
      <c r="P381" s="184">
        <v>7.9497999999999998</v>
      </c>
      <c r="Q381" s="184">
        <v>9.0870999999999995</v>
      </c>
      <c r="R381" s="184">
        <v>7.9382000000000001</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44467</v>
      </c>
      <c r="E382" s="184">
        <v>22.904599999999999</v>
      </c>
      <c r="F382" s="184">
        <v>3.5062000000000002</v>
      </c>
      <c r="G382" s="184">
        <v>1.3946000000000001</v>
      </c>
      <c r="H382" s="184">
        <v>-1.1608000000000001</v>
      </c>
      <c r="I382" s="184">
        <v>2.5293999999999999</v>
      </c>
      <c r="J382" s="184">
        <v>4.9162999999999997</v>
      </c>
      <c r="K382" s="184">
        <v>6.0279999999999996</v>
      </c>
      <c r="L382" s="184">
        <v>5.3727999999999998</v>
      </c>
      <c r="M382" s="184">
        <v>4.4767000000000001</v>
      </c>
      <c r="N382" s="184">
        <v>5.6734</v>
      </c>
      <c r="O382" s="184">
        <v>4.2507999999999999</v>
      </c>
      <c r="P382" s="184">
        <v>5.0338000000000003</v>
      </c>
      <c r="Q382" s="184">
        <v>7.1622000000000003</v>
      </c>
      <c r="R382" s="184">
        <v>5.1470000000000002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44467</v>
      </c>
      <c r="E383" s="184">
        <v>24.0931</v>
      </c>
      <c r="F383" s="184">
        <v>4.2423999999999999</v>
      </c>
      <c r="G383" s="184">
        <v>2.1972</v>
      </c>
      <c r="H383" s="184">
        <v>-0.3679</v>
      </c>
      <c r="I383" s="184">
        <v>3.3262999999999998</v>
      </c>
      <c r="J383" s="184">
        <v>5.7191000000000001</v>
      </c>
      <c r="K383" s="184">
        <v>6.8392999999999997</v>
      </c>
      <c r="L383" s="184">
        <v>6.1957000000000004</v>
      </c>
      <c r="M383" s="184">
        <v>5.3029999999999999</v>
      </c>
      <c r="N383" s="184">
        <v>6.5179999999999998</v>
      </c>
      <c r="O383" s="184">
        <v>5.0942999999999996</v>
      </c>
      <c r="P383" s="184">
        <v>5.7914000000000003</v>
      </c>
      <c r="Q383" s="184">
        <v>7.4375999999999998</v>
      </c>
      <c r="R383" s="184">
        <v>6.0830000000000002</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44467</v>
      </c>
      <c r="E384" s="184">
        <v>27.1065</v>
      </c>
      <c r="F384" s="184">
        <v>23.31</v>
      </c>
      <c r="G384" s="184">
        <v>7.3108000000000004</v>
      </c>
      <c r="H384" s="184">
        <v>4.4859</v>
      </c>
      <c r="I384" s="184">
        <v>5.6677999999999997</v>
      </c>
      <c r="J384" s="184">
        <v>7.1772999999999998</v>
      </c>
      <c r="K384" s="184">
        <v>32.661499999999997</v>
      </c>
      <c r="L384" s="184">
        <v>20.037700000000001</v>
      </c>
      <c r="M384" s="184">
        <v>16.123799999999999</v>
      </c>
      <c r="N384" s="184">
        <v>15.4102</v>
      </c>
      <c r="O384" s="184">
        <v>3.1991999999999998</v>
      </c>
      <c r="P384" s="184">
        <v>4.4663000000000004</v>
      </c>
      <c r="Q384" s="184">
        <v>6.2853000000000003</v>
      </c>
      <c r="R384" s="184">
        <v>2.8740999999999999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44467</v>
      </c>
      <c r="E385" s="184">
        <v>29.041399999999999</v>
      </c>
      <c r="F385" s="184">
        <v>23.769500000000001</v>
      </c>
      <c r="G385" s="184">
        <v>7.9249000000000001</v>
      </c>
      <c r="H385" s="184">
        <v>5.1040999999999999</v>
      </c>
      <c r="I385" s="184">
        <v>6.2812999999999999</v>
      </c>
      <c r="J385" s="184">
        <v>7.7980999999999998</v>
      </c>
      <c r="K385" s="184">
        <v>33.335099999999997</v>
      </c>
      <c r="L385" s="184">
        <v>20.722100000000001</v>
      </c>
      <c r="M385" s="184">
        <v>16.819900000000001</v>
      </c>
      <c r="N385" s="184">
        <v>16.1266</v>
      </c>
      <c r="O385" s="184">
        <v>3.8681999999999999</v>
      </c>
      <c r="P385" s="184">
        <v>5.2476000000000003</v>
      </c>
      <c r="Q385" s="184">
        <v>7.4420999999999999</v>
      </c>
      <c r="R385" s="184">
        <v>3.5230999999999999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44467</v>
      </c>
      <c r="E386" s="184">
        <v>0.1232</v>
      </c>
      <c r="F386" s="184">
        <v>0</v>
      </c>
      <c r="G386" s="184">
        <v>7.4127000000000001</v>
      </c>
      <c r="H386" s="184">
        <v>8.4785000000000004</v>
      </c>
      <c r="I386" s="184">
        <v>10.6241</v>
      </c>
      <c r="J386" s="184">
        <v>10.2759</v>
      </c>
      <c r="K386" s="184">
        <v>10.9194</v>
      </c>
      <c r="L386" s="184">
        <v>11.107699999999999</v>
      </c>
      <c r="M386" s="184">
        <v>-24.452999999999999</v>
      </c>
      <c r="N386" s="184">
        <v>-16.531199999999998</v>
      </c>
      <c r="O386" s="184"/>
      <c r="P386" s="184"/>
      <c r="Q386" s="184">
        <v>-9.9494000000000007</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44467</v>
      </c>
      <c r="E387" s="184">
        <v>0.13070000000000001</v>
      </c>
      <c r="F387" s="184">
        <v>0</v>
      </c>
      <c r="G387" s="184">
        <v>6.9870000000000001</v>
      </c>
      <c r="H387" s="184">
        <v>7.9912000000000001</v>
      </c>
      <c r="I387" s="184">
        <v>10.0121</v>
      </c>
      <c r="J387" s="184">
        <v>10.5695</v>
      </c>
      <c r="K387" s="184">
        <v>10.916600000000001</v>
      </c>
      <c r="L387" s="184">
        <v>11.272500000000001</v>
      </c>
      <c r="M387" s="184">
        <v>-24.394400000000001</v>
      </c>
      <c r="N387" s="184">
        <v>-16.539000000000001</v>
      </c>
      <c r="O387" s="184"/>
      <c r="P387" s="184"/>
      <c r="Q387" s="184">
        <v>-9.9198000000000004</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44467</v>
      </c>
      <c r="E390" s="184">
        <v>16.1678</v>
      </c>
      <c r="F390" s="184">
        <v>3.3866999999999998</v>
      </c>
      <c r="G390" s="184">
        <v>6.5517000000000003</v>
      </c>
      <c r="H390" s="184">
        <v>2.9365000000000001</v>
      </c>
      <c r="I390" s="184">
        <v>3.4554</v>
      </c>
      <c r="J390" s="184">
        <v>4.3339999999999996</v>
      </c>
      <c r="K390" s="184">
        <v>5.2487000000000004</v>
      </c>
      <c r="L390" s="184">
        <v>5.7904999999999998</v>
      </c>
      <c r="M390" s="184">
        <v>7.9245999999999999</v>
      </c>
      <c r="N390" s="184">
        <v>9.8042999999999996</v>
      </c>
      <c r="O390" s="184">
        <v>3.6695000000000002</v>
      </c>
      <c r="P390" s="184">
        <v>5.0854999999999997</v>
      </c>
      <c r="Q390" s="184">
        <v>7.1014999999999997</v>
      </c>
      <c r="R390" s="184">
        <v>3.3157000000000001</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44467</v>
      </c>
      <c r="E391" s="184">
        <v>15.026899999999999</v>
      </c>
      <c r="F391" s="184">
        <v>2.6720999999999999</v>
      </c>
      <c r="G391" s="184">
        <v>5.5900999999999996</v>
      </c>
      <c r="H391" s="184">
        <v>1.9785999999999999</v>
      </c>
      <c r="I391" s="184">
        <v>2.4834000000000001</v>
      </c>
      <c r="J391" s="184">
        <v>3.3573</v>
      </c>
      <c r="K391" s="184">
        <v>4.2427999999999999</v>
      </c>
      <c r="L391" s="184">
        <v>4.681</v>
      </c>
      <c r="M391" s="184">
        <v>6.7576999999999998</v>
      </c>
      <c r="N391" s="184">
        <v>8.5954999999999995</v>
      </c>
      <c r="O391" s="184">
        <v>2.5672000000000001</v>
      </c>
      <c r="P391" s="184">
        <v>3.9605999999999999</v>
      </c>
      <c r="Q391" s="184">
        <v>5.9881000000000002</v>
      </c>
      <c r="R391" s="184">
        <v>2.1684999999999999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44467</v>
      </c>
      <c r="E396" s="184">
        <v>37.416400000000003</v>
      </c>
      <c r="F396" s="184">
        <v>10.929</v>
      </c>
      <c r="G396" s="184">
        <v>2.7078000000000002</v>
      </c>
      <c r="H396" s="184">
        <v>1.6868000000000001</v>
      </c>
      <c r="I396" s="184">
        <v>4.4810999999999996</v>
      </c>
      <c r="J396" s="184">
        <v>6.7339000000000002</v>
      </c>
      <c r="K396" s="184">
        <v>8.0786999999999995</v>
      </c>
      <c r="L396" s="184">
        <v>8.0061999999999998</v>
      </c>
      <c r="M396" s="184">
        <v>6.2748999999999997</v>
      </c>
      <c r="N396" s="184">
        <v>7.9564000000000004</v>
      </c>
      <c r="O396" s="184">
        <v>8.3120999999999992</v>
      </c>
      <c r="P396" s="184">
        <v>7.8531000000000004</v>
      </c>
      <c r="Q396" s="184">
        <v>9.1456999999999997</v>
      </c>
      <c r="R396" s="184">
        <v>8.5282</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44467</v>
      </c>
      <c r="E397" s="184">
        <v>35.491399999999999</v>
      </c>
      <c r="F397" s="184">
        <v>10.287100000000001</v>
      </c>
      <c r="G397" s="184">
        <v>2.0830000000000002</v>
      </c>
      <c r="H397" s="184">
        <v>1.0580000000000001</v>
      </c>
      <c r="I397" s="184">
        <v>3.8549000000000002</v>
      </c>
      <c r="J397" s="184">
        <v>6.1033999999999997</v>
      </c>
      <c r="K397" s="184">
        <v>7.4375</v>
      </c>
      <c r="L397" s="184">
        <v>7.3533999999999997</v>
      </c>
      <c r="M397" s="184">
        <v>5.6101999999999999</v>
      </c>
      <c r="N397" s="184">
        <v>7.2733999999999996</v>
      </c>
      <c r="O397" s="184">
        <v>7.6337999999999999</v>
      </c>
      <c r="P397" s="184">
        <v>7.0998999999999999</v>
      </c>
      <c r="Q397" s="184">
        <v>7.6337000000000002</v>
      </c>
      <c r="R397" s="184">
        <v>7.8529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44467</v>
      </c>
      <c r="E404" s="184">
        <v>0.65810000000000002</v>
      </c>
      <c r="F404" s="184">
        <v>11.0959</v>
      </c>
      <c r="G404" s="184">
        <v>11.106</v>
      </c>
      <c r="H404" s="184">
        <v>10.320600000000001</v>
      </c>
      <c r="I404" s="184">
        <v>10.740399999999999</v>
      </c>
      <c r="J404" s="184">
        <v>10.6715</v>
      </c>
      <c r="K404" s="184">
        <v>10.9655</v>
      </c>
      <c r="L404" s="184">
        <v>11.289199999999999</v>
      </c>
      <c r="M404" s="184">
        <v>-23.628399999999999</v>
      </c>
      <c r="N404" s="184">
        <v>-15.983700000000001</v>
      </c>
      <c r="O404" s="184"/>
      <c r="P404" s="184"/>
      <c r="Q404" s="184">
        <v>-40.4129</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44467</v>
      </c>
      <c r="E405" s="184">
        <v>0.59970000000000001</v>
      </c>
      <c r="F405" s="184">
        <v>12.1768</v>
      </c>
      <c r="G405" s="184">
        <v>10.663600000000001</v>
      </c>
      <c r="H405" s="184">
        <v>11.3278</v>
      </c>
      <c r="I405" s="184">
        <v>10.914</v>
      </c>
      <c r="J405" s="184">
        <v>10.7516</v>
      </c>
      <c r="K405" s="184">
        <v>11.014900000000001</v>
      </c>
      <c r="L405" s="184">
        <v>11.317299999999999</v>
      </c>
      <c r="M405" s="184">
        <v>-23.897200000000002</v>
      </c>
      <c r="N405" s="184">
        <v>-16.196200000000001</v>
      </c>
      <c r="O405" s="184"/>
      <c r="P405" s="184"/>
      <c r="Q405" s="184">
        <v>-40.811599999999999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44467</v>
      </c>
      <c r="E406" s="184">
        <v>13.958399999999999</v>
      </c>
      <c r="F406" s="184">
        <v>0.78449999999999998</v>
      </c>
      <c r="G406" s="184">
        <v>1.0461</v>
      </c>
      <c r="H406" s="184">
        <v>438.55</v>
      </c>
      <c r="I406" s="184">
        <v>222.74760000000001</v>
      </c>
      <c r="J406" s="184">
        <v>101.6737</v>
      </c>
      <c r="K406" s="184">
        <v>40.630499999999998</v>
      </c>
      <c r="L406" s="184">
        <v>23.8019</v>
      </c>
      <c r="M406" s="184">
        <v>17.409800000000001</v>
      </c>
      <c r="N406" s="184">
        <v>15.773</v>
      </c>
      <c r="O406" s="184">
        <v>-6.7930999999999999</v>
      </c>
      <c r="P406" s="184">
        <v>-1.3328</v>
      </c>
      <c r="Q406" s="184">
        <v>3.7423999999999999</v>
      </c>
      <c r="R406" s="184">
        <v>-8.7079000000000004</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44467</v>
      </c>
      <c r="E407" s="184">
        <v>12.694100000000001</v>
      </c>
      <c r="F407" s="184">
        <v>0.28749999999999998</v>
      </c>
      <c r="G407" s="184">
        <v>0.50319999999999998</v>
      </c>
      <c r="H407" s="184">
        <v>437.96350000000001</v>
      </c>
      <c r="I407" s="184">
        <v>222.1951</v>
      </c>
      <c r="J407" s="184">
        <v>101.1169</v>
      </c>
      <c r="K407" s="184">
        <v>39.934699999999999</v>
      </c>
      <c r="L407" s="184">
        <v>22.9878</v>
      </c>
      <c r="M407" s="184">
        <v>16.559100000000001</v>
      </c>
      <c r="N407" s="184">
        <v>14.8725</v>
      </c>
      <c r="O407" s="184">
        <v>-7.6056999999999997</v>
      </c>
      <c r="P407" s="184">
        <v>-2.2927</v>
      </c>
      <c r="Q407" s="184">
        <v>2.7281</v>
      </c>
      <c r="R407" s="184">
        <v>-9.4445999999999994</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2.5995774999999997</v>
      </c>
      <c r="G408" s="186">
        <v>1.8387025000000001</v>
      </c>
      <c r="H408" s="186">
        <v>24.732710000000004</v>
      </c>
      <c r="I408" s="186">
        <v>15.010925</v>
      </c>
      <c r="J408" s="186">
        <v>11.847519999999999</v>
      </c>
      <c r="K408" s="186">
        <v>9.8090399999999995</v>
      </c>
      <c r="L408" s="186">
        <v>9.1973499999999984</v>
      </c>
      <c r="M408" s="186">
        <v>4.8860675000000002</v>
      </c>
      <c r="N408" s="186">
        <v>6.3865174999999992</v>
      </c>
      <c r="O408" s="186">
        <v>2.7679500000000004</v>
      </c>
      <c r="P408" s="186">
        <v>4.0079312500000004</v>
      </c>
      <c r="Q408" s="186">
        <v>1.9946550000000005</v>
      </c>
      <c r="R408" s="186">
        <v>3.5181852941176475</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2.5179499999999999</v>
      </c>
      <c r="G409" s="186">
        <v>1.3876500000000001</v>
      </c>
      <c r="H409" s="186">
        <v>1.8327</v>
      </c>
      <c r="I409" s="186">
        <v>3.5651999999999999</v>
      </c>
      <c r="J409" s="186">
        <v>6.1401000000000003</v>
      </c>
      <c r="K409" s="186">
        <v>7.0945</v>
      </c>
      <c r="L409" s="186">
        <v>8.0955499999999994</v>
      </c>
      <c r="M409" s="186">
        <v>6.7374000000000001</v>
      </c>
      <c r="N409" s="186">
        <v>7.8498000000000001</v>
      </c>
      <c r="O409" s="186">
        <v>5.5375999999999994</v>
      </c>
      <c r="P409" s="186">
        <v>5.9947999999999997</v>
      </c>
      <c r="Q409" s="186">
        <v>7.13185</v>
      </c>
      <c r="R409" s="186">
        <v>6.0268499999999996</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44467</v>
      </c>
      <c r="E412" s="184">
        <v>1148.8036999999999</v>
      </c>
      <c r="F412" s="184">
        <v>0.99450000000000005</v>
      </c>
      <c r="G412" s="184">
        <v>-0.78869999999999996</v>
      </c>
      <c r="H412" s="184">
        <v>-2.4163000000000001</v>
      </c>
      <c r="I412" s="184">
        <v>4.1000000000000003E-3</v>
      </c>
      <c r="J412" s="184">
        <v>3.1915</v>
      </c>
      <c r="K412" s="184">
        <v>6.1535000000000002</v>
      </c>
      <c r="L412" s="184">
        <v>5.8520000000000003</v>
      </c>
      <c r="M412" s="184">
        <v>4.6464999999999996</v>
      </c>
      <c r="N412" s="184">
        <v>6.0898000000000003</v>
      </c>
      <c r="O412" s="184"/>
      <c r="P412" s="184"/>
      <c r="Q412" s="184">
        <v>8.2205999999999992</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44467</v>
      </c>
      <c r="E413" s="184">
        <v>1179.5121999999999</v>
      </c>
      <c r="F413" s="184">
        <v>-43.472299999999997</v>
      </c>
      <c r="G413" s="184">
        <v>-9.3474000000000004</v>
      </c>
      <c r="H413" s="184">
        <v>-9.2978000000000005</v>
      </c>
      <c r="I413" s="184">
        <v>8.6600999999999999</v>
      </c>
      <c r="J413" s="184">
        <v>15.065099999999999</v>
      </c>
      <c r="K413" s="184">
        <v>8.1251999999999995</v>
      </c>
      <c r="L413" s="184">
        <v>8.2179000000000002</v>
      </c>
      <c r="M413" s="184">
        <v>5.2683999999999997</v>
      </c>
      <c r="N413" s="184">
        <v>7.85</v>
      </c>
      <c r="O413" s="184"/>
      <c r="P413" s="184"/>
      <c r="Q413" s="184">
        <v>9.8659999999999997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44467</v>
      </c>
      <c r="E414" s="184">
        <v>22.397200000000002</v>
      </c>
      <c r="F414" s="184">
        <v>-10.263999999999999</v>
      </c>
      <c r="G414" s="184">
        <v>-10.946400000000001</v>
      </c>
      <c r="H414" s="184">
        <v>-19.136299999999999</v>
      </c>
      <c r="I414" s="184">
        <v>4.4309000000000003</v>
      </c>
      <c r="J414" s="184">
        <v>8.9047999999999998</v>
      </c>
      <c r="K414" s="184">
        <v>4.0965999999999996</v>
      </c>
      <c r="L414" s="184">
        <v>5.5877999999999997</v>
      </c>
      <c r="M414" s="184">
        <v>1.9976</v>
      </c>
      <c r="N414" s="184">
        <v>4.1734999999999998</v>
      </c>
      <c r="O414" s="184">
        <v>9.7636000000000003</v>
      </c>
      <c r="P414" s="184">
        <v>6.6883999999999997</v>
      </c>
      <c r="Q414" s="184">
        <v>7.8747999999999996</v>
      </c>
      <c r="R414" s="184">
        <v>6.9058000000000002</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44467</v>
      </c>
      <c r="E415" s="184">
        <v>22.773199999999999</v>
      </c>
      <c r="F415" s="184">
        <v>-9.2935999999999996</v>
      </c>
      <c r="G415" s="184">
        <v>-10.6859</v>
      </c>
      <c r="H415" s="184">
        <v>-19.003299999999999</v>
      </c>
      <c r="I415" s="184">
        <v>4.6218000000000004</v>
      </c>
      <c r="J415" s="184">
        <v>9.3265999999999991</v>
      </c>
      <c r="K415" s="184">
        <v>3.8096999999999999</v>
      </c>
      <c r="L415" s="184">
        <v>5.6105</v>
      </c>
      <c r="M415" s="184">
        <v>2.2206000000000001</v>
      </c>
      <c r="N415" s="184">
        <v>4.3235000000000001</v>
      </c>
      <c r="O415" s="184">
        <v>10.0701</v>
      </c>
      <c r="P415" s="184">
        <v>6.9443000000000001</v>
      </c>
      <c r="Q415" s="184">
        <v>7.7481999999999998</v>
      </c>
      <c r="R415" s="184">
        <v>7.0312000000000001</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44467</v>
      </c>
      <c r="E416" s="184">
        <v>205.49700000000001</v>
      </c>
      <c r="F416" s="184">
        <v>-18.374199999999998</v>
      </c>
      <c r="G416" s="184">
        <v>-16.493099999999998</v>
      </c>
      <c r="H416" s="184">
        <v>-30.382400000000001</v>
      </c>
      <c r="I416" s="184">
        <v>1.6465000000000001</v>
      </c>
      <c r="J416" s="184">
        <v>9.0730000000000004</v>
      </c>
      <c r="K416" s="184">
        <v>-0.88649999999999995</v>
      </c>
      <c r="L416" s="184">
        <v>3.4931999999999999</v>
      </c>
      <c r="M416" s="184">
        <v>1.8162</v>
      </c>
      <c r="N416" s="184">
        <v>3.8414999999999999</v>
      </c>
      <c r="O416" s="184">
        <v>8.6468000000000007</v>
      </c>
      <c r="P416" s="184">
        <v>5.8865999999999996</v>
      </c>
      <c r="Q416" s="184">
        <v>6.7198000000000002</v>
      </c>
      <c r="R416" s="184">
        <v>5.6261999999999999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-16.08192</v>
      </c>
      <c r="G417" s="186">
        <v>-9.6523000000000003</v>
      </c>
      <c r="H417" s="186">
        <v>-16.047220000000003</v>
      </c>
      <c r="I417" s="186">
        <v>3.8726799999999999</v>
      </c>
      <c r="J417" s="186">
        <v>9.1121999999999996</v>
      </c>
      <c r="K417" s="186">
        <v>4.2596999999999996</v>
      </c>
      <c r="L417" s="186">
        <v>5.7522800000000007</v>
      </c>
      <c r="M417" s="186">
        <v>3.1898599999999999</v>
      </c>
      <c r="N417" s="186">
        <v>5.2556599999999998</v>
      </c>
      <c r="O417" s="186">
        <v>9.4934999999999992</v>
      </c>
      <c r="P417" s="186">
        <v>6.5064333333333337</v>
      </c>
      <c r="Q417" s="186">
        <v>8.0858799999999995</v>
      </c>
      <c r="R417" s="186">
        <v>6.521066666666667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-10.263999999999999</v>
      </c>
      <c r="G418" s="186">
        <v>-10.6859</v>
      </c>
      <c r="H418" s="186">
        <v>-19.003299999999999</v>
      </c>
      <c r="I418" s="186">
        <v>4.4309000000000003</v>
      </c>
      <c r="J418" s="186">
        <v>9.0730000000000004</v>
      </c>
      <c r="K418" s="186">
        <v>4.0965999999999996</v>
      </c>
      <c r="L418" s="186">
        <v>5.6105</v>
      </c>
      <c r="M418" s="186">
        <v>2.2206000000000001</v>
      </c>
      <c r="N418" s="186">
        <v>4.3235000000000001</v>
      </c>
      <c r="O418" s="186">
        <v>9.7636000000000003</v>
      </c>
      <c r="P418" s="186">
        <v>6.6883999999999997</v>
      </c>
      <c r="Q418" s="186">
        <v>7.8747999999999996</v>
      </c>
      <c r="R418" s="186">
        <v>6.9058000000000002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44467</v>
      </c>
      <c r="E421" s="184">
        <v>30.017399999999999</v>
      </c>
      <c r="F421" s="184">
        <v>4.1346999999999996</v>
      </c>
      <c r="G421" s="184">
        <v>-0.4864</v>
      </c>
      <c r="H421" s="184">
        <v>-3.6280000000000001</v>
      </c>
      <c r="I421" s="184">
        <v>0.1477</v>
      </c>
      <c r="J421" s="184">
        <v>2.8761000000000001</v>
      </c>
      <c r="K421" s="184">
        <v>-29.139800000000001</v>
      </c>
      <c r="L421" s="184">
        <v>7.3943000000000003</v>
      </c>
      <c r="M421" s="184">
        <v>2.9679000000000002</v>
      </c>
      <c r="N421" s="184">
        <v>6.2667999999999999</v>
      </c>
      <c r="O421" s="184">
        <v>8.0282999999999998</v>
      </c>
      <c r="P421" s="184">
        <v>6.5086000000000004</v>
      </c>
      <c r="Q421" s="184">
        <v>7.7305000000000001</v>
      </c>
      <c r="R421" s="184">
        <v>7.3956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44467</v>
      </c>
      <c r="E422" s="184">
        <v>31.277200000000001</v>
      </c>
      <c r="F422" s="184">
        <v>4.6684999999999999</v>
      </c>
      <c r="G422" s="184">
        <v>0</v>
      </c>
      <c r="H422" s="184">
        <v>-3.149</v>
      </c>
      <c r="I422" s="184">
        <v>0.63370000000000004</v>
      </c>
      <c r="J422" s="184">
        <v>3.3650000000000002</v>
      </c>
      <c r="K422" s="184">
        <v>-28.683399999999999</v>
      </c>
      <c r="L422" s="184">
        <v>7.7018000000000004</v>
      </c>
      <c r="M422" s="184">
        <v>3.3353999999999999</v>
      </c>
      <c r="N422" s="184">
        <v>6.6840000000000002</v>
      </c>
      <c r="O422" s="184">
        <v>8.5763999999999996</v>
      </c>
      <c r="P422" s="184">
        <v>7.0465</v>
      </c>
      <c r="Q422" s="184">
        <v>8.1135000000000002</v>
      </c>
      <c r="R422" s="184">
        <v>7.9273999999999996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44467</v>
      </c>
      <c r="E423" s="184">
        <v>42.795299999999997</v>
      </c>
      <c r="F423" s="184">
        <v>-165.13800000000001</v>
      </c>
      <c r="G423" s="184">
        <v>-55.882899999999999</v>
      </c>
      <c r="H423" s="184">
        <v>7.1619999999999999</v>
      </c>
      <c r="I423" s="184">
        <v>0.2011</v>
      </c>
      <c r="J423" s="184">
        <v>24.2028</v>
      </c>
      <c r="K423" s="184">
        <v>20.7561</v>
      </c>
      <c r="L423" s="184">
        <v>28.671600000000002</v>
      </c>
      <c r="M423" s="184">
        <v>24.6677</v>
      </c>
      <c r="N423" s="184">
        <v>34.634399999999999</v>
      </c>
      <c r="O423" s="184">
        <v>15.718500000000001</v>
      </c>
      <c r="P423" s="184">
        <v>11.968999999999999</v>
      </c>
      <c r="Q423" s="184">
        <v>10.0886</v>
      </c>
      <c r="R423" s="184">
        <v>21.372299999999999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44467</v>
      </c>
      <c r="E424" s="184">
        <v>21.702300000000001</v>
      </c>
      <c r="F424" s="184">
        <v>-164.24700000000001</v>
      </c>
      <c r="G424" s="184">
        <v>-55.040900000000001</v>
      </c>
      <c r="H424" s="184">
        <v>8.0130999999999997</v>
      </c>
      <c r="I424" s="184">
        <v>1.0576000000000001</v>
      </c>
      <c r="J424" s="184">
        <v>25.078800000000001</v>
      </c>
      <c r="K424" s="184">
        <v>21.456800000000001</v>
      </c>
      <c r="L424" s="184">
        <v>29.0197</v>
      </c>
      <c r="M424" s="184">
        <v>25.163699999999999</v>
      </c>
      <c r="N424" s="184">
        <v>35.285899999999998</v>
      </c>
      <c r="O424" s="184">
        <v>16.258199999999999</v>
      </c>
      <c r="P424" s="184">
        <v>12.298299999999999</v>
      </c>
      <c r="Q424" s="184">
        <v>11.9168</v>
      </c>
      <c r="R424" s="184">
        <v>21.861499999999999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44467</v>
      </c>
      <c r="E425" s="184">
        <v>23.8462</v>
      </c>
      <c r="F425" s="184">
        <v>-93.130899999999997</v>
      </c>
      <c r="G425" s="184">
        <v>-26.365400000000001</v>
      </c>
      <c r="H425" s="184">
        <v>1.2685999999999999</v>
      </c>
      <c r="I425" s="184">
        <v>-1.0491999999999999</v>
      </c>
      <c r="J425" s="184">
        <v>14.822100000000001</v>
      </c>
      <c r="K425" s="184">
        <v>13.7363</v>
      </c>
      <c r="L425" s="184">
        <v>16.4756</v>
      </c>
      <c r="M425" s="184">
        <v>13.580299999999999</v>
      </c>
      <c r="N425" s="184">
        <v>19.448399999999999</v>
      </c>
      <c r="O425" s="184">
        <v>10.6595</v>
      </c>
      <c r="P425" s="184">
        <v>8.3566000000000003</v>
      </c>
      <c r="Q425" s="184">
        <v>8.7175999999999991</v>
      </c>
      <c r="R425" s="184">
        <v>13.0244</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44467</v>
      </c>
      <c r="E426" s="184">
        <v>24.959099999999999</v>
      </c>
      <c r="F426" s="184">
        <v>-92.480800000000002</v>
      </c>
      <c r="G426" s="184">
        <v>-25.738399999999999</v>
      </c>
      <c r="H426" s="184">
        <v>1.9017999999999999</v>
      </c>
      <c r="I426" s="184">
        <v>-0.43859999999999999</v>
      </c>
      <c r="J426" s="184">
        <v>15.4285</v>
      </c>
      <c r="K426" s="184">
        <v>14.4259</v>
      </c>
      <c r="L426" s="184">
        <v>17.164200000000001</v>
      </c>
      <c r="M426" s="184">
        <v>14.277900000000001</v>
      </c>
      <c r="N426" s="184">
        <v>20.193300000000001</v>
      </c>
      <c r="O426" s="184">
        <v>11.255000000000001</v>
      </c>
      <c r="P426" s="184">
        <v>8.9367999999999999</v>
      </c>
      <c r="Q426" s="184">
        <v>9.0831999999999997</v>
      </c>
      <c r="R426" s="184">
        <v>13.6402</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44467</v>
      </c>
      <c r="E427" s="184">
        <v>27.880700000000001</v>
      </c>
      <c r="F427" s="184">
        <v>-147.4666</v>
      </c>
      <c r="G427" s="184">
        <v>-41.474299999999999</v>
      </c>
      <c r="H427" s="184">
        <v>5.9352999999999998</v>
      </c>
      <c r="I427" s="184">
        <v>-0.89739999999999998</v>
      </c>
      <c r="J427" s="184">
        <v>26.703900000000001</v>
      </c>
      <c r="K427" s="184">
        <v>20.730699999999999</v>
      </c>
      <c r="L427" s="184">
        <v>24.2684</v>
      </c>
      <c r="M427" s="184">
        <v>20.622499999999999</v>
      </c>
      <c r="N427" s="184">
        <v>29.706600000000002</v>
      </c>
      <c r="O427" s="184">
        <v>13.419700000000001</v>
      </c>
      <c r="P427" s="184">
        <v>10.258800000000001</v>
      </c>
      <c r="Q427" s="184">
        <v>10.3644</v>
      </c>
      <c r="R427" s="184">
        <v>17.395399999999999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44467</v>
      </c>
      <c r="E428" s="184">
        <v>29.1922</v>
      </c>
      <c r="F428" s="184">
        <v>-146.57329999999999</v>
      </c>
      <c r="G428" s="184">
        <v>-40.641599999999997</v>
      </c>
      <c r="H428" s="184">
        <v>6.7426000000000004</v>
      </c>
      <c r="I428" s="184">
        <v>-8.0399999999999999E-2</v>
      </c>
      <c r="J428" s="184">
        <v>27.5228</v>
      </c>
      <c r="K428" s="184">
        <v>21.635200000000001</v>
      </c>
      <c r="L428" s="184">
        <v>25.195399999999999</v>
      </c>
      <c r="M428" s="184">
        <v>21.526599999999998</v>
      </c>
      <c r="N428" s="184">
        <v>30.6846</v>
      </c>
      <c r="O428" s="184">
        <v>14.098000000000001</v>
      </c>
      <c r="P428" s="184">
        <v>10.8895</v>
      </c>
      <c r="Q428" s="184">
        <v>11.0626</v>
      </c>
      <c r="R428" s="184">
        <v>18.136700000000001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44467</v>
      </c>
      <c r="E429" s="184">
        <v>11.4275</v>
      </c>
      <c r="F429" s="184">
        <v>7.9869000000000003</v>
      </c>
      <c r="G429" s="184">
        <v>1.0382</v>
      </c>
      <c r="H429" s="184">
        <v>-1.5053000000000001</v>
      </c>
      <c r="I429" s="184">
        <v>4.4794</v>
      </c>
      <c r="J429" s="184">
        <v>7.0907</v>
      </c>
      <c r="K429" s="184">
        <v>7.1680000000000001</v>
      </c>
      <c r="L429" s="184">
        <v>7.4839000000000002</v>
      </c>
      <c r="M429" s="184">
        <v>5.9221000000000004</v>
      </c>
      <c r="N429" s="184">
        <v>7.4932999999999996</v>
      </c>
      <c r="O429" s="184"/>
      <c r="P429" s="184"/>
      <c r="Q429" s="184">
        <v>8.3260000000000005</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44467</v>
      </c>
      <c r="E430" s="184">
        <v>11.371600000000001</v>
      </c>
      <c r="F430" s="184">
        <v>7.7050000000000001</v>
      </c>
      <c r="G430" s="184">
        <v>0.64200000000000002</v>
      </c>
      <c r="H430" s="184">
        <v>-1.9251</v>
      </c>
      <c r="I430" s="184">
        <v>4.0644</v>
      </c>
      <c r="J430" s="184">
        <v>6.6791</v>
      </c>
      <c r="K430" s="184">
        <v>6.7956000000000003</v>
      </c>
      <c r="L430" s="184">
        <v>7.1376999999999997</v>
      </c>
      <c r="M430" s="184">
        <v>5.5839999999999996</v>
      </c>
      <c r="N430" s="184">
        <v>7.1519000000000004</v>
      </c>
      <c r="O430" s="184"/>
      <c r="P430" s="184"/>
      <c r="Q430" s="184">
        <v>8.0081000000000007</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44467</v>
      </c>
      <c r="E431" s="184">
        <v>11.4643</v>
      </c>
      <c r="F431" s="184">
        <v>0.95520000000000005</v>
      </c>
      <c r="G431" s="184">
        <v>-0.87549999999999994</v>
      </c>
      <c r="H431" s="184">
        <v>-2.4548999999999999</v>
      </c>
      <c r="I431" s="184">
        <v>-0.13639999999999999</v>
      </c>
      <c r="J431" s="184">
        <v>3.0827</v>
      </c>
      <c r="K431" s="184">
        <v>6.0571999999999999</v>
      </c>
      <c r="L431" s="184">
        <v>5.7561999999999998</v>
      </c>
      <c r="M431" s="184">
        <v>4.5768000000000004</v>
      </c>
      <c r="N431" s="184">
        <v>6.0271999999999997</v>
      </c>
      <c r="O431" s="184"/>
      <c r="P431" s="184"/>
      <c r="Q431" s="184">
        <v>8.1316000000000006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44467</v>
      </c>
      <c r="E432" s="184">
        <v>11.4643</v>
      </c>
      <c r="F432" s="184">
        <v>0.95520000000000005</v>
      </c>
      <c r="G432" s="184">
        <v>-0.87549999999999994</v>
      </c>
      <c r="H432" s="184">
        <v>-2.4548999999999999</v>
      </c>
      <c r="I432" s="184">
        <v>-0.13639999999999999</v>
      </c>
      <c r="J432" s="184">
        <v>3.0827</v>
      </c>
      <c r="K432" s="184">
        <v>6.0571999999999999</v>
      </c>
      <c r="L432" s="184">
        <v>5.7561999999999998</v>
      </c>
      <c r="M432" s="184">
        <v>4.5768000000000004</v>
      </c>
      <c r="N432" s="184">
        <v>6.0271999999999997</v>
      </c>
      <c r="O432" s="184"/>
      <c r="P432" s="184"/>
      <c r="Q432" s="184">
        <v>8.1316000000000006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44467</v>
      </c>
      <c r="E433" s="184">
        <v>11.775499999999999</v>
      </c>
      <c r="F433" s="184">
        <v>-43.343699999999998</v>
      </c>
      <c r="G433" s="184">
        <v>-9.3667999999999996</v>
      </c>
      <c r="H433" s="184">
        <v>-9.2824000000000009</v>
      </c>
      <c r="I433" s="184">
        <v>8.6189</v>
      </c>
      <c r="J433" s="184">
        <v>15.0054</v>
      </c>
      <c r="K433" s="184">
        <v>8.0578000000000003</v>
      </c>
      <c r="L433" s="184">
        <v>8.1310000000000002</v>
      </c>
      <c r="M433" s="184">
        <v>5.2207999999999997</v>
      </c>
      <c r="N433" s="184">
        <v>7.7611999999999997</v>
      </c>
      <c r="O433" s="184"/>
      <c r="P433" s="184"/>
      <c r="Q433" s="184">
        <v>9.8012999999999995</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44467</v>
      </c>
      <c r="E434" s="184">
        <v>11.775499999999999</v>
      </c>
      <c r="F434" s="184">
        <v>-43.343699999999998</v>
      </c>
      <c r="G434" s="184">
        <v>-9.3667999999999996</v>
      </c>
      <c r="H434" s="184">
        <v>-9.2824000000000009</v>
      </c>
      <c r="I434" s="184">
        <v>8.6189</v>
      </c>
      <c r="J434" s="184">
        <v>15.0054</v>
      </c>
      <c r="K434" s="184">
        <v>8.0578000000000003</v>
      </c>
      <c r="L434" s="184">
        <v>8.1310000000000002</v>
      </c>
      <c r="M434" s="184">
        <v>5.2207999999999997</v>
      </c>
      <c r="N434" s="184">
        <v>7.7611999999999997</v>
      </c>
      <c r="O434" s="184"/>
      <c r="P434" s="184"/>
      <c r="Q434" s="184">
        <v>9.8012999999999995</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44467</v>
      </c>
      <c r="E435" s="184">
        <v>105.71120000000001</v>
      </c>
      <c r="F435" s="184">
        <v>-75.975800000000007</v>
      </c>
      <c r="G435" s="184">
        <v>-12.086</v>
      </c>
      <c r="H435" s="184">
        <v>46.772199999999998</v>
      </c>
      <c r="I435" s="184">
        <v>30.869199999999999</v>
      </c>
      <c r="J435" s="184">
        <v>45.518599999999999</v>
      </c>
      <c r="K435" s="184">
        <v>37.713700000000003</v>
      </c>
      <c r="L435" s="184">
        <v>46.582299999999996</v>
      </c>
      <c r="M435" s="184">
        <v>44.347900000000003</v>
      </c>
      <c r="N435" s="184">
        <v>50.719900000000003</v>
      </c>
      <c r="O435" s="184">
        <v>9.9215999999999998</v>
      </c>
      <c r="P435" s="184">
        <v>9.1708999999999996</v>
      </c>
      <c r="Q435" s="184">
        <v>14.061500000000001</v>
      </c>
      <c r="R435" s="184">
        <v>11.7554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44467</v>
      </c>
      <c r="E436" s="184">
        <v>115.331</v>
      </c>
      <c r="F436" s="184">
        <v>-74.946600000000004</v>
      </c>
      <c r="G436" s="184">
        <v>-11.0634</v>
      </c>
      <c r="H436" s="184">
        <v>47.806899999999999</v>
      </c>
      <c r="I436" s="184">
        <v>31.911899999999999</v>
      </c>
      <c r="J436" s="184">
        <v>46.5884</v>
      </c>
      <c r="K436" s="184">
        <v>38.825899999999997</v>
      </c>
      <c r="L436" s="184">
        <v>47.803800000000003</v>
      </c>
      <c r="M436" s="184">
        <v>45.756300000000003</v>
      </c>
      <c r="N436" s="184">
        <v>52.301200000000001</v>
      </c>
      <c r="O436" s="184">
        <v>11.0665</v>
      </c>
      <c r="P436" s="184">
        <v>10.330299999999999</v>
      </c>
      <c r="Q436" s="184">
        <v>11.0726</v>
      </c>
      <c r="R436" s="184">
        <v>12.9138</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44467</v>
      </c>
      <c r="E437" s="184">
        <v>56.5837</v>
      </c>
      <c r="F437" s="184">
        <v>-49.6023</v>
      </c>
      <c r="G437" s="184">
        <v>-4.1909999999999998</v>
      </c>
      <c r="H437" s="184">
        <v>23.465599999999998</v>
      </c>
      <c r="I437" s="184">
        <v>13.1934</v>
      </c>
      <c r="J437" s="184">
        <v>29.026499999999999</v>
      </c>
      <c r="K437" s="184">
        <v>26.748799999999999</v>
      </c>
      <c r="L437" s="184">
        <v>29.715699999999998</v>
      </c>
      <c r="M437" s="184">
        <v>34.508800000000001</v>
      </c>
      <c r="N437" s="184">
        <v>38.4392</v>
      </c>
      <c r="O437" s="184">
        <v>7.3849999999999998</v>
      </c>
      <c r="P437" s="184">
        <v>6.9973999999999998</v>
      </c>
      <c r="Q437" s="184">
        <v>10.2034</v>
      </c>
      <c r="R437" s="184">
        <v>8.3376999999999999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44467</v>
      </c>
      <c r="E438" s="184">
        <v>59.990699999999997</v>
      </c>
      <c r="F438" s="184">
        <v>-48.8521</v>
      </c>
      <c r="G438" s="184">
        <v>-3.4363000000000001</v>
      </c>
      <c r="H438" s="184">
        <v>24.223099999999999</v>
      </c>
      <c r="I438" s="184">
        <v>13.942</v>
      </c>
      <c r="J438" s="184">
        <v>29.793700000000001</v>
      </c>
      <c r="K438" s="184">
        <v>27.549800000000001</v>
      </c>
      <c r="L438" s="184">
        <v>30.6097</v>
      </c>
      <c r="M438" s="184">
        <v>35.488799999999998</v>
      </c>
      <c r="N438" s="184">
        <v>39.4559</v>
      </c>
      <c r="O438" s="184">
        <v>8.0923999999999996</v>
      </c>
      <c r="P438" s="184">
        <v>7.7750000000000004</v>
      </c>
      <c r="Q438" s="184">
        <v>9.6026000000000007</v>
      </c>
      <c r="R438" s="184">
        <v>9.0678000000000001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44467</v>
      </c>
      <c r="E439" s="184">
        <v>35.560200000000002</v>
      </c>
      <c r="F439" s="184">
        <v>-13.031000000000001</v>
      </c>
      <c r="G439" s="184">
        <v>1.8993</v>
      </c>
      <c r="H439" s="184">
        <v>13.8642</v>
      </c>
      <c r="I439" s="184">
        <v>10.5413</v>
      </c>
      <c r="J439" s="184">
        <v>18.9954</v>
      </c>
      <c r="K439" s="184">
        <v>21.128299999999999</v>
      </c>
      <c r="L439" s="184">
        <v>22.790099999999999</v>
      </c>
      <c r="M439" s="184">
        <v>25.918500000000002</v>
      </c>
      <c r="N439" s="184">
        <v>27.716799999999999</v>
      </c>
      <c r="O439" s="184">
        <v>1.3975</v>
      </c>
      <c r="P439" s="184">
        <v>3.3784000000000001</v>
      </c>
      <c r="Q439" s="184">
        <v>7.3708999999999998</v>
      </c>
      <c r="R439" s="184">
        <v>-0.84699999999999998</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44467</v>
      </c>
      <c r="E440" s="184">
        <v>37.748899999999999</v>
      </c>
      <c r="F440" s="184">
        <v>-12.1791</v>
      </c>
      <c r="G440" s="184">
        <v>2.6840000000000002</v>
      </c>
      <c r="H440" s="184">
        <v>14.6553</v>
      </c>
      <c r="I440" s="184">
        <v>11.327400000000001</v>
      </c>
      <c r="J440" s="184">
        <v>19.784400000000002</v>
      </c>
      <c r="K440" s="184">
        <v>21.9452</v>
      </c>
      <c r="L440" s="184">
        <v>23.6892</v>
      </c>
      <c r="M440" s="184">
        <v>26.897400000000001</v>
      </c>
      <c r="N440" s="184">
        <v>28.730799999999999</v>
      </c>
      <c r="O440" s="184">
        <v>2.1067999999999998</v>
      </c>
      <c r="P440" s="184">
        <v>4.1444999999999999</v>
      </c>
      <c r="Q440" s="184">
        <v>6.6628999999999996</v>
      </c>
      <c r="R440" s="184">
        <v>-0.16250000000000001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44467</v>
      </c>
      <c r="E441" s="184">
        <v>46.165100000000002</v>
      </c>
      <c r="F441" s="184">
        <v>-19.755299999999998</v>
      </c>
      <c r="G441" s="184">
        <v>3.8361999999999998</v>
      </c>
      <c r="H441" s="184">
        <v>18.3735</v>
      </c>
      <c r="I441" s="184">
        <v>11.2813</v>
      </c>
      <c r="J441" s="184">
        <v>16.902100000000001</v>
      </c>
      <c r="K441" s="184">
        <v>9.4649999999999999</v>
      </c>
      <c r="L441" s="184">
        <v>10.8796</v>
      </c>
      <c r="M441" s="184">
        <v>11.8124</v>
      </c>
      <c r="N441" s="184">
        <v>14.7615</v>
      </c>
      <c r="O441" s="184">
        <v>8.5388999999999999</v>
      </c>
      <c r="P441" s="184">
        <v>7.8246000000000002</v>
      </c>
      <c r="Q441" s="184">
        <v>9.2820999999999998</v>
      </c>
      <c r="R441" s="184">
        <v>9.6167999999999996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44467</v>
      </c>
      <c r="E442" s="184">
        <v>48.023800000000001</v>
      </c>
      <c r="F442" s="184">
        <v>-19.067</v>
      </c>
      <c r="G442" s="184">
        <v>4.4863999999999997</v>
      </c>
      <c r="H442" s="184">
        <v>19.037700000000001</v>
      </c>
      <c r="I442" s="184">
        <v>11.9382</v>
      </c>
      <c r="J442" s="184">
        <v>17.552199999999999</v>
      </c>
      <c r="K442" s="184">
        <v>10.0929</v>
      </c>
      <c r="L442" s="184">
        <v>11.5182</v>
      </c>
      <c r="M442" s="184">
        <v>12.488200000000001</v>
      </c>
      <c r="N442" s="184">
        <v>15.4846</v>
      </c>
      <c r="O442" s="184">
        <v>9.1143999999999998</v>
      </c>
      <c r="P442" s="184">
        <v>8.3369</v>
      </c>
      <c r="Q442" s="184">
        <v>9.1710999999999991</v>
      </c>
      <c r="R442" s="184">
        <v>10.289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44467</v>
      </c>
      <c r="E443" s="184">
        <v>13.8858</v>
      </c>
      <c r="F443" s="184">
        <v>-51.185499999999998</v>
      </c>
      <c r="G443" s="184">
        <v>-6.3699000000000003</v>
      </c>
      <c r="H443" s="184">
        <v>12.1196</v>
      </c>
      <c r="I443" s="184">
        <v>6.2484000000000002</v>
      </c>
      <c r="J443" s="184">
        <v>22.4391</v>
      </c>
      <c r="K443" s="184">
        <v>23.913900000000002</v>
      </c>
      <c r="L443" s="184">
        <v>35.978299999999997</v>
      </c>
      <c r="M443" s="184">
        <v>30.671600000000002</v>
      </c>
      <c r="N443" s="184">
        <v>34.6175</v>
      </c>
      <c r="O443" s="184">
        <v>4.9489000000000001</v>
      </c>
      <c r="P443" s="184">
        <v>4.3666999999999998</v>
      </c>
      <c r="Q443" s="184">
        <v>4.9177</v>
      </c>
      <c r="R443" s="184">
        <v>4.1581000000000001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44467</v>
      </c>
      <c r="E444" s="184">
        <v>15.1004</v>
      </c>
      <c r="F444" s="184">
        <v>-50.207700000000003</v>
      </c>
      <c r="G444" s="184">
        <v>-5.375</v>
      </c>
      <c r="H444" s="184">
        <v>13.0854</v>
      </c>
      <c r="I444" s="184">
        <v>7.2542999999999997</v>
      </c>
      <c r="J444" s="184">
        <v>23.450500000000002</v>
      </c>
      <c r="K444" s="184">
        <v>25.037800000000001</v>
      </c>
      <c r="L444" s="184">
        <v>37.1233</v>
      </c>
      <c r="M444" s="184">
        <v>31.807400000000001</v>
      </c>
      <c r="N444" s="184">
        <v>35.795000000000002</v>
      </c>
      <c r="O444" s="184">
        <v>5.7538</v>
      </c>
      <c r="P444" s="184">
        <v>5.4565000000000001</v>
      </c>
      <c r="Q444" s="184">
        <v>6.2121000000000004</v>
      </c>
      <c r="R444" s="184">
        <v>4.9333</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44467</v>
      </c>
      <c r="E445" s="184">
        <v>28.0932</v>
      </c>
      <c r="F445" s="184">
        <v>-35.953699999999998</v>
      </c>
      <c r="G445" s="184">
        <v>-12.682499999999999</v>
      </c>
      <c r="H445" s="184">
        <v>28.722200000000001</v>
      </c>
      <c r="I445" s="184">
        <v>11.1655</v>
      </c>
      <c r="J445" s="184">
        <v>34.910600000000002</v>
      </c>
      <c r="K445" s="184">
        <v>22.212800000000001</v>
      </c>
      <c r="L445" s="184">
        <v>30.6248</v>
      </c>
      <c r="M445" s="184">
        <v>28.113600000000002</v>
      </c>
      <c r="N445" s="184">
        <v>34.770600000000002</v>
      </c>
      <c r="O445" s="184">
        <v>15.1153</v>
      </c>
      <c r="P445" s="184">
        <v>12.0588</v>
      </c>
      <c r="Q445" s="184">
        <v>11.4564</v>
      </c>
      <c r="R445" s="184">
        <v>19.5974</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44467</v>
      </c>
      <c r="E446" s="184">
        <v>26.211500000000001</v>
      </c>
      <c r="F446" s="184">
        <v>-36.725499999999997</v>
      </c>
      <c r="G446" s="184">
        <v>-13.4528</v>
      </c>
      <c r="H446" s="184">
        <v>27.959700000000002</v>
      </c>
      <c r="I446" s="184">
        <v>10.415699999999999</v>
      </c>
      <c r="J446" s="184">
        <v>34.138300000000001</v>
      </c>
      <c r="K446" s="184">
        <v>21.420500000000001</v>
      </c>
      <c r="L446" s="184">
        <v>29.893899999999999</v>
      </c>
      <c r="M446" s="184">
        <v>27.342199999999998</v>
      </c>
      <c r="N446" s="184">
        <v>33.892000000000003</v>
      </c>
      <c r="O446" s="184">
        <v>14.2593</v>
      </c>
      <c r="P446" s="184">
        <v>11.1389</v>
      </c>
      <c r="Q446" s="184">
        <v>10.502000000000001</v>
      </c>
      <c r="R446" s="184">
        <v>18.719899999999999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44467</v>
      </c>
      <c r="E447" s="184">
        <v>17.3917</v>
      </c>
      <c r="F447" s="184">
        <v>-20.555700000000002</v>
      </c>
      <c r="G447" s="184">
        <v>-10.010300000000001</v>
      </c>
      <c r="H447" s="184">
        <v>-6.2586000000000004</v>
      </c>
      <c r="I447" s="184">
        <v>2.4908000000000001</v>
      </c>
      <c r="J447" s="184">
        <v>9.5630000000000006</v>
      </c>
      <c r="K447" s="184">
        <v>9.1579999999999995</v>
      </c>
      <c r="L447" s="184">
        <v>8.3263999999999996</v>
      </c>
      <c r="M447" s="184">
        <v>5.4950999999999999</v>
      </c>
      <c r="N447" s="184">
        <v>8.7416</v>
      </c>
      <c r="O447" s="184">
        <v>7.3658999999999999</v>
      </c>
      <c r="P447" s="184">
        <v>6.1508000000000003</v>
      </c>
      <c r="Q447" s="184">
        <v>7.7443999999999997</v>
      </c>
      <c r="R447" s="184">
        <v>7.7031000000000001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44467</v>
      </c>
      <c r="E448" s="184">
        <v>17.933199999999999</v>
      </c>
      <c r="F448" s="184">
        <v>-19.935400000000001</v>
      </c>
      <c r="G448" s="184">
        <v>-9.3020999999999994</v>
      </c>
      <c r="H448" s="184">
        <v>-5.5476000000000001</v>
      </c>
      <c r="I448" s="184">
        <v>3.2315</v>
      </c>
      <c r="J448" s="184">
        <v>10.3071</v>
      </c>
      <c r="K448" s="184">
        <v>9.9185999999999996</v>
      </c>
      <c r="L448" s="184">
        <v>9.1041000000000007</v>
      </c>
      <c r="M448" s="184">
        <v>6.2794999999999996</v>
      </c>
      <c r="N448" s="184">
        <v>9.5592000000000006</v>
      </c>
      <c r="O448" s="184">
        <v>8.0696999999999992</v>
      </c>
      <c r="P448" s="184">
        <v>6.6745000000000001</v>
      </c>
      <c r="Q448" s="184">
        <v>8.1905999999999999</v>
      </c>
      <c r="R448" s="184">
        <v>8.5146999999999995</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44467</v>
      </c>
      <c r="E449" s="184">
        <v>77.597700000000003</v>
      </c>
      <c r="F449" s="184">
        <v>-9.5930999999999997</v>
      </c>
      <c r="G449" s="184">
        <v>10.3482</v>
      </c>
      <c r="H449" s="184">
        <v>29.6739</v>
      </c>
      <c r="I449" s="184">
        <v>17.970400000000001</v>
      </c>
      <c r="J449" s="184">
        <v>30.535599999999999</v>
      </c>
      <c r="K449" s="184">
        <v>19.008700000000001</v>
      </c>
      <c r="L449" s="184">
        <v>24.059899999999999</v>
      </c>
      <c r="M449" s="184">
        <v>22.040500000000002</v>
      </c>
      <c r="N449" s="184">
        <v>31.599799999999998</v>
      </c>
      <c r="O449" s="184">
        <v>13.9527</v>
      </c>
      <c r="P449" s="184">
        <v>12.414300000000001</v>
      </c>
      <c r="Q449" s="184">
        <v>12.2056</v>
      </c>
      <c r="R449" s="184">
        <v>16.703399999999998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44467</v>
      </c>
      <c r="E450" s="184">
        <v>82.225700000000003</v>
      </c>
      <c r="F450" s="184">
        <v>-8.4321999999999999</v>
      </c>
      <c r="G450" s="184">
        <v>11.500400000000001</v>
      </c>
      <c r="H450" s="184">
        <v>30.842199999999998</v>
      </c>
      <c r="I450" s="184">
        <v>19.1448</v>
      </c>
      <c r="J450" s="184">
        <v>31.789300000000001</v>
      </c>
      <c r="K450" s="184">
        <v>20.313600000000001</v>
      </c>
      <c r="L450" s="184">
        <v>25.4968</v>
      </c>
      <c r="M450" s="184">
        <v>23.560300000000002</v>
      </c>
      <c r="N450" s="184">
        <v>33.316800000000001</v>
      </c>
      <c r="O450" s="184">
        <v>15.333</v>
      </c>
      <c r="P450" s="184">
        <v>13.261699999999999</v>
      </c>
      <c r="Q450" s="184">
        <v>12.581</v>
      </c>
      <c r="R450" s="184">
        <v>18.194800000000001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44467</v>
      </c>
      <c r="E451" s="184">
        <v>35.392800000000001</v>
      </c>
      <c r="F451" s="184">
        <v>7.7363</v>
      </c>
      <c r="G451" s="184">
        <v>2.9916999999999998</v>
      </c>
      <c r="H451" s="184">
        <v>-0.73650000000000004</v>
      </c>
      <c r="I451" s="184">
        <v>4.3608000000000002</v>
      </c>
      <c r="J451" s="184">
        <v>6.7201000000000004</v>
      </c>
      <c r="K451" s="184">
        <v>6.1759000000000004</v>
      </c>
      <c r="L451" s="184">
        <v>5.8944000000000001</v>
      </c>
      <c r="M451" s="184">
        <v>5.1330999999999998</v>
      </c>
      <c r="N451" s="184">
        <v>6.4480000000000004</v>
      </c>
      <c r="O451" s="184">
        <v>8.0469000000000008</v>
      </c>
      <c r="P451" s="184">
        <v>7.3949999999999996</v>
      </c>
      <c r="Q451" s="184">
        <v>7.3624000000000001</v>
      </c>
      <c r="R451" s="184">
        <v>7.9109999999999996</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44467</v>
      </c>
      <c r="E452" s="184">
        <v>36.506599999999999</v>
      </c>
      <c r="F452" s="184">
        <v>8.0002999999999993</v>
      </c>
      <c r="G452" s="184">
        <v>3.3006000000000002</v>
      </c>
      <c r="H452" s="184">
        <v>-0.41420000000000001</v>
      </c>
      <c r="I452" s="184">
        <v>4.6860999999999997</v>
      </c>
      <c r="J452" s="184">
        <v>7.0514000000000001</v>
      </c>
      <c r="K452" s="184">
        <v>6.5105000000000004</v>
      </c>
      <c r="L452" s="184">
        <v>6.1863999999999999</v>
      </c>
      <c r="M452" s="184">
        <v>5.3897000000000004</v>
      </c>
      <c r="N452" s="184">
        <v>6.6939000000000002</v>
      </c>
      <c r="O452" s="184">
        <v>8.4878</v>
      </c>
      <c r="P452" s="184">
        <v>7.8814000000000002</v>
      </c>
      <c r="Q452" s="184">
        <v>8.8697999999999997</v>
      </c>
      <c r="R452" s="184">
        <v>8.1842000000000006</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44467</v>
      </c>
      <c r="E453" s="184">
        <v>43.633200000000002</v>
      </c>
      <c r="F453" s="184">
        <v>-7.6106999999999996</v>
      </c>
      <c r="G453" s="184">
        <v>0.77380000000000004</v>
      </c>
      <c r="H453" s="184">
        <v>9.6737000000000002</v>
      </c>
      <c r="I453" s="184">
        <v>10.6251</v>
      </c>
      <c r="J453" s="184">
        <v>18.788900000000002</v>
      </c>
      <c r="K453" s="184">
        <v>12.808299999999999</v>
      </c>
      <c r="L453" s="184">
        <v>14.639900000000001</v>
      </c>
      <c r="M453" s="184">
        <v>13.4178</v>
      </c>
      <c r="N453" s="184">
        <v>16.231200000000001</v>
      </c>
      <c r="O453" s="184">
        <v>9.9044000000000008</v>
      </c>
      <c r="P453" s="184">
        <v>8.3743999999999996</v>
      </c>
      <c r="Q453" s="184">
        <v>8.6328999999999994</v>
      </c>
      <c r="R453" s="184">
        <v>10.921799999999999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44467</v>
      </c>
      <c r="E454" s="184">
        <v>45.698399999999999</v>
      </c>
      <c r="F454" s="184">
        <v>-7.0273000000000003</v>
      </c>
      <c r="G454" s="184">
        <v>1.4579</v>
      </c>
      <c r="H454" s="184">
        <v>10.3582</v>
      </c>
      <c r="I454" s="184">
        <v>11.305</v>
      </c>
      <c r="J454" s="184">
        <v>19.4787</v>
      </c>
      <c r="K454" s="184">
        <v>13.510899999999999</v>
      </c>
      <c r="L454" s="184">
        <v>15.301600000000001</v>
      </c>
      <c r="M454" s="184">
        <v>14.044600000000001</v>
      </c>
      <c r="N454" s="184">
        <v>16.864899999999999</v>
      </c>
      <c r="O454" s="184">
        <v>10.520200000000001</v>
      </c>
      <c r="P454" s="184">
        <v>8.9337999999999997</v>
      </c>
      <c r="Q454" s="184">
        <v>9.4627999999999997</v>
      </c>
      <c r="R454" s="184">
        <v>11.5761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44467</v>
      </c>
      <c r="E455" s="184">
        <v>36.408499999999997</v>
      </c>
      <c r="F455" s="184">
        <v>5.9157999999999999</v>
      </c>
      <c r="G455" s="184">
        <v>-0.85209999999999997</v>
      </c>
      <c r="H455" s="184">
        <v>-5.0648999999999997</v>
      </c>
      <c r="I455" s="184">
        <v>-0.7016</v>
      </c>
      <c r="J455" s="184">
        <v>2.5148999999999999</v>
      </c>
      <c r="K455" s="184">
        <v>5.5903999999999998</v>
      </c>
      <c r="L455" s="184">
        <v>5.3109999999999999</v>
      </c>
      <c r="M455" s="184">
        <v>3.9826000000000001</v>
      </c>
      <c r="N455" s="184">
        <v>5.2012999999999998</v>
      </c>
      <c r="O455" s="184">
        <v>9.1609999999999996</v>
      </c>
      <c r="P455" s="184">
        <v>7.8551000000000002</v>
      </c>
      <c r="Q455" s="184">
        <v>8.5928000000000004</v>
      </c>
      <c r="R455" s="184">
        <v>8.1346000000000007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44467</v>
      </c>
      <c r="E456" s="184">
        <v>35.103400000000001</v>
      </c>
      <c r="F456" s="184">
        <v>5.5117000000000003</v>
      </c>
      <c r="G456" s="184">
        <v>-1.2216</v>
      </c>
      <c r="H456" s="184">
        <v>-5.4161000000000001</v>
      </c>
      <c r="I456" s="184">
        <v>-1.0616000000000001</v>
      </c>
      <c r="J456" s="184">
        <v>2.1616</v>
      </c>
      <c r="K456" s="184">
        <v>5.2343000000000002</v>
      </c>
      <c r="L456" s="184">
        <v>4.9512999999999998</v>
      </c>
      <c r="M456" s="184">
        <v>3.6120000000000001</v>
      </c>
      <c r="N456" s="184">
        <v>4.8175999999999997</v>
      </c>
      <c r="O456" s="184">
        <v>8.7568999999999999</v>
      </c>
      <c r="P456" s="184">
        <v>7.4248000000000003</v>
      </c>
      <c r="Q456" s="184">
        <v>7.6418999999999997</v>
      </c>
      <c r="R456" s="184">
        <v>7.7276999999999996</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44467</v>
      </c>
      <c r="E457" s="184">
        <v>27.048200000000001</v>
      </c>
      <c r="F457" s="184">
        <v>-102.00190000000001</v>
      </c>
      <c r="G457" s="184">
        <v>-25.567599999999999</v>
      </c>
      <c r="H457" s="184">
        <v>3.4144000000000001</v>
      </c>
      <c r="I457" s="184">
        <v>3.4165999999999999</v>
      </c>
      <c r="J457" s="184">
        <v>16.725999999999999</v>
      </c>
      <c r="K457" s="184">
        <v>14.3551</v>
      </c>
      <c r="L457" s="184">
        <v>13.0634</v>
      </c>
      <c r="M457" s="184">
        <v>10.7399</v>
      </c>
      <c r="N457" s="184">
        <v>12.871600000000001</v>
      </c>
      <c r="O457" s="184">
        <v>9.0869999999999997</v>
      </c>
      <c r="P457" s="184">
        <v>8.2719000000000005</v>
      </c>
      <c r="Q457" s="184">
        <v>9.2432999999999996</v>
      </c>
      <c r="R457" s="184">
        <v>9.5029000000000003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44467</v>
      </c>
      <c r="E458" s="184">
        <v>25.798500000000001</v>
      </c>
      <c r="F458" s="184">
        <v>-102.7084</v>
      </c>
      <c r="G458" s="184">
        <v>-26.274999999999999</v>
      </c>
      <c r="H458" s="184">
        <v>2.73</v>
      </c>
      <c r="I458" s="184">
        <v>2.7313999999999998</v>
      </c>
      <c r="J458" s="184">
        <v>16.037299999999998</v>
      </c>
      <c r="K458" s="184">
        <v>13.6584</v>
      </c>
      <c r="L458" s="184">
        <v>12.357900000000001</v>
      </c>
      <c r="M458" s="184">
        <v>10.0166</v>
      </c>
      <c r="N458" s="184">
        <v>12.111800000000001</v>
      </c>
      <c r="O458" s="184">
        <v>8.3056999999999999</v>
      </c>
      <c r="P458" s="184">
        <v>7.5355999999999996</v>
      </c>
      <c r="Q458" s="184">
        <v>8.4860000000000007</v>
      </c>
      <c r="R458" s="184">
        <v>8.7637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44467</v>
      </c>
      <c r="E459" s="184">
        <v>30.4832</v>
      </c>
      <c r="F459" s="184">
        <v>-183.70679999999999</v>
      </c>
      <c r="G459" s="184">
        <v>-46.667499999999997</v>
      </c>
      <c r="H459" s="184">
        <v>8.0348000000000006</v>
      </c>
      <c r="I459" s="184">
        <v>2.5169000000000001</v>
      </c>
      <c r="J459" s="184">
        <v>26.475200000000001</v>
      </c>
      <c r="K459" s="184">
        <v>23.7362</v>
      </c>
      <c r="L459" s="184">
        <v>24.646799999999999</v>
      </c>
      <c r="M459" s="184">
        <v>19.815100000000001</v>
      </c>
      <c r="N459" s="184">
        <v>24.149100000000001</v>
      </c>
      <c r="O459" s="184">
        <v>11.163399999999999</v>
      </c>
      <c r="P459" s="184">
        <v>9.3694000000000006</v>
      </c>
      <c r="Q459" s="184">
        <v>10.1463</v>
      </c>
      <c r="R459" s="184">
        <v>13.5326</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44467</v>
      </c>
      <c r="E460" s="184">
        <v>29.146100000000001</v>
      </c>
      <c r="F460" s="184">
        <v>-184.52969999999999</v>
      </c>
      <c r="G460" s="184">
        <v>-47.433900000000001</v>
      </c>
      <c r="H460" s="184">
        <v>7.2735000000000003</v>
      </c>
      <c r="I460" s="184">
        <v>1.7455000000000001</v>
      </c>
      <c r="J460" s="184">
        <v>25.686299999999999</v>
      </c>
      <c r="K460" s="184">
        <v>22.917899999999999</v>
      </c>
      <c r="L460" s="184">
        <v>23.820699999999999</v>
      </c>
      <c r="M460" s="184">
        <v>18.9648</v>
      </c>
      <c r="N460" s="184">
        <v>23.2393</v>
      </c>
      <c r="O460" s="184">
        <v>10.388400000000001</v>
      </c>
      <c r="P460" s="184">
        <v>8.6659000000000006</v>
      </c>
      <c r="Q460" s="184">
        <v>9.6295000000000002</v>
      </c>
      <c r="R460" s="184">
        <v>12.7417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44467</v>
      </c>
      <c r="E461" s="184">
        <v>133.54499999999999</v>
      </c>
      <c r="F461" s="184">
        <v>-133.16399999999999</v>
      </c>
      <c r="G461" s="184">
        <v>-38.307699999999997</v>
      </c>
      <c r="H461" s="184">
        <v>12.8383</v>
      </c>
      <c r="I461" s="184">
        <v>-1.6778999999999999</v>
      </c>
      <c r="J461" s="184">
        <v>37.365400000000001</v>
      </c>
      <c r="K461" s="184">
        <v>29.3367</v>
      </c>
      <c r="L461" s="184">
        <v>34.909500000000001</v>
      </c>
      <c r="M461" s="184">
        <v>31.26</v>
      </c>
      <c r="N461" s="184">
        <v>38.289700000000003</v>
      </c>
      <c r="O461" s="184">
        <v>20.0701</v>
      </c>
      <c r="P461" s="184">
        <v>14.77</v>
      </c>
      <c r="Q461" s="184">
        <v>16.316700000000001</v>
      </c>
      <c r="R461" s="184">
        <v>25.5212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44467</v>
      </c>
      <c r="E462" s="184">
        <v>139.63200000000001</v>
      </c>
      <c r="F462" s="184">
        <v>-132.31049999999999</v>
      </c>
      <c r="G462" s="184">
        <v>-37.487200000000001</v>
      </c>
      <c r="H462" s="184">
        <v>13.628399999999999</v>
      </c>
      <c r="I462" s="184">
        <v>-0.93320000000000003</v>
      </c>
      <c r="J462" s="184">
        <v>38.105800000000002</v>
      </c>
      <c r="K462" s="184">
        <v>30.167000000000002</v>
      </c>
      <c r="L462" s="184">
        <v>35.846600000000002</v>
      </c>
      <c r="M462" s="184">
        <v>32.153599999999997</v>
      </c>
      <c r="N462" s="184">
        <v>39.2699</v>
      </c>
      <c r="O462" s="184">
        <v>20.818200000000001</v>
      </c>
      <c r="P462" s="184">
        <v>15.6037</v>
      </c>
      <c r="Q462" s="184">
        <v>15.6557</v>
      </c>
      <c r="R462" s="184">
        <v>26.2254</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44467</v>
      </c>
      <c r="E463" s="184">
        <v>23.449200000000001</v>
      </c>
      <c r="F463" s="184">
        <v>-63.7074</v>
      </c>
      <c r="G463" s="184">
        <v>-12.5907</v>
      </c>
      <c r="H463" s="184">
        <v>8.9991000000000003</v>
      </c>
      <c r="I463" s="184">
        <v>2.3258000000000001</v>
      </c>
      <c r="J463" s="184">
        <v>13.216699999999999</v>
      </c>
      <c r="K463" s="184">
        <v>10.8461</v>
      </c>
      <c r="L463" s="184">
        <v>13.379200000000001</v>
      </c>
      <c r="M463" s="184">
        <v>9.8879000000000001</v>
      </c>
      <c r="N463" s="184">
        <v>15.248699999999999</v>
      </c>
      <c r="O463" s="184">
        <v>10.0763</v>
      </c>
      <c r="P463" s="184">
        <v>8.6155000000000008</v>
      </c>
      <c r="Q463" s="184">
        <v>9.6821000000000002</v>
      </c>
      <c r="R463" s="184">
        <v>11.628399999999999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44467</v>
      </c>
      <c r="E464" s="184">
        <v>23.231000000000002</v>
      </c>
      <c r="F464" s="184">
        <v>-64.148200000000003</v>
      </c>
      <c r="G464" s="184">
        <v>-12.983000000000001</v>
      </c>
      <c r="H464" s="184">
        <v>8.6107999999999993</v>
      </c>
      <c r="I464" s="184">
        <v>1.9541999999999999</v>
      </c>
      <c r="J464" s="184">
        <v>12.84</v>
      </c>
      <c r="K464" s="184">
        <v>10.4663</v>
      </c>
      <c r="L464" s="184">
        <v>12.9841</v>
      </c>
      <c r="M464" s="184">
        <v>9.4892000000000003</v>
      </c>
      <c r="N464" s="184">
        <v>14.8231</v>
      </c>
      <c r="O464" s="184">
        <v>9.7800999999999991</v>
      </c>
      <c r="P464" s="184">
        <v>8.4018999999999995</v>
      </c>
      <c r="Q464" s="184">
        <v>9.5149000000000008</v>
      </c>
      <c r="R464" s="184">
        <v>11.2837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-53.842438636363639</v>
      </c>
      <c r="G465" s="186">
        <v>-12.693440909090908</v>
      </c>
      <c r="H465" s="186">
        <v>9.3196863636363663</v>
      </c>
      <c r="I465" s="186">
        <v>6.3477840909090935</v>
      </c>
      <c r="J465" s="186">
        <v>19.418388636363634</v>
      </c>
      <c r="K465" s="186">
        <v>14.701793181818182</v>
      </c>
      <c r="L465" s="186">
        <v>19.222179545454544</v>
      </c>
      <c r="M465" s="186">
        <v>17.21997045454545</v>
      </c>
      <c r="N465" s="186">
        <v>21.620193181818181</v>
      </c>
      <c r="O465" s="186">
        <v>10.394781578947368</v>
      </c>
      <c r="P465" s="186">
        <v>8.8116500000000002</v>
      </c>
      <c r="Q465" s="186">
        <v>9.5397977272727292</v>
      </c>
      <c r="R465" s="186">
        <v>11.944847368421051</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-40.034599999999998</v>
      </c>
      <c r="G466" s="186">
        <v>-7.8360000000000003</v>
      </c>
      <c r="H466" s="186">
        <v>7.6433</v>
      </c>
      <c r="I466" s="186">
        <v>3.7404999999999999</v>
      </c>
      <c r="J466" s="186">
        <v>18.170549999999999</v>
      </c>
      <c r="K466" s="186">
        <v>14.0457</v>
      </c>
      <c r="L466" s="186">
        <v>15.8886</v>
      </c>
      <c r="M466" s="186">
        <v>13.81245</v>
      </c>
      <c r="N466" s="186">
        <v>18.156649999999999</v>
      </c>
      <c r="O466" s="186">
        <v>9.8422499999999999</v>
      </c>
      <c r="P466" s="186">
        <v>8.3655000000000008</v>
      </c>
      <c r="Q466" s="186">
        <v>9.2626999999999988</v>
      </c>
      <c r="R466" s="186">
        <v>11.10275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44467</v>
      </c>
      <c r="E469" s="184">
        <v>250.07</v>
      </c>
      <c r="F469" s="184">
        <v>-0.3745</v>
      </c>
      <c r="G469" s="184">
        <v>-1.4735</v>
      </c>
      <c r="H469" s="184">
        <v>0.61560000000000004</v>
      </c>
      <c r="I469" s="184">
        <v>-0.66339999999999999</v>
      </c>
      <c r="J469" s="184">
        <v>3.8323999999999998</v>
      </c>
      <c r="K469" s="184">
        <v>7.7840999999999996</v>
      </c>
      <c r="L469" s="184">
        <v>30.448599999999999</v>
      </c>
      <c r="M469" s="184">
        <v>32.691299999999998</v>
      </c>
      <c r="N469" s="184">
        <v>55.4099</v>
      </c>
      <c r="O469" s="184">
        <v>16.379799999999999</v>
      </c>
      <c r="P469" s="184">
        <v>11.0212</v>
      </c>
      <c r="Q469" s="184">
        <v>18.846900000000002</v>
      </c>
      <c r="R469" s="184">
        <v>26.971699999999998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44467</v>
      </c>
      <c r="E470" s="184">
        <v>266.70999999999998</v>
      </c>
      <c r="F470" s="184">
        <v>-0.3735</v>
      </c>
      <c r="G470" s="184">
        <v>-1.4666999999999999</v>
      </c>
      <c r="H470" s="184">
        <v>0.62629999999999997</v>
      </c>
      <c r="I470" s="184">
        <v>-0.64080000000000004</v>
      </c>
      <c r="J470" s="184">
        <v>3.8874</v>
      </c>
      <c r="K470" s="184">
        <v>7.9492000000000003</v>
      </c>
      <c r="L470" s="184">
        <v>30.868500000000001</v>
      </c>
      <c r="M470" s="184">
        <v>33.308300000000003</v>
      </c>
      <c r="N470" s="184">
        <v>56.418999999999997</v>
      </c>
      <c r="O470" s="184">
        <v>17.155899999999999</v>
      </c>
      <c r="P470" s="184">
        <v>11.8132</v>
      </c>
      <c r="Q470" s="184">
        <v>12.465400000000001</v>
      </c>
      <c r="R470" s="184">
        <v>27.8185</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44467</v>
      </c>
      <c r="E471" s="184">
        <v>14.151999999999999</v>
      </c>
      <c r="F471" s="184">
        <v>-0.2326</v>
      </c>
      <c r="G471" s="184">
        <v>-0.42220000000000002</v>
      </c>
      <c r="H471" s="184">
        <v>1.0496000000000001</v>
      </c>
      <c r="I471" s="184">
        <v>1.2738</v>
      </c>
      <c r="J471" s="184">
        <v>6.5903</v>
      </c>
      <c r="K471" s="184">
        <v>14.2119</v>
      </c>
      <c r="L471" s="184">
        <v>31.511900000000001</v>
      </c>
      <c r="M471" s="184">
        <v>40.327199999999998</v>
      </c>
      <c r="N471" s="184"/>
      <c r="O471" s="184"/>
      <c r="P471" s="184"/>
      <c r="Q471" s="184">
        <v>41.52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44467</v>
      </c>
      <c r="E472" s="184">
        <v>13.968999999999999</v>
      </c>
      <c r="F472" s="184">
        <v>-0.23569999999999999</v>
      </c>
      <c r="G472" s="184">
        <v>-0.43480000000000002</v>
      </c>
      <c r="H472" s="184">
        <v>1.0197000000000001</v>
      </c>
      <c r="I472" s="184">
        <v>1.2173</v>
      </c>
      <c r="J472" s="184">
        <v>6.4386000000000001</v>
      </c>
      <c r="K472" s="184">
        <v>13.7448</v>
      </c>
      <c r="L472" s="184">
        <v>30.429500000000001</v>
      </c>
      <c r="M472" s="184">
        <v>38.581299999999999</v>
      </c>
      <c r="N472" s="184"/>
      <c r="O472" s="184"/>
      <c r="P472" s="184"/>
      <c r="Q472" s="184">
        <v>39.69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44467</v>
      </c>
      <c r="E473" s="184">
        <v>25.82</v>
      </c>
      <c r="F473" s="184">
        <v>0.1163</v>
      </c>
      <c r="G473" s="184">
        <v>7.7499999999999999E-2</v>
      </c>
      <c r="H473" s="184">
        <v>2.2168999999999999</v>
      </c>
      <c r="I473" s="184">
        <v>2.8275999999999999</v>
      </c>
      <c r="J473" s="184">
        <v>6.3426999999999998</v>
      </c>
      <c r="K473" s="184">
        <v>13.4945</v>
      </c>
      <c r="L473" s="184">
        <v>30.999500000000001</v>
      </c>
      <c r="M473" s="184">
        <v>42.5732</v>
      </c>
      <c r="N473" s="184">
        <v>72.940399999999997</v>
      </c>
      <c r="O473" s="184">
        <v>15.9885</v>
      </c>
      <c r="P473" s="184">
        <v>13.0474</v>
      </c>
      <c r="Q473" s="184">
        <v>13.725</v>
      </c>
      <c r="R473" s="184">
        <v>28.032399999999999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44467</v>
      </c>
      <c r="E474" s="184">
        <v>27.32</v>
      </c>
      <c r="F474" s="184">
        <v>0.1099</v>
      </c>
      <c r="G474" s="184">
        <v>7.3300000000000004E-2</v>
      </c>
      <c r="H474" s="184">
        <v>2.2454999999999998</v>
      </c>
      <c r="I474" s="184">
        <v>2.8614000000000002</v>
      </c>
      <c r="J474" s="184">
        <v>6.4691999999999998</v>
      </c>
      <c r="K474" s="184">
        <v>13.7859</v>
      </c>
      <c r="L474" s="184">
        <v>31.662700000000001</v>
      </c>
      <c r="M474" s="184">
        <v>43.638300000000001</v>
      </c>
      <c r="N474" s="184">
        <v>74.568700000000007</v>
      </c>
      <c r="O474" s="184">
        <v>16.955400000000001</v>
      </c>
      <c r="P474" s="184">
        <v>13.958399999999999</v>
      </c>
      <c r="Q474" s="184">
        <v>14.5991</v>
      </c>
      <c r="R474" s="184">
        <v>29.135100000000001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44467</v>
      </c>
      <c r="E475" s="184">
        <v>17.54</v>
      </c>
      <c r="F475" s="184">
        <v>-0.39750000000000002</v>
      </c>
      <c r="G475" s="184">
        <v>-0.62319999999999998</v>
      </c>
      <c r="H475" s="184">
        <v>0.28589999999999999</v>
      </c>
      <c r="I475" s="184">
        <v>-5.7000000000000002E-2</v>
      </c>
      <c r="J475" s="184">
        <v>4.9043000000000001</v>
      </c>
      <c r="K475" s="184">
        <v>10.1759</v>
      </c>
      <c r="L475" s="184">
        <v>23.2607</v>
      </c>
      <c r="M475" s="184">
        <v>26.9175</v>
      </c>
      <c r="N475" s="184">
        <v>49.786499999999997</v>
      </c>
      <c r="O475" s="184"/>
      <c r="P475" s="184"/>
      <c r="Q475" s="184">
        <v>22.465699999999998</v>
      </c>
      <c r="R475" s="184">
        <v>28.426600000000001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44467</v>
      </c>
      <c r="E476" s="184">
        <v>16.89</v>
      </c>
      <c r="F476" s="184">
        <v>-0.35399999999999998</v>
      </c>
      <c r="G476" s="184">
        <v>-0.64710000000000001</v>
      </c>
      <c r="H476" s="184">
        <v>0.2969</v>
      </c>
      <c r="I476" s="184">
        <v>-0.1183</v>
      </c>
      <c r="J476" s="184">
        <v>4.8417000000000003</v>
      </c>
      <c r="K476" s="184">
        <v>9.8894000000000002</v>
      </c>
      <c r="L476" s="184">
        <v>22.658000000000001</v>
      </c>
      <c r="M476" s="184">
        <v>26.044799999999999</v>
      </c>
      <c r="N476" s="184">
        <v>48.418300000000002</v>
      </c>
      <c r="O476" s="184"/>
      <c r="P476" s="184"/>
      <c r="Q476" s="184">
        <v>20.809100000000001</v>
      </c>
      <c r="R476" s="184">
        <v>26.928100000000001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44467</v>
      </c>
      <c r="E477" s="184">
        <v>86.21</v>
      </c>
      <c r="F477" s="184">
        <v>-0.7712</v>
      </c>
      <c r="G477" s="184">
        <v>-0.96499999999999997</v>
      </c>
      <c r="H477" s="184">
        <v>1.1599999999999999E-2</v>
      </c>
      <c r="I477" s="184">
        <v>-0.13900000000000001</v>
      </c>
      <c r="J477" s="184">
        <v>3.2949999999999999</v>
      </c>
      <c r="K477" s="184">
        <v>9.7517999999999994</v>
      </c>
      <c r="L477" s="184">
        <v>24.7973</v>
      </c>
      <c r="M477" s="184">
        <v>33.101700000000001</v>
      </c>
      <c r="N477" s="184">
        <v>59.0884</v>
      </c>
      <c r="O477" s="184">
        <v>18.2455</v>
      </c>
      <c r="P477" s="184">
        <v>16.713200000000001</v>
      </c>
      <c r="Q477" s="184">
        <v>13.539899999999999</v>
      </c>
      <c r="R477" s="184">
        <v>28.534500000000001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44467</v>
      </c>
      <c r="E478" s="184">
        <v>90.2</v>
      </c>
      <c r="F478" s="184">
        <v>-0.77010000000000001</v>
      </c>
      <c r="G478" s="184">
        <v>-0.95530000000000004</v>
      </c>
      <c r="H478" s="184">
        <v>2.2200000000000001E-2</v>
      </c>
      <c r="I478" s="184">
        <v>-0.11070000000000001</v>
      </c>
      <c r="J478" s="184">
        <v>3.3456000000000001</v>
      </c>
      <c r="K478" s="184">
        <v>9.8927999999999994</v>
      </c>
      <c r="L478" s="184">
        <v>25.103999999999999</v>
      </c>
      <c r="M478" s="184">
        <v>33.530700000000003</v>
      </c>
      <c r="N478" s="184">
        <v>59.8157</v>
      </c>
      <c r="O478" s="184">
        <v>18.933900000000001</v>
      </c>
      <c r="P478" s="184">
        <v>17.2943</v>
      </c>
      <c r="Q478" s="184">
        <v>15.054600000000001</v>
      </c>
      <c r="R478" s="184">
        <v>29.176100000000002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44467</v>
      </c>
      <c r="E479" s="184">
        <v>78.041399999999996</v>
      </c>
      <c r="F479" s="184">
        <v>0.78739999999999999</v>
      </c>
      <c r="G479" s="184">
        <v>0.59989999999999999</v>
      </c>
      <c r="H479" s="184">
        <v>1.1865000000000001</v>
      </c>
      <c r="I479" s="184">
        <v>0.56559999999999999</v>
      </c>
      <c r="J479" s="184">
        <v>4.1463000000000001</v>
      </c>
      <c r="K479" s="184">
        <v>6.0609000000000002</v>
      </c>
      <c r="L479" s="184">
        <v>25.461200000000002</v>
      </c>
      <c r="M479" s="184">
        <v>37.747</v>
      </c>
      <c r="N479" s="184">
        <v>70.966099999999997</v>
      </c>
      <c r="O479" s="184">
        <v>20.109300000000001</v>
      </c>
      <c r="P479" s="184">
        <v>15.4649</v>
      </c>
      <c r="Q479" s="184">
        <v>14.2973</v>
      </c>
      <c r="R479" s="184">
        <v>31.2026</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44467</v>
      </c>
      <c r="E480" s="184">
        <v>82.867599999999996</v>
      </c>
      <c r="F480" s="184">
        <v>0.78920000000000001</v>
      </c>
      <c r="G480" s="184">
        <v>0.60750000000000004</v>
      </c>
      <c r="H480" s="184">
        <v>1.1999</v>
      </c>
      <c r="I480" s="184">
        <v>0.59209999999999996</v>
      </c>
      <c r="J480" s="184">
        <v>4.2095000000000002</v>
      </c>
      <c r="K480" s="184">
        <v>6.2470999999999997</v>
      </c>
      <c r="L480" s="184">
        <v>25.908200000000001</v>
      </c>
      <c r="M480" s="184">
        <v>38.504600000000003</v>
      </c>
      <c r="N480" s="184">
        <v>72.310199999999995</v>
      </c>
      <c r="O480" s="184">
        <v>21.096900000000002</v>
      </c>
      <c r="P480" s="184">
        <v>16.364699999999999</v>
      </c>
      <c r="Q480" s="184">
        <v>15.571400000000001</v>
      </c>
      <c r="R480" s="184">
        <v>32.432000000000002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44467</v>
      </c>
      <c r="E481" s="184">
        <v>114.41459999999999</v>
      </c>
      <c r="F481" s="184">
        <v>-0.24909999999999999</v>
      </c>
      <c r="G481" s="184">
        <v>-1.2804</v>
      </c>
      <c r="H481" s="184">
        <v>1.1000000000000001E-3</v>
      </c>
      <c r="I481" s="184">
        <v>0.2482</v>
      </c>
      <c r="J481" s="184">
        <v>4.7229999999999999</v>
      </c>
      <c r="K481" s="184">
        <v>13.397</v>
      </c>
      <c r="L481" s="184">
        <v>32.247399999999999</v>
      </c>
      <c r="M481" s="184">
        <v>39.923699999999997</v>
      </c>
      <c r="N481" s="184">
        <v>65.213399999999993</v>
      </c>
      <c r="O481" s="184">
        <v>19.692599999999999</v>
      </c>
      <c r="P481" s="184">
        <v>16.730499999999999</v>
      </c>
      <c r="Q481" s="184">
        <v>14.579499999999999</v>
      </c>
      <c r="R481" s="184">
        <v>29.9893</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44467</v>
      </c>
      <c r="E482" s="184">
        <v>108.4834</v>
      </c>
      <c r="F482" s="184">
        <v>-0.25080000000000002</v>
      </c>
      <c r="G482" s="184">
        <v>-1.2867</v>
      </c>
      <c r="H482" s="184">
        <v>-1.03E-2</v>
      </c>
      <c r="I482" s="184">
        <v>0.22470000000000001</v>
      </c>
      <c r="J482" s="184">
        <v>4.6677</v>
      </c>
      <c r="K482" s="184">
        <v>13.228199999999999</v>
      </c>
      <c r="L482" s="184">
        <v>31.860399999999998</v>
      </c>
      <c r="M482" s="184">
        <v>39.319400000000002</v>
      </c>
      <c r="N482" s="184">
        <v>64.264499999999998</v>
      </c>
      <c r="O482" s="184">
        <v>19.000499999999999</v>
      </c>
      <c r="P482" s="184">
        <v>16.028500000000001</v>
      </c>
      <c r="Q482" s="184">
        <v>15.6295</v>
      </c>
      <c r="R482" s="184">
        <v>29.2636</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-0.15758571428571425</v>
      </c>
      <c r="G483" s="186">
        <v>-0.5854785714285714</v>
      </c>
      <c r="H483" s="186">
        <v>0.76909999999999989</v>
      </c>
      <c r="I483" s="186">
        <v>0.57725000000000004</v>
      </c>
      <c r="J483" s="186">
        <v>4.8352642857142865</v>
      </c>
      <c r="K483" s="186">
        <v>10.686678571428571</v>
      </c>
      <c r="L483" s="186">
        <v>28.372707142857148</v>
      </c>
      <c r="M483" s="186">
        <v>36.157785714285716</v>
      </c>
      <c r="N483" s="186">
        <v>62.433424999999993</v>
      </c>
      <c r="O483" s="186">
        <v>18.355829999999997</v>
      </c>
      <c r="P483" s="186">
        <v>14.843630000000001</v>
      </c>
      <c r="Q483" s="186">
        <v>19.485242857142858</v>
      </c>
      <c r="R483" s="186">
        <v>28.992541666666668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-0.24995000000000001</v>
      </c>
      <c r="G484" s="186">
        <v>-0.63514999999999999</v>
      </c>
      <c r="H484" s="186">
        <v>0.62095</v>
      </c>
      <c r="I484" s="186">
        <v>0.23644999999999999</v>
      </c>
      <c r="J484" s="186">
        <v>4.6953499999999995</v>
      </c>
      <c r="K484" s="186">
        <v>10.03435</v>
      </c>
      <c r="L484" s="186">
        <v>30.439050000000002</v>
      </c>
      <c r="M484" s="186">
        <v>38.125799999999998</v>
      </c>
      <c r="N484" s="186">
        <v>62.040099999999995</v>
      </c>
      <c r="O484" s="186">
        <v>18.589700000000001</v>
      </c>
      <c r="P484" s="186">
        <v>15.746700000000001</v>
      </c>
      <c r="Q484" s="186">
        <v>15.313000000000001</v>
      </c>
      <c r="R484" s="186">
        <v>28.834800000000001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44467</v>
      </c>
      <c r="E487" s="184">
        <v>37.412199999999999</v>
      </c>
      <c r="F487" s="184">
        <v>8.0017999999999994</v>
      </c>
      <c r="G487" s="184">
        <v>0.24390000000000001</v>
      </c>
      <c r="H487" s="184">
        <v>-4.0387000000000004</v>
      </c>
      <c r="I487" s="184">
        <v>3.8593999999999999</v>
      </c>
      <c r="J487" s="184">
        <v>8.4276999999999997</v>
      </c>
      <c r="K487" s="184">
        <v>7.2950999999999997</v>
      </c>
      <c r="L487" s="184">
        <v>7.4749999999999996</v>
      </c>
      <c r="M487" s="184">
        <v>6.1321000000000003</v>
      </c>
      <c r="N487" s="184">
        <v>7.2038000000000002</v>
      </c>
      <c r="O487" s="184">
        <v>6.0884999999999998</v>
      </c>
      <c r="P487" s="184">
        <v>4.9013</v>
      </c>
      <c r="Q487" s="184">
        <v>7.7782</v>
      </c>
      <c r="R487" s="184">
        <v>4.3315999999999999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44467</v>
      </c>
      <c r="E488" s="184">
        <v>24.661300000000001</v>
      </c>
      <c r="F488" s="184">
        <v>7.4017999999999997</v>
      </c>
      <c r="G488" s="184">
        <v>-0.37</v>
      </c>
      <c r="H488" s="184">
        <v>-4.6474000000000002</v>
      </c>
      <c r="I488" s="184">
        <v>3.2389999999999999</v>
      </c>
      <c r="J488" s="184">
        <v>7.8048000000000002</v>
      </c>
      <c r="K488" s="184">
        <v>6.6707999999999998</v>
      </c>
      <c r="L488" s="184">
        <v>6.9096000000000002</v>
      </c>
      <c r="M488" s="184">
        <v>5.5694999999999997</v>
      </c>
      <c r="N488" s="184">
        <v>6.6066000000000003</v>
      </c>
      <c r="O488" s="184">
        <v>5.4846000000000004</v>
      </c>
      <c r="P488" s="184">
        <v>4.3106999999999998</v>
      </c>
      <c r="Q488" s="184">
        <v>7.4993999999999996</v>
      </c>
      <c r="R488" s="184">
        <v>3.7412999999999998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44467</v>
      </c>
      <c r="E489" s="184">
        <v>35.657200000000003</v>
      </c>
      <c r="F489" s="184">
        <v>7.3716999999999997</v>
      </c>
      <c r="G489" s="184">
        <v>-0.38379999999999997</v>
      </c>
      <c r="H489" s="184">
        <v>-4.6460999999999997</v>
      </c>
      <c r="I489" s="184">
        <v>3.2504</v>
      </c>
      <c r="J489" s="184">
        <v>7.8201000000000001</v>
      </c>
      <c r="K489" s="184">
        <v>6.6843000000000004</v>
      </c>
      <c r="L489" s="184">
        <v>6.9184000000000001</v>
      </c>
      <c r="M489" s="184">
        <v>5.5789</v>
      </c>
      <c r="N489" s="184">
        <v>6.6189</v>
      </c>
      <c r="O489" s="184">
        <v>5.4908999999999999</v>
      </c>
      <c r="P489" s="184">
        <v>4.3144</v>
      </c>
      <c r="Q489" s="184">
        <v>7.7588999999999997</v>
      </c>
      <c r="R489" s="184">
        <v>3.7503000000000002</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44467</v>
      </c>
      <c r="E490" s="184">
        <v>1.4522999999999999</v>
      </c>
      <c r="F490" s="184">
        <v>0</v>
      </c>
      <c r="G490" s="184">
        <v>0</v>
      </c>
      <c r="H490" s="184">
        <v>0</v>
      </c>
      <c r="I490" s="184">
        <v>0</v>
      </c>
      <c r="J490" s="184">
        <v>0</v>
      </c>
      <c r="K490" s="184">
        <v>0</v>
      </c>
      <c r="L490" s="184">
        <v>0</v>
      </c>
      <c r="M490" s="184">
        <v>0</v>
      </c>
      <c r="N490" s="184">
        <v>0</v>
      </c>
      <c r="O490" s="184"/>
      <c r="P490" s="184"/>
      <c r="Q490" s="184">
        <v>-13.7921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44467</v>
      </c>
      <c r="E491" s="184">
        <v>0.96740000000000004</v>
      </c>
      <c r="F491" s="184">
        <v>0</v>
      </c>
      <c r="G491" s="184">
        <v>0</v>
      </c>
      <c r="H491" s="184">
        <v>0</v>
      </c>
      <c r="I491" s="184">
        <v>0</v>
      </c>
      <c r="J491" s="184">
        <v>0</v>
      </c>
      <c r="K491" s="184">
        <v>0</v>
      </c>
      <c r="L491" s="184">
        <v>0</v>
      </c>
      <c r="M491" s="184">
        <v>0</v>
      </c>
      <c r="N491" s="184">
        <v>0</v>
      </c>
      <c r="O491" s="184"/>
      <c r="P491" s="184"/>
      <c r="Q491" s="184">
        <v>-13.789099999999999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44467</v>
      </c>
      <c r="E492" s="184">
        <v>1.3985000000000001</v>
      </c>
      <c r="F492" s="184">
        <v>0</v>
      </c>
      <c r="G492" s="184">
        <v>0</v>
      </c>
      <c r="H492" s="184">
        <v>0</v>
      </c>
      <c r="I492" s="184">
        <v>0</v>
      </c>
      <c r="J492" s="184">
        <v>0</v>
      </c>
      <c r="K492" s="184">
        <v>0</v>
      </c>
      <c r="L492" s="184">
        <v>0</v>
      </c>
      <c r="M492" s="184">
        <v>0</v>
      </c>
      <c r="N492" s="184">
        <v>0</v>
      </c>
      <c r="O492" s="184"/>
      <c r="P492" s="184"/>
      <c r="Q492" s="184">
        <v>-13.7904</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44467</v>
      </c>
      <c r="E493" s="184">
        <v>25.8123</v>
      </c>
      <c r="F493" s="184">
        <v>-17.102</v>
      </c>
      <c r="G493" s="184">
        <v>-9.7112999999999996</v>
      </c>
      <c r="H493" s="184">
        <v>-4.0168999999999997</v>
      </c>
      <c r="I493" s="184">
        <v>8.9390999999999998</v>
      </c>
      <c r="J493" s="184">
        <v>16.888100000000001</v>
      </c>
      <c r="K493" s="184">
        <v>7.5829000000000004</v>
      </c>
      <c r="L493" s="184">
        <v>7.9870000000000001</v>
      </c>
      <c r="M493" s="184">
        <v>4.8567999999999998</v>
      </c>
      <c r="N493" s="184">
        <v>6.9554</v>
      </c>
      <c r="O493" s="184">
        <v>10.7178</v>
      </c>
      <c r="P493" s="184">
        <v>8.5225000000000009</v>
      </c>
      <c r="Q493" s="184">
        <v>9.5191999999999997</v>
      </c>
      <c r="R493" s="184">
        <v>9.5158000000000005</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44467</v>
      </c>
      <c r="E494" s="184">
        <v>23.811399999999999</v>
      </c>
      <c r="F494" s="184">
        <v>-17.619599999999998</v>
      </c>
      <c r="G494" s="184">
        <v>-10.144</v>
      </c>
      <c r="H494" s="184">
        <v>-4.4196999999999997</v>
      </c>
      <c r="I494" s="184">
        <v>8.5132999999999992</v>
      </c>
      <c r="J494" s="184">
        <v>16.478400000000001</v>
      </c>
      <c r="K494" s="184">
        <v>7.1616</v>
      </c>
      <c r="L494" s="184">
        <v>7.5582000000000003</v>
      </c>
      <c r="M494" s="184">
        <v>4.4320000000000004</v>
      </c>
      <c r="N494" s="184">
        <v>6.5144000000000002</v>
      </c>
      <c r="O494" s="184">
        <v>10.102600000000001</v>
      </c>
      <c r="P494" s="184">
        <v>7.7817999999999996</v>
      </c>
      <c r="Q494" s="184">
        <v>8.6737000000000002</v>
      </c>
      <c r="R494" s="184">
        <v>9.0294000000000008</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44467</v>
      </c>
      <c r="E495" s="184">
        <v>18.815300000000001</v>
      </c>
      <c r="F495" s="184">
        <v>0.77600000000000002</v>
      </c>
      <c r="G495" s="184">
        <v>-4.2173999999999996</v>
      </c>
      <c r="H495" s="184">
        <v>-9.4883000000000006</v>
      </c>
      <c r="I495" s="184">
        <v>3.9411999999999998</v>
      </c>
      <c r="J495" s="184">
        <v>6.6524999999999999</v>
      </c>
      <c r="K495" s="184">
        <v>7.6317000000000004</v>
      </c>
      <c r="L495" s="184">
        <v>6.2183000000000002</v>
      </c>
      <c r="M495" s="184">
        <v>2.7111999999999998</v>
      </c>
      <c r="N495" s="184">
        <v>7.7153999999999998</v>
      </c>
      <c r="O495" s="184">
        <v>4.5587</v>
      </c>
      <c r="P495" s="184">
        <v>4.5594999999999999</v>
      </c>
      <c r="Q495" s="184">
        <v>7.0705999999999998</v>
      </c>
      <c r="R495" s="184">
        <v>7.1353999999999997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44467</v>
      </c>
      <c r="E496" s="184">
        <v>19.912800000000001</v>
      </c>
      <c r="F496" s="184">
        <v>1.0998000000000001</v>
      </c>
      <c r="G496" s="184">
        <v>-3.8018999999999998</v>
      </c>
      <c r="H496" s="184">
        <v>-9.0967000000000002</v>
      </c>
      <c r="I496" s="184">
        <v>4.3409000000000004</v>
      </c>
      <c r="J496" s="184">
        <v>7.0430000000000001</v>
      </c>
      <c r="K496" s="184">
        <v>8.0146999999999995</v>
      </c>
      <c r="L496" s="184">
        <v>6.5774999999999997</v>
      </c>
      <c r="M496" s="184">
        <v>3.0625</v>
      </c>
      <c r="N496" s="184">
        <v>8.0824999999999996</v>
      </c>
      <c r="O496" s="184">
        <v>4.9645000000000001</v>
      </c>
      <c r="P496" s="184">
        <v>5.0765000000000002</v>
      </c>
      <c r="Q496" s="184">
        <v>7.5570000000000004</v>
      </c>
      <c r="R496" s="184">
        <v>7.5160999999999998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44467</v>
      </c>
      <c r="E497" s="184">
        <v>36.621699999999997</v>
      </c>
      <c r="F497" s="184">
        <v>-5.0823</v>
      </c>
      <c r="G497" s="184">
        <v>-6.1502999999999997</v>
      </c>
      <c r="H497" s="184">
        <v>-5.8453999999999997</v>
      </c>
      <c r="I497" s="184">
        <v>4.8071000000000002</v>
      </c>
      <c r="J497" s="184">
        <v>10.333600000000001</v>
      </c>
      <c r="K497" s="184">
        <v>5.6131000000000002</v>
      </c>
      <c r="L497" s="184">
        <v>4.1113</v>
      </c>
      <c r="M497" s="184">
        <v>1.3169</v>
      </c>
      <c r="N497" s="184">
        <v>3.5225</v>
      </c>
      <c r="O497" s="184">
        <v>7.0523999999999996</v>
      </c>
      <c r="P497" s="184">
        <v>5.7678000000000003</v>
      </c>
      <c r="Q497" s="184">
        <v>7.9227999999999996</v>
      </c>
      <c r="R497" s="184">
        <v>6.0164999999999997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44467</v>
      </c>
      <c r="E498" s="184">
        <v>39.271799999999999</v>
      </c>
      <c r="F498" s="184">
        <v>-3.9030999999999998</v>
      </c>
      <c r="G498" s="184">
        <v>-4.9465000000000003</v>
      </c>
      <c r="H498" s="184">
        <v>-4.6429999999999998</v>
      </c>
      <c r="I498" s="184">
        <v>6.0419</v>
      </c>
      <c r="J498" s="184">
        <v>11.6365</v>
      </c>
      <c r="K498" s="184">
        <v>6.9572000000000003</v>
      </c>
      <c r="L498" s="184">
        <v>5.4683999999999999</v>
      </c>
      <c r="M498" s="184">
        <v>2.6446999999999998</v>
      </c>
      <c r="N498" s="184">
        <v>4.8446999999999996</v>
      </c>
      <c r="O498" s="184">
        <v>8.1870999999999992</v>
      </c>
      <c r="P498" s="184">
        <v>6.8112000000000004</v>
      </c>
      <c r="Q498" s="184">
        <v>8.5349000000000004</v>
      </c>
      <c r="R498" s="184">
        <v>7.1241000000000003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44467</v>
      </c>
      <c r="E499" s="184">
        <v>25.674600000000002</v>
      </c>
      <c r="F499" s="184">
        <v>-4.5487000000000002</v>
      </c>
      <c r="G499" s="184">
        <v>-5.5054999999999996</v>
      </c>
      <c r="H499" s="184">
        <v>-5.194</v>
      </c>
      <c r="I499" s="184">
        <v>5.4950000000000001</v>
      </c>
      <c r="J499" s="184">
        <v>11.111599999999999</v>
      </c>
      <c r="K499" s="184">
        <v>6.4432</v>
      </c>
      <c r="L499" s="184">
        <v>4.9572000000000003</v>
      </c>
      <c r="M499" s="184">
        <v>2.1328999999999998</v>
      </c>
      <c r="N499" s="184">
        <v>4.3178000000000001</v>
      </c>
      <c r="O499" s="184">
        <v>7.6712999999999996</v>
      </c>
      <c r="P499" s="184">
        <v>6.3536999999999999</v>
      </c>
      <c r="Q499" s="184">
        <v>7.7514000000000003</v>
      </c>
      <c r="R499" s="184">
        <v>6.5807000000000002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44467</v>
      </c>
      <c r="E500" s="184">
        <v>25.677700000000002</v>
      </c>
      <c r="F500" s="184">
        <v>-0.2843</v>
      </c>
      <c r="G500" s="184">
        <v>-1.4212</v>
      </c>
      <c r="H500" s="184">
        <v>-7.3002000000000002</v>
      </c>
      <c r="I500" s="184">
        <v>5.423</v>
      </c>
      <c r="J500" s="184">
        <v>6.5629999999999997</v>
      </c>
      <c r="K500" s="184">
        <v>5.2603</v>
      </c>
      <c r="L500" s="184">
        <v>4.2251000000000003</v>
      </c>
      <c r="M500" s="184">
        <v>2.3832</v>
      </c>
      <c r="N500" s="184">
        <v>4.2888999999999999</v>
      </c>
      <c r="O500" s="184">
        <v>8.2540999999999993</v>
      </c>
      <c r="P500" s="184">
        <v>6.7835000000000001</v>
      </c>
      <c r="Q500" s="184">
        <v>8.5160999999999998</v>
      </c>
      <c r="R500" s="184">
        <v>6.7622999999999998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44467</v>
      </c>
      <c r="E501" s="184">
        <v>24.251999999999999</v>
      </c>
      <c r="F501" s="184">
        <v>-1.3545</v>
      </c>
      <c r="G501" s="184">
        <v>-2.4826000000000001</v>
      </c>
      <c r="H501" s="184">
        <v>-8.3717000000000006</v>
      </c>
      <c r="I501" s="184">
        <v>4.3611000000000004</v>
      </c>
      <c r="J501" s="184">
        <v>5.4962</v>
      </c>
      <c r="K501" s="184">
        <v>4.1607000000000003</v>
      </c>
      <c r="L501" s="184">
        <v>3.1421000000000001</v>
      </c>
      <c r="M501" s="184">
        <v>1.3309</v>
      </c>
      <c r="N501" s="184">
        <v>3.2479</v>
      </c>
      <c r="O501" s="184">
        <v>7.2931999999999997</v>
      </c>
      <c r="P501" s="184">
        <v>5.9454000000000002</v>
      </c>
      <c r="Q501" s="184">
        <v>7.4416000000000002</v>
      </c>
      <c r="R501" s="184">
        <v>5.7914000000000003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44467</v>
      </c>
      <c r="E502" s="184">
        <v>2792.9553999999998</v>
      </c>
      <c r="F502" s="184">
        <v>2.1172</v>
      </c>
      <c r="G502" s="184">
        <v>-3.9655999999999998</v>
      </c>
      <c r="H502" s="184">
        <v>-12.192600000000001</v>
      </c>
      <c r="I502" s="184">
        <v>7.1193</v>
      </c>
      <c r="J502" s="184">
        <v>10.9567</v>
      </c>
      <c r="K502" s="184">
        <v>9.3123000000000005</v>
      </c>
      <c r="L502" s="184">
        <v>6.9451000000000001</v>
      </c>
      <c r="M502" s="184">
        <v>3.4108999999999998</v>
      </c>
      <c r="N502" s="184">
        <v>5.7611999999999997</v>
      </c>
      <c r="O502" s="184">
        <v>10.454000000000001</v>
      </c>
      <c r="P502" s="184">
        <v>7.4528999999999996</v>
      </c>
      <c r="Q502" s="184">
        <v>8.8146000000000004</v>
      </c>
      <c r="R502" s="184">
        <v>8.8506</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44467</v>
      </c>
      <c r="E503" s="184">
        <v>2685.6819999999998</v>
      </c>
      <c r="F503" s="184">
        <v>1.4855</v>
      </c>
      <c r="G503" s="184">
        <v>-4.5956999999999999</v>
      </c>
      <c r="H503" s="184">
        <v>-12.821199999999999</v>
      </c>
      <c r="I503" s="184">
        <v>6.4875999999999996</v>
      </c>
      <c r="J503" s="184">
        <v>10.3208</v>
      </c>
      <c r="K503" s="184">
        <v>8.6768000000000001</v>
      </c>
      <c r="L503" s="184">
        <v>6.3075000000000001</v>
      </c>
      <c r="M503" s="184">
        <v>2.7610000000000001</v>
      </c>
      <c r="N503" s="184">
        <v>5.0842000000000001</v>
      </c>
      <c r="O503" s="184">
        <v>9.7673000000000005</v>
      </c>
      <c r="P503" s="184">
        <v>6.9017999999999997</v>
      </c>
      <c r="Q503" s="184">
        <v>7.1014999999999997</v>
      </c>
      <c r="R503" s="184">
        <v>8.1569000000000003</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44467</v>
      </c>
      <c r="E504" s="184">
        <v>73.842799999999997</v>
      </c>
      <c r="F504" s="184">
        <v>14.0928</v>
      </c>
      <c r="G504" s="184">
        <v>9.2279</v>
      </c>
      <c r="H504" s="184">
        <v>9.6565999999999992</v>
      </c>
      <c r="I504" s="184">
        <v>14.3459</v>
      </c>
      <c r="J504" s="184">
        <v>24.916799999999999</v>
      </c>
      <c r="K504" s="184">
        <v>4.4683000000000002</v>
      </c>
      <c r="L504" s="184">
        <v>9.6142000000000003</v>
      </c>
      <c r="M504" s="184">
        <v>11.3833</v>
      </c>
      <c r="N504" s="184">
        <v>13.494999999999999</v>
      </c>
      <c r="O504" s="184">
        <v>5.5449000000000002</v>
      </c>
      <c r="P504" s="184">
        <v>6.4084000000000003</v>
      </c>
      <c r="Q504" s="184">
        <v>8.4727999999999994</v>
      </c>
      <c r="R504" s="184">
        <v>3.9580000000000002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44467</v>
      </c>
      <c r="E505" s="184">
        <v>78.936199999999999</v>
      </c>
      <c r="F505" s="184">
        <v>14.108599999999999</v>
      </c>
      <c r="G505" s="184">
        <v>9.2341999999999995</v>
      </c>
      <c r="H505" s="184">
        <v>9.6555999999999997</v>
      </c>
      <c r="I505" s="184">
        <v>14.343500000000001</v>
      </c>
      <c r="J505" s="184">
        <v>24.917000000000002</v>
      </c>
      <c r="K505" s="184">
        <v>4.4687000000000001</v>
      </c>
      <c r="L505" s="184">
        <v>9.6138999999999992</v>
      </c>
      <c r="M505" s="184">
        <v>11.6173</v>
      </c>
      <c r="N505" s="184">
        <v>13.9057</v>
      </c>
      <c r="O505" s="184">
        <v>6.2900999999999998</v>
      </c>
      <c r="P505" s="184">
        <v>7.2472000000000003</v>
      </c>
      <c r="Q505" s="184">
        <v>8.4038000000000004</v>
      </c>
      <c r="R505" s="184">
        <v>4.5858999999999996</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44467</v>
      </c>
      <c r="E512" s="184">
        <v>73.076999999999998</v>
      </c>
      <c r="F512" s="184">
        <v>17.989899999999999</v>
      </c>
      <c r="G512" s="184">
        <v>-11.635400000000001</v>
      </c>
      <c r="H512" s="184">
        <v>-17.323899999999998</v>
      </c>
      <c r="I512" s="184">
        <v>0.1391</v>
      </c>
      <c r="J512" s="184">
        <v>4.7255000000000003</v>
      </c>
      <c r="K512" s="184">
        <v>5.1615000000000002</v>
      </c>
      <c r="L512" s="184">
        <v>15.590299999999999</v>
      </c>
      <c r="M512" s="184">
        <v>9.7772000000000006</v>
      </c>
      <c r="N512" s="184">
        <v>9.9160000000000004</v>
      </c>
      <c r="O512" s="184">
        <v>7.5465</v>
      </c>
      <c r="P512" s="184">
        <v>5.5289999999999999</v>
      </c>
      <c r="Q512" s="184">
        <v>8.4799000000000007</v>
      </c>
      <c r="R512" s="184">
        <v>9.2620000000000005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44467</v>
      </c>
      <c r="E513" s="184">
        <v>77.793199999999999</v>
      </c>
      <c r="F513" s="184">
        <v>18.636500000000002</v>
      </c>
      <c r="G513" s="184">
        <v>-10.9893</v>
      </c>
      <c r="H513" s="184">
        <v>-16.676600000000001</v>
      </c>
      <c r="I513" s="184">
        <v>0.78779999999999994</v>
      </c>
      <c r="J513" s="184">
        <v>5.3696000000000002</v>
      </c>
      <c r="K513" s="184">
        <v>5.7911000000000001</v>
      </c>
      <c r="L513" s="184">
        <v>16.142800000000001</v>
      </c>
      <c r="M513" s="184">
        <v>10.328200000000001</v>
      </c>
      <c r="N513" s="184">
        <v>10.513199999999999</v>
      </c>
      <c r="O513" s="184">
        <v>8.2270000000000003</v>
      </c>
      <c r="P513" s="184">
        <v>6.1971999999999996</v>
      </c>
      <c r="Q513" s="184">
        <v>8.3847000000000005</v>
      </c>
      <c r="R513" s="184">
        <v>9.9829000000000008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44467</v>
      </c>
      <c r="E514" s="184">
        <v>73.076999999999998</v>
      </c>
      <c r="F514" s="184">
        <v>17.989899999999999</v>
      </c>
      <c r="G514" s="184">
        <v>-11.635400000000001</v>
      </c>
      <c r="H514" s="184">
        <v>-17.323899999999998</v>
      </c>
      <c r="I514" s="184">
        <v>0.1391</v>
      </c>
      <c r="J514" s="184">
        <v>4.7255000000000003</v>
      </c>
      <c r="K514" s="184">
        <v>5.1615000000000002</v>
      </c>
      <c r="L514" s="184">
        <v>15.590299999999999</v>
      </c>
      <c r="M514" s="184">
        <v>9.7772000000000006</v>
      </c>
      <c r="N514" s="184">
        <v>9.9160000000000004</v>
      </c>
      <c r="O514" s="184">
        <v>7.5465</v>
      </c>
      <c r="P514" s="184">
        <v>5.5289999999999999</v>
      </c>
      <c r="Q514" s="184">
        <v>8.4799000000000007</v>
      </c>
      <c r="R514" s="184">
        <v>9.2620000000000005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44467</v>
      </c>
      <c r="E515" s="184">
        <v>73.076999999999998</v>
      </c>
      <c r="F515" s="184">
        <v>17.989899999999999</v>
      </c>
      <c r="G515" s="184">
        <v>-11.635400000000001</v>
      </c>
      <c r="H515" s="184">
        <v>-17.323899999999998</v>
      </c>
      <c r="I515" s="184">
        <v>0.1391</v>
      </c>
      <c r="J515" s="184">
        <v>4.7255000000000003</v>
      </c>
      <c r="K515" s="184">
        <v>5.1615000000000002</v>
      </c>
      <c r="L515" s="184">
        <v>15.590299999999999</v>
      </c>
      <c r="M515" s="184">
        <v>9.7772000000000006</v>
      </c>
      <c r="N515" s="184">
        <v>9.9160000000000004</v>
      </c>
      <c r="O515" s="184">
        <v>7.5465</v>
      </c>
      <c r="P515" s="184">
        <v>5.5289999999999999</v>
      </c>
      <c r="Q515" s="184">
        <v>8.4799000000000007</v>
      </c>
      <c r="R515" s="184">
        <v>9.2620000000000005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44467</v>
      </c>
      <c r="E516" s="184">
        <v>28.784400000000002</v>
      </c>
      <c r="F516" s="184">
        <v>3.2972000000000001</v>
      </c>
      <c r="G516" s="184">
        <v>-7.0321999999999996</v>
      </c>
      <c r="H516" s="184">
        <v>-17.008600000000001</v>
      </c>
      <c r="I516" s="184">
        <v>2.5295000000000001</v>
      </c>
      <c r="J516" s="184">
        <v>8.0610999999999997</v>
      </c>
      <c r="K516" s="184">
        <v>6.1132</v>
      </c>
      <c r="L516" s="184">
        <v>4.7866999999999997</v>
      </c>
      <c r="M516" s="184">
        <v>1.9886999999999999</v>
      </c>
      <c r="N516" s="184">
        <v>4.1177999999999999</v>
      </c>
      <c r="O516" s="184">
        <v>8.0383999999999993</v>
      </c>
      <c r="P516" s="184">
        <v>5.7122000000000002</v>
      </c>
      <c r="Q516" s="184">
        <v>7.8490000000000002</v>
      </c>
      <c r="R516" s="184">
        <v>5.8491</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44467</v>
      </c>
      <c r="E517" s="184">
        <v>30.779800000000002</v>
      </c>
      <c r="F517" s="184">
        <v>4.0323000000000002</v>
      </c>
      <c r="G517" s="184">
        <v>-6.2510000000000003</v>
      </c>
      <c r="H517" s="184">
        <v>-16.229299999999999</v>
      </c>
      <c r="I517" s="184">
        <v>3.3161</v>
      </c>
      <c r="J517" s="184">
        <v>8.8545999999999996</v>
      </c>
      <c r="K517" s="184">
        <v>6.9124999999999996</v>
      </c>
      <c r="L517" s="184">
        <v>5.5926</v>
      </c>
      <c r="M517" s="184">
        <v>2.7898999999999998</v>
      </c>
      <c r="N517" s="184">
        <v>4.9394999999999998</v>
      </c>
      <c r="O517" s="184">
        <v>8.8771000000000004</v>
      </c>
      <c r="P517" s="184">
        <v>6.5213000000000001</v>
      </c>
      <c r="Q517" s="184">
        <v>7.7141000000000002</v>
      </c>
      <c r="R517" s="184">
        <v>6.6814</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44467</v>
      </c>
      <c r="E518" s="184">
        <v>27.659500000000001</v>
      </c>
      <c r="F518" s="184">
        <v>3.0354000000000001</v>
      </c>
      <c r="G518" s="184">
        <v>-7.2850999999999999</v>
      </c>
      <c r="H518" s="184">
        <v>-17.267299999999999</v>
      </c>
      <c r="I518" s="184">
        <v>2.2736000000000001</v>
      </c>
      <c r="J518" s="184">
        <v>7.81</v>
      </c>
      <c r="K518" s="184">
        <v>5.8586</v>
      </c>
      <c r="L518" s="184">
        <v>4.5308000000000002</v>
      </c>
      <c r="M518" s="184">
        <v>1.7383999999999999</v>
      </c>
      <c r="N518" s="184">
        <v>3.8613</v>
      </c>
      <c r="O518" s="184">
        <v>7.774</v>
      </c>
      <c r="P518" s="184">
        <v>5.4503000000000004</v>
      </c>
      <c r="Q518" s="184">
        <v>7.5422000000000002</v>
      </c>
      <c r="R518" s="184">
        <v>5.5921000000000003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44467</v>
      </c>
      <c r="E519" s="184">
        <v>28.878299999999999</v>
      </c>
      <c r="F519" s="184">
        <v>-7.0766</v>
      </c>
      <c r="G519" s="184">
        <v>-2.6535000000000002</v>
      </c>
      <c r="H519" s="184">
        <v>-6.8703000000000003</v>
      </c>
      <c r="I519" s="184">
        <v>3.9241000000000001</v>
      </c>
      <c r="J519" s="184">
        <v>9.4946000000000002</v>
      </c>
      <c r="K519" s="184">
        <v>7.1012000000000004</v>
      </c>
      <c r="L519" s="184">
        <v>6.6532999999999998</v>
      </c>
      <c r="M519" s="184">
        <v>5.1292</v>
      </c>
      <c r="N519" s="184">
        <v>6.8249000000000004</v>
      </c>
      <c r="O519" s="184">
        <v>9.4884000000000004</v>
      </c>
      <c r="P519" s="184">
        <v>8.0393000000000008</v>
      </c>
      <c r="Q519" s="184">
        <v>9.4910999999999994</v>
      </c>
      <c r="R519" s="184">
        <v>9.2659000000000002</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44467</v>
      </c>
      <c r="E520" s="184">
        <v>30.352699999999999</v>
      </c>
      <c r="F520" s="184">
        <v>-6.2521000000000004</v>
      </c>
      <c r="G520" s="184">
        <v>-1.8634999999999999</v>
      </c>
      <c r="H520" s="184">
        <v>-6.0743</v>
      </c>
      <c r="I520" s="184">
        <v>4.7156000000000002</v>
      </c>
      <c r="J520" s="184">
        <v>10.291</v>
      </c>
      <c r="K520" s="184">
        <v>7.9055</v>
      </c>
      <c r="L520" s="184">
        <v>7.4710999999999999</v>
      </c>
      <c r="M520" s="184">
        <v>5.9516</v>
      </c>
      <c r="N520" s="184">
        <v>7.657</v>
      </c>
      <c r="O520" s="184">
        <v>10.264099999999999</v>
      </c>
      <c r="P520" s="184">
        <v>8.7956000000000003</v>
      </c>
      <c r="Q520" s="184">
        <v>10.652799999999999</v>
      </c>
      <c r="R520" s="184">
        <v>10.051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44467</v>
      </c>
      <c r="E521" s="184">
        <v>17.695499999999999</v>
      </c>
      <c r="F521" s="184">
        <v>4.9511000000000003</v>
      </c>
      <c r="G521" s="184">
        <v>-7.9859</v>
      </c>
      <c r="H521" s="184">
        <v>-16.712800000000001</v>
      </c>
      <c r="I521" s="184">
        <v>2.5070999999999999</v>
      </c>
      <c r="J521" s="184">
        <v>5.2126000000000001</v>
      </c>
      <c r="K521" s="184">
        <v>5.3235999999999999</v>
      </c>
      <c r="L521" s="184">
        <v>5.9706000000000001</v>
      </c>
      <c r="M521" s="184">
        <v>4.1050000000000004</v>
      </c>
      <c r="N521" s="184">
        <v>5.6901999999999999</v>
      </c>
      <c r="O521" s="184">
        <v>7.2826000000000004</v>
      </c>
      <c r="P521" s="184">
        <v>4.8856999999999999</v>
      </c>
      <c r="Q521" s="184">
        <v>6.1199000000000003</v>
      </c>
      <c r="R521" s="184">
        <v>7.7256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44467</v>
      </c>
      <c r="E522" s="184">
        <v>18.988900000000001</v>
      </c>
      <c r="F522" s="184">
        <v>5.7674000000000003</v>
      </c>
      <c r="G522" s="184">
        <v>-7.2024999999999997</v>
      </c>
      <c r="H522" s="184">
        <v>-15.96</v>
      </c>
      <c r="I522" s="184">
        <v>3.2717999999999998</v>
      </c>
      <c r="J522" s="184">
        <v>5.9718</v>
      </c>
      <c r="K522" s="184">
        <v>6.0819000000000001</v>
      </c>
      <c r="L522" s="184">
        <v>6.7417999999999996</v>
      </c>
      <c r="M522" s="184">
        <v>4.8682999999999996</v>
      </c>
      <c r="N522" s="184">
        <v>6.4745999999999997</v>
      </c>
      <c r="O522" s="184">
        <v>8.19</v>
      </c>
      <c r="P522" s="184">
        <v>6.0106999999999999</v>
      </c>
      <c r="Q522" s="184">
        <v>6.6196000000000002</v>
      </c>
      <c r="R522" s="184">
        <v>8.5471000000000004</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44467</v>
      </c>
      <c r="E523" s="184">
        <v>29.8157</v>
      </c>
      <c r="F523" s="184">
        <v>34.922699999999999</v>
      </c>
      <c r="G523" s="184">
        <v>-1.4994000000000001</v>
      </c>
      <c r="H523" s="184">
        <v>-11.795400000000001</v>
      </c>
      <c r="I523" s="184">
        <v>1.8463000000000001</v>
      </c>
      <c r="J523" s="184">
        <v>6.1307999999999998</v>
      </c>
      <c r="K523" s="184">
        <v>6.5891999999999999</v>
      </c>
      <c r="L523" s="184">
        <v>6.8064999999999998</v>
      </c>
      <c r="M523" s="184">
        <v>2.7431999999999999</v>
      </c>
      <c r="N523" s="184">
        <v>5.4638999999999998</v>
      </c>
      <c r="O523" s="184">
        <v>10.814</v>
      </c>
      <c r="P523" s="184">
        <v>8.4515999999999991</v>
      </c>
      <c r="Q523" s="184">
        <v>9.3411000000000008</v>
      </c>
      <c r="R523" s="184">
        <v>8.8405000000000005</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44467</v>
      </c>
      <c r="E524" s="184">
        <v>27.709399999999999</v>
      </c>
      <c r="F524" s="184">
        <v>34.016500000000001</v>
      </c>
      <c r="G524" s="184">
        <v>-2.3704000000000001</v>
      </c>
      <c r="H524" s="184">
        <v>-12.671099999999999</v>
      </c>
      <c r="I524" s="184">
        <v>0.96950000000000003</v>
      </c>
      <c r="J524" s="184">
        <v>5.2477</v>
      </c>
      <c r="K524" s="184">
        <v>5.6989999999999998</v>
      </c>
      <c r="L524" s="184">
        <v>5.8933</v>
      </c>
      <c r="M524" s="184">
        <v>1.8186</v>
      </c>
      <c r="N524" s="184">
        <v>4.5313999999999997</v>
      </c>
      <c r="O524" s="184">
        <v>9.9483999999999995</v>
      </c>
      <c r="P524" s="184">
        <v>7.6017000000000001</v>
      </c>
      <c r="Q524" s="184">
        <v>8.2659000000000002</v>
      </c>
      <c r="R524" s="184">
        <v>7.9366000000000003</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44467</v>
      </c>
      <c r="E525" s="184">
        <v>18.349599999999999</v>
      </c>
      <c r="F525" s="184">
        <v>12.1378</v>
      </c>
      <c r="G525" s="184">
        <v>-5.2682000000000002</v>
      </c>
      <c r="H525" s="184">
        <v>-8.6525999999999996</v>
      </c>
      <c r="I525" s="184">
        <v>-1.2781</v>
      </c>
      <c r="J525" s="184">
        <v>4.0673000000000004</v>
      </c>
      <c r="K525" s="184">
        <v>8.6041000000000007</v>
      </c>
      <c r="L525" s="184">
        <v>9.0975999999999999</v>
      </c>
      <c r="M525" s="184">
        <v>6.4313000000000002</v>
      </c>
      <c r="N525" s="184">
        <v>7.9363000000000001</v>
      </c>
      <c r="O525" s="184">
        <v>8.1882000000000001</v>
      </c>
      <c r="P525" s="184">
        <v>7.4939999999999998</v>
      </c>
      <c r="Q525" s="184">
        <v>7.6176000000000004</v>
      </c>
      <c r="R525" s="184">
        <v>7.9145000000000003</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44467</v>
      </c>
      <c r="E526" s="184">
        <v>17.557200000000002</v>
      </c>
      <c r="F526" s="184">
        <v>11.8537</v>
      </c>
      <c r="G526" s="184">
        <v>-5.5057999999999998</v>
      </c>
      <c r="H526" s="184">
        <v>-8.8945000000000007</v>
      </c>
      <c r="I526" s="184">
        <v>-1.5138</v>
      </c>
      <c r="J526" s="184">
        <v>3.8132000000000001</v>
      </c>
      <c r="K526" s="184">
        <v>8.3498999999999999</v>
      </c>
      <c r="L526" s="184">
        <v>8.8373000000000008</v>
      </c>
      <c r="M526" s="184">
        <v>6.0936000000000003</v>
      </c>
      <c r="N526" s="184">
        <v>7.5407000000000002</v>
      </c>
      <c r="O526" s="184">
        <v>7.5986000000000002</v>
      </c>
      <c r="P526" s="184">
        <v>6.899</v>
      </c>
      <c r="Q526" s="184">
        <v>7.0446</v>
      </c>
      <c r="R526" s="184">
        <v>7.3811999999999998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44467</v>
      </c>
      <c r="E527" s="184">
        <v>1233.0369000000001</v>
      </c>
      <c r="F527" s="184">
        <v>3.5585</v>
      </c>
      <c r="G527" s="184">
        <v>-0.3952</v>
      </c>
      <c r="H527" s="184">
        <v>-5.9988999999999999</v>
      </c>
      <c r="I527" s="184">
        <v>1.0855999999999999</v>
      </c>
      <c r="J527" s="184">
        <v>5.4103000000000003</v>
      </c>
      <c r="K527" s="184">
        <v>7.5369999999999999</v>
      </c>
      <c r="L527" s="184">
        <v>6.1848000000000001</v>
      </c>
      <c r="M527" s="184">
        <v>4.4484000000000004</v>
      </c>
      <c r="N527" s="184">
        <v>7.0004</v>
      </c>
      <c r="O527" s="184"/>
      <c r="P527" s="184"/>
      <c r="Q527" s="184">
        <v>7.7135999999999996</v>
      </c>
      <c r="R527" s="184">
        <v>6.3821000000000003</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44467</v>
      </c>
      <c r="E528" s="184">
        <v>1215.204</v>
      </c>
      <c r="F528" s="184">
        <v>3.0609000000000002</v>
      </c>
      <c r="G528" s="184">
        <v>-0.90620000000000001</v>
      </c>
      <c r="H528" s="184">
        <v>-6.5114000000000001</v>
      </c>
      <c r="I528" s="184">
        <v>0.56930000000000003</v>
      </c>
      <c r="J528" s="184">
        <v>4.8962000000000003</v>
      </c>
      <c r="K528" s="184">
        <v>7.0119999999999996</v>
      </c>
      <c r="L528" s="184">
        <v>5.6515000000000004</v>
      </c>
      <c r="M528" s="184">
        <v>3.9163000000000001</v>
      </c>
      <c r="N528" s="184">
        <v>6.4489000000000001</v>
      </c>
      <c r="O528" s="184"/>
      <c r="P528" s="184"/>
      <c r="Q528" s="184">
        <v>7.1584000000000003</v>
      </c>
      <c r="R528" s="184">
        <v>5.8304999999999998</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44467</v>
      </c>
      <c r="E529" s="184">
        <v>34.712600000000002</v>
      </c>
      <c r="F529" s="184">
        <v>1.7876000000000001</v>
      </c>
      <c r="G529" s="184">
        <v>-1.1828000000000001</v>
      </c>
      <c r="H529" s="184">
        <v>-6.3163</v>
      </c>
      <c r="I529" s="184">
        <v>2.0972</v>
      </c>
      <c r="J529" s="184">
        <v>4.3738000000000001</v>
      </c>
      <c r="K529" s="184">
        <v>6.1124999999999998</v>
      </c>
      <c r="L529" s="184">
        <v>5.5209999999999999</v>
      </c>
      <c r="M529" s="184">
        <v>3.6339999999999999</v>
      </c>
      <c r="N529" s="184">
        <v>5.0972999999999997</v>
      </c>
      <c r="O529" s="184">
        <v>6.6275000000000004</v>
      </c>
      <c r="P529" s="184">
        <v>7.2066999999999997</v>
      </c>
      <c r="Q529" s="184">
        <v>8.0486000000000004</v>
      </c>
      <c r="R529" s="184">
        <v>6.2239000000000004</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44467</v>
      </c>
      <c r="E530" s="184">
        <v>33.049599999999998</v>
      </c>
      <c r="F530" s="184">
        <v>0.99399999999999999</v>
      </c>
      <c r="G530" s="184">
        <v>-1.9047000000000001</v>
      </c>
      <c r="H530" s="184">
        <v>-7.0429000000000004</v>
      </c>
      <c r="I530" s="184">
        <v>1.3653999999999999</v>
      </c>
      <c r="J530" s="184">
        <v>3.6423000000000001</v>
      </c>
      <c r="K530" s="184">
        <v>5.3716999999999997</v>
      </c>
      <c r="L530" s="184">
        <v>4.7725999999999997</v>
      </c>
      <c r="M530" s="184">
        <v>2.8862999999999999</v>
      </c>
      <c r="N530" s="184">
        <v>4.3327999999999998</v>
      </c>
      <c r="O530" s="184">
        <v>5.9641000000000002</v>
      </c>
      <c r="P530" s="184">
        <v>6.5755999999999997</v>
      </c>
      <c r="Q530" s="184">
        <v>6.7603999999999997</v>
      </c>
      <c r="R530" s="184">
        <v>5.4974999999999996</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44467</v>
      </c>
      <c r="E531" s="184">
        <v>31.692299999999999</v>
      </c>
      <c r="F531" s="184">
        <v>8.2941000000000003</v>
      </c>
      <c r="G531" s="184">
        <v>-2.7057000000000002</v>
      </c>
      <c r="H531" s="184">
        <v>-4.9640000000000004</v>
      </c>
      <c r="I531" s="184">
        <v>4.7882999999999996</v>
      </c>
      <c r="J531" s="184">
        <v>11.212199999999999</v>
      </c>
      <c r="K531" s="184">
        <v>8.5266999999999999</v>
      </c>
      <c r="L531" s="184">
        <v>7.6772999999999998</v>
      </c>
      <c r="M531" s="184">
        <v>4.2507000000000001</v>
      </c>
      <c r="N531" s="184">
        <v>6.8433000000000002</v>
      </c>
      <c r="O531" s="184">
        <v>10.502000000000001</v>
      </c>
      <c r="P531" s="184">
        <v>8.7225999999999999</v>
      </c>
      <c r="Q531" s="184">
        <v>9.6197999999999997</v>
      </c>
      <c r="R531" s="184">
        <v>8.9961000000000002</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44467</v>
      </c>
      <c r="E532" s="184">
        <v>29.9968</v>
      </c>
      <c r="F532" s="184">
        <v>7.5457000000000001</v>
      </c>
      <c r="G532" s="184">
        <v>-3.4666000000000001</v>
      </c>
      <c r="H532" s="184">
        <v>-5.73</v>
      </c>
      <c r="I532" s="184">
        <v>4.0303000000000004</v>
      </c>
      <c r="J532" s="184">
        <v>10.460599999999999</v>
      </c>
      <c r="K532" s="184">
        <v>7.7728999999999999</v>
      </c>
      <c r="L532" s="184">
        <v>6.9111000000000002</v>
      </c>
      <c r="M532" s="184">
        <v>3.4941</v>
      </c>
      <c r="N532" s="184">
        <v>6.0685000000000002</v>
      </c>
      <c r="O532" s="184">
        <v>9.7566000000000006</v>
      </c>
      <c r="P532" s="184">
        <v>8.0441000000000003</v>
      </c>
      <c r="Q532" s="184">
        <v>8.5777999999999999</v>
      </c>
      <c r="R532" s="184">
        <v>8.2467000000000006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44467</v>
      </c>
      <c r="E533" s="184">
        <v>25.2516</v>
      </c>
      <c r="F533" s="184">
        <v>6.7949000000000002</v>
      </c>
      <c r="G533" s="184">
        <v>-1.6980999999999999</v>
      </c>
      <c r="H533" s="184">
        <v>-9.1111000000000004</v>
      </c>
      <c r="I533" s="184">
        <v>3.5669</v>
      </c>
      <c r="J533" s="184">
        <v>6.3089000000000004</v>
      </c>
      <c r="K533" s="184">
        <v>7.1120999999999999</v>
      </c>
      <c r="L533" s="184">
        <v>5.7159000000000004</v>
      </c>
      <c r="M533" s="184">
        <v>2.13</v>
      </c>
      <c r="N533" s="184">
        <v>4.5679999999999996</v>
      </c>
      <c r="O533" s="184">
        <v>9.0548999999999999</v>
      </c>
      <c r="P533" s="184">
        <v>7.3760000000000003</v>
      </c>
      <c r="Q533" s="184">
        <v>8.81</v>
      </c>
      <c r="R533" s="184">
        <v>7.4055999999999997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44467</v>
      </c>
      <c r="E534" s="184">
        <v>23.839099999999998</v>
      </c>
      <c r="F534" s="184">
        <v>6.1254</v>
      </c>
      <c r="G534" s="184">
        <v>-2.4108000000000001</v>
      </c>
      <c r="H534" s="184">
        <v>-9.8241999999999994</v>
      </c>
      <c r="I534" s="184">
        <v>2.8466</v>
      </c>
      <c r="J534" s="184">
        <v>5.5822000000000003</v>
      </c>
      <c r="K534" s="184">
        <v>6.3800999999999997</v>
      </c>
      <c r="L534" s="184">
        <v>4.9764999999999997</v>
      </c>
      <c r="M534" s="184">
        <v>1.4004000000000001</v>
      </c>
      <c r="N534" s="184">
        <v>3.8311000000000002</v>
      </c>
      <c r="O534" s="184">
        <v>8.2881</v>
      </c>
      <c r="P534" s="184">
        <v>6.5491000000000001</v>
      </c>
      <c r="Q534" s="184">
        <v>5.9259000000000004</v>
      </c>
      <c r="R534" s="184">
        <v>6.6759000000000004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44467</v>
      </c>
      <c r="E535" s="184">
        <v>12.2521</v>
      </c>
      <c r="F535" s="184">
        <v>-0.2979</v>
      </c>
      <c r="G535" s="184">
        <v>-5.9542999999999999</v>
      </c>
      <c r="H535" s="184">
        <v>-12.9057</v>
      </c>
      <c r="I535" s="184">
        <v>2.3001999999999998</v>
      </c>
      <c r="J535" s="184">
        <v>7.3552</v>
      </c>
      <c r="K535" s="184">
        <v>5.7422000000000004</v>
      </c>
      <c r="L535" s="184">
        <v>5.1395999999999997</v>
      </c>
      <c r="M535" s="184">
        <v>4.3125</v>
      </c>
      <c r="N535" s="184">
        <v>4.9241999999999999</v>
      </c>
      <c r="O535" s="184">
        <v>6.9804000000000004</v>
      </c>
      <c r="P535" s="184"/>
      <c r="Q535" s="184">
        <v>6.7497999999999996</v>
      </c>
      <c r="R535" s="184">
        <v>6.2747000000000002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44467</v>
      </c>
      <c r="E536" s="184">
        <v>11.8383</v>
      </c>
      <c r="F536" s="184">
        <v>-1.2332000000000001</v>
      </c>
      <c r="G536" s="184">
        <v>-7.0858999999999996</v>
      </c>
      <c r="H536" s="184">
        <v>-14.0129</v>
      </c>
      <c r="I536" s="184">
        <v>1.1898</v>
      </c>
      <c r="J536" s="184">
        <v>6.2389000000000001</v>
      </c>
      <c r="K536" s="184">
        <v>4.6211000000000002</v>
      </c>
      <c r="L536" s="184">
        <v>4.0191999999999997</v>
      </c>
      <c r="M536" s="184">
        <v>3.2023000000000001</v>
      </c>
      <c r="N536" s="184">
        <v>3.8056000000000001</v>
      </c>
      <c r="O536" s="184">
        <v>5.8122999999999996</v>
      </c>
      <c r="P536" s="184"/>
      <c r="Q536" s="184">
        <v>5.5769000000000002</v>
      </c>
      <c r="R536" s="184">
        <v>5.1006999999999998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44467</v>
      </c>
      <c r="E537" s="184">
        <v>14.193099999999999</v>
      </c>
      <c r="F537" s="184">
        <v>3.0863</v>
      </c>
      <c r="G537" s="184">
        <v>-5.1403999999999996</v>
      </c>
      <c r="H537" s="184">
        <v>-12.132</v>
      </c>
      <c r="I537" s="184">
        <v>1.6543000000000001</v>
      </c>
      <c r="J537" s="184">
        <v>4.5669000000000004</v>
      </c>
      <c r="K537" s="184">
        <v>5.7366999999999999</v>
      </c>
      <c r="L537" s="184">
        <v>5.2671999999999999</v>
      </c>
      <c r="M537" s="184">
        <v>3.6320000000000001</v>
      </c>
      <c r="N537" s="184">
        <v>4.6140999999999996</v>
      </c>
      <c r="O537" s="184">
        <v>10.0616</v>
      </c>
      <c r="P537" s="184"/>
      <c r="Q537" s="184">
        <v>8.0592000000000006</v>
      </c>
      <c r="R537" s="184">
        <v>7.7369000000000003</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44467</v>
      </c>
      <c r="E538" s="184">
        <v>13.438499999999999</v>
      </c>
      <c r="F538" s="184">
        <v>2.173</v>
      </c>
      <c r="G538" s="184">
        <v>-6.1071</v>
      </c>
      <c r="H538" s="184">
        <v>-13.1205</v>
      </c>
      <c r="I538" s="184">
        <v>0.67920000000000003</v>
      </c>
      <c r="J538" s="184">
        <v>3.6017000000000001</v>
      </c>
      <c r="K538" s="184">
        <v>4.7683999999999997</v>
      </c>
      <c r="L538" s="184">
        <v>4.2885</v>
      </c>
      <c r="M538" s="184">
        <v>2.6518999999999999</v>
      </c>
      <c r="N538" s="184">
        <v>3.6225999999999998</v>
      </c>
      <c r="O538" s="184">
        <v>8.9057999999999993</v>
      </c>
      <c r="P538" s="184"/>
      <c r="Q538" s="184">
        <v>6.7603</v>
      </c>
      <c r="R538" s="184">
        <v>6.7149000000000001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44467</v>
      </c>
      <c r="E539" s="184">
        <v>29.709299999999999</v>
      </c>
      <c r="F539" s="184">
        <v>-19.646599999999999</v>
      </c>
      <c r="G539" s="184">
        <v>-26.063199999999998</v>
      </c>
      <c r="H539" s="184">
        <v>-14.5966</v>
      </c>
      <c r="I539" s="184">
        <v>4.9588000000000001</v>
      </c>
      <c r="J539" s="184">
        <v>13.585900000000001</v>
      </c>
      <c r="K539" s="184">
        <v>5.1498999999999997</v>
      </c>
      <c r="L539" s="184">
        <v>6.2872000000000003</v>
      </c>
      <c r="M539" s="184">
        <v>2.9975000000000001</v>
      </c>
      <c r="N539" s="184">
        <v>5.2744999999999997</v>
      </c>
      <c r="O539" s="184">
        <v>8.5463000000000005</v>
      </c>
      <c r="P539" s="184">
        <v>6.3164999999999996</v>
      </c>
      <c r="Q539" s="184">
        <v>6.6635</v>
      </c>
      <c r="R539" s="184">
        <v>7.2648999999999999</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44467</v>
      </c>
      <c r="E540" s="184">
        <v>31.3962</v>
      </c>
      <c r="F540" s="184">
        <v>-19.2883</v>
      </c>
      <c r="G540" s="184">
        <v>-25.6783</v>
      </c>
      <c r="H540" s="184">
        <v>-14.210800000000001</v>
      </c>
      <c r="I540" s="184">
        <v>5.3670999999999998</v>
      </c>
      <c r="J540" s="184">
        <v>14.0006</v>
      </c>
      <c r="K540" s="184">
        <v>5.5636999999999999</v>
      </c>
      <c r="L540" s="184">
        <v>6.7103000000000002</v>
      </c>
      <c r="M540" s="184">
        <v>3.4237000000000002</v>
      </c>
      <c r="N540" s="184">
        <v>5.72</v>
      </c>
      <c r="O540" s="184">
        <v>9.1731999999999996</v>
      </c>
      <c r="P540" s="184">
        <v>6.9637000000000002</v>
      </c>
      <c r="Q540" s="184">
        <v>8.4931999999999999</v>
      </c>
      <c r="R540" s="184">
        <v>7.8041</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44467</v>
      </c>
      <c r="E541" s="184">
        <v>2135.0653000000002</v>
      </c>
      <c r="F541" s="184">
        <v>1.8823000000000001</v>
      </c>
      <c r="G541" s="184">
        <v>-6.8041</v>
      </c>
      <c r="H541" s="184">
        <v>-14.0793</v>
      </c>
      <c r="I541" s="184">
        <v>4.2881</v>
      </c>
      <c r="J541" s="184">
        <v>7.5567000000000002</v>
      </c>
      <c r="K541" s="184">
        <v>6.3136999999999999</v>
      </c>
      <c r="L541" s="184">
        <v>5.5553999999999997</v>
      </c>
      <c r="M541" s="184">
        <v>2.9786000000000001</v>
      </c>
      <c r="N541" s="184">
        <v>4.5572999999999997</v>
      </c>
      <c r="O541" s="184">
        <v>8.7043999999999997</v>
      </c>
      <c r="P541" s="184">
        <v>7.4257</v>
      </c>
      <c r="Q541" s="184">
        <v>8.1179000000000006</v>
      </c>
      <c r="R541" s="184">
        <v>6.6420000000000003</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44467</v>
      </c>
      <c r="E542" s="184">
        <v>2313.2784000000001</v>
      </c>
      <c r="F542" s="184">
        <v>3.1006999999999998</v>
      </c>
      <c r="G542" s="184">
        <v>-5.5865</v>
      </c>
      <c r="H542" s="184">
        <v>-12.8644</v>
      </c>
      <c r="I542" s="184">
        <v>5.5086000000000004</v>
      </c>
      <c r="J542" s="184">
        <v>8.7735000000000003</v>
      </c>
      <c r="K542" s="184">
        <v>7.4390999999999998</v>
      </c>
      <c r="L542" s="184">
        <v>6.7504999999999997</v>
      </c>
      <c r="M542" s="184">
        <v>4.1860999999999997</v>
      </c>
      <c r="N542" s="184">
        <v>5.7417999999999996</v>
      </c>
      <c r="O542" s="184">
        <v>9.6862999999999992</v>
      </c>
      <c r="P542" s="184">
        <v>8.5081000000000007</v>
      </c>
      <c r="Q542" s="184">
        <v>8.9356000000000009</v>
      </c>
      <c r="R542" s="184">
        <v>7.758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44467</v>
      </c>
      <c r="E547" s="184">
        <v>16.8294</v>
      </c>
      <c r="F547" s="184">
        <v>0.65069999999999995</v>
      </c>
      <c r="G547" s="184">
        <v>-0.59640000000000004</v>
      </c>
      <c r="H547" s="184">
        <v>-7.6106999999999996</v>
      </c>
      <c r="I547" s="184">
        <v>8.3612000000000002</v>
      </c>
      <c r="J547" s="184">
        <v>11.7225</v>
      </c>
      <c r="K547" s="184">
        <v>7.7389999999999999</v>
      </c>
      <c r="L547" s="184">
        <v>5.6143999999999998</v>
      </c>
      <c r="M547" s="184">
        <v>4.1193</v>
      </c>
      <c r="N547" s="184">
        <v>5.3444000000000003</v>
      </c>
      <c r="O547" s="184">
        <v>8.8313000000000006</v>
      </c>
      <c r="P547" s="184">
        <v>7.4071999999999996</v>
      </c>
      <c r="Q547" s="184">
        <v>8.5190000000000001</v>
      </c>
      <c r="R547" s="184">
        <v>7.6696</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44467</v>
      </c>
      <c r="E548" s="184">
        <v>16.744700000000002</v>
      </c>
      <c r="F548" s="184">
        <v>0.436</v>
      </c>
      <c r="G548" s="184">
        <v>-0.70840000000000003</v>
      </c>
      <c r="H548" s="184">
        <v>-7.7423000000000002</v>
      </c>
      <c r="I548" s="184">
        <v>8.2312999999999992</v>
      </c>
      <c r="J548" s="184">
        <v>11.601599999999999</v>
      </c>
      <c r="K548" s="184">
        <v>7.6188000000000002</v>
      </c>
      <c r="L548" s="184">
        <v>5.4911000000000003</v>
      </c>
      <c r="M548" s="184">
        <v>3.9963000000000002</v>
      </c>
      <c r="N548" s="184">
        <v>5.2186000000000003</v>
      </c>
      <c r="O548" s="184">
        <v>8.6996000000000002</v>
      </c>
      <c r="P548" s="184">
        <v>7.2881999999999998</v>
      </c>
      <c r="Q548" s="184">
        <v>8.4011999999999993</v>
      </c>
      <c r="R548" s="184">
        <v>7.5358999999999998</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44467</v>
      </c>
      <c r="E549" s="184">
        <v>29.934699999999999</v>
      </c>
      <c r="F549" s="184">
        <v>-0.24390000000000001</v>
      </c>
      <c r="G549" s="184">
        <v>-5.2096</v>
      </c>
      <c r="H549" s="184">
        <v>-16.893599999999999</v>
      </c>
      <c r="I549" s="184">
        <v>4.7028999999999996</v>
      </c>
      <c r="J549" s="184">
        <v>7.8188000000000004</v>
      </c>
      <c r="K549" s="184">
        <v>5.6933999999999996</v>
      </c>
      <c r="L549" s="184">
        <v>4.7859999999999996</v>
      </c>
      <c r="M549" s="184">
        <v>3.0177</v>
      </c>
      <c r="N549" s="184">
        <v>5.3794000000000004</v>
      </c>
      <c r="O549" s="184">
        <v>10.0867</v>
      </c>
      <c r="P549" s="184">
        <v>8.2052999999999994</v>
      </c>
      <c r="Q549" s="184">
        <v>8.7577999999999996</v>
      </c>
      <c r="R549" s="184">
        <v>7.9147999999999996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44467</v>
      </c>
      <c r="E550" s="184">
        <v>28.1891</v>
      </c>
      <c r="F550" s="184">
        <v>-1.0358000000000001</v>
      </c>
      <c r="G550" s="184">
        <v>-5.9846000000000004</v>
      </c>
      <c r="H550" s="184">
        <v>-17.678999999999998</v>
      </c>
      <c r="I550" s="184">
        <v>3.9274</v>
      </c>
      <c r="J550" s="184">
        <v>7.0434000000000001</v>
      </c>
      <c r="K550" s="184">
        <v>4.9128999999999996</v>
      </c>
      <c r="L550" s="184">
        <v>3.9992000000000001</v>
      </c>
      <c r="M550" s="184">
        <v>2.2328000000000001</v>
      </c>
      <c r="N550" s="184">
        <v>4.5709999999999997</v>
      </c>
      <c r="O550" s="184">
        <v>9.3272999999999993</v>
      </c>
      <c r="P550" s="184">
        <v>7.4161999999999999</v>
      </c>
      <c r="Q550" s="184">
        <v>6.0227000000000004</v>
      </c>
      <c r="R550" s="184">
        <v>7.1570999999999998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44467</v>
      </c>
      <c r="E551" s="184">
        <v>36.172400000000003</v>
      </c>
      <c r="F551" s="184">
        <v>-5.5490000000000004</v>
      </c>
      <c r="G551" s="184">
        <v>-4.0595999999999997</v>
      </c>
      <c r="H551" s="184">
        <v>-1.2826</v>
      </c>
      <c r="I551" s="184">
        <v>2.0125000000000002</v>
      </c>
      <c r="J551" s="184">
        <v>4.3777999999999997</v>
      </c>
      <c r="K551" s="184">
        <v>7.4325999999999999</v>
      </c>
      <c r="L551" s="184">
        <v>7.3394000000000004</v>
      </c>
      <c r="M551" s="184">
        <v>5.3198999999999996</v>
      </c>
      <c r="N551" s="184">
        <v>6.9775</v>
      </c>
      <c r="O551" s="184">
        <v>8.4795999999999996</v>
      </c>
      <c r="P551" s="184">
        <v>7.1738</v>
      </c>
      <c r="Q551" s="184">
        <v>9.1064000000000007</v>
      </c>
      <c r="R551" s="184">
        <v>8.1829000000000001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44467</v>
      </c>
      <c r="E552" s="184">
        <v>33.142800000000001</v>
      </c>
      <c r="F552" s="184">
        <v>-6.1661999999999999</v>
      </c>
      <c r="G552" s="184">
        <v>-4.6505999999999998</v>
      </c>
      <c r="H552" s="184">
        <v>-1.8873</v>
      </c>
      <c r="I552" s="184">
        <v>1.4325000000000001</v>
      </c>
      <c r="J552" s="184">
        <v>3.8744999999999998</v>
      </c>
      <c r="K552" s="184">
        <v>6.9526000000000003</v>
      </c>
      <c r="L552" s="184">
        <v>6.8297999999999996</v>
      </c>
      <c r="M552" s="184">
        <v>4.6862000000000004</v>
      </c>
      <c r="N552" s="184">
        <v>6.1412000000000004</v>
      </c>
      <c r="O552" s="184">
        <v>7.4145000000000003</v>
      </c>
      <c r="P552" s="184">
        <v>6.0986000000000002</v>
      </c>
      <c r="Q552" s="184">
        <v>6.8510999999999997</v>
      </c>
      <c r="R552" s="184">
        <v>7.1459000000000001</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44467</v>
      </c>
      <c r="E553" s="184">
        <v>19.316400000000002</v>
      </c>
      <c r="F553" s="184">
        <v>-20.2074</v>
      </c>
      <c r="G553" s="184">
        <v>-9.5324000000000009</v>
      </c>
      <c r="H553" s="184">
        <v>-15.5024</v>
      </c>
      <c r="I553" s="184">
        <v>6.2099000000000002</v>
      </c>
      <c r="J553" s="184">
        <v>10.939500000000001</v>
      </c>
      <c r="K553" s="184">
        <v>8.0127000000000006</v>
      </c>
      <c r="L553" s="184">
        <v>6.0833000000000004</v>
      </c>
      <c r="M553" s="184">
        <v>2.4397000000000002</v>
      </c>
      <c r="N553" s="184">
        <v>4.7675000000000001</v>
      </c>
      <c r="O553" s="184">
        <v>8.7871000000000006</v>
      </c>
      <c r="P553" s="184">
        <v>5.9448999999999996</v>
      </c>
      <c r="Q553" s="184">
        <v>7.0757000000000003</v>
      </c>
      <c r="R553" s="184">
        <v>7.2621000000000002</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44467</v>
      </c>
      <c r="E554" s="184">
        <v>20.217099999999999</v>
      </c>
      <c r="F554" s="184">
        <v>-20.029</v>
      </c>
      <c r="G554" s="184">
        <v>-9.3333999999999993</v>
      </c>
      <c r="H554" s="184">
        <v>-15.2752</v>
      </c>
      <c r="I554" s="184">
        <v>6.4767999999999999</v>
      </c>
      <c r="J554" s="184">
        <v>11.2584</v>
      </c>
      <c r="K554" s="184">
        <v>8.3658000000000001</v>
      </c>
      <c r="L554" s="184">
        <v>6.4370000000000003</v>
      </c>
      <c r="M554" s="184">
        <v>2.7031999999999998</v>
      </c>
      <c r="N554" s="184">
        <v>5.0223000000000004</v>
      </c>
      <c r="O554" s="184">
        <v>9.0517000000000003</v>
      </c>
      <c r="P554" s="184">
        <v>6.3529</v>
      </c>
      <c r="Q554" s="184">
        <v>7.3998999999999997</v>
      </c>
      <c r="R554" s="184">
        <v>7.5644</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44467</v>
      </c>
      <c r="E555" s="184">
        <v>0.3306</v>
      </c>
      <c r="F555" s="184">
        <v>11.043900000000001</v>
      </c>
      <c r="G555" s="184">
        <v>11.053900000000001</v>
      </c>
      <c r="H555" s="184">
        <v>11.064</v>
      </c>
      <c r="I555" s="184">
        <v>11.0875</v>
      </c>
      <c r="J555" s="184">
        <v>10.796799999999999</v>
      </c>
      <c r="K555" s="184">
        <v>10.976000000000001</v>
      </c>
      <c r="L555" s="184">
        <v>11.2996</v>
      </c>
      <c r="M555" s="184">
        <v>-23.714500000000001</v>
      </c>
      <c r="N555" s="184">
        <v>-16.0701</v>
      </c>
      <c r="O555" s="184"/>
      <c r="P555" s="184"/>
      <c r="Q555" s="184">
        <v>-7.2973999999999997</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44467</v>
      </c>
      <c r="E556" s="184">
        <v>0.31519999999999998</v>
      </c>
      <c r="F556" s="184">
        <v>11.583600000000001</v>
      </c>
      <c r="G556" s="184">
        <v>11.5947</v>
      </c>
      <c r="H556" s="184">
        <v>11.605700000000001</v>
      </c>
      <c r="I556" s="184">
        <v>10.7973</v>
      </c>
      <c r="J556" s="184">
        <v>10.9605</v>
      </c>
      <c r="K556" s="184">
        <v>10.9954</v>
      </c>
      <c r="L556" s="184">
        <v>11.2568</v>
      </c>
      <c r="M556" s="184">
        <v>-23.952500000000001</v>
      </c>
      <c r="N556" s="184">
        <v>-16.2593</v>
      </c>
      <c r="O556" s="184"/>
      <c r="P556" s="184"/>
      <c r="Q556" s="184">
        <v>-7.4267000000000003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44467</v>
      </c>
      <c r="E557" s="184">
        <v>23.670100000000001</v>
      </c>
      <c r="F557" s="184">
        <v>15.889799999999999</v>
      </c>
      <c r="G557" s="184">
        <v>3.8953000000000002</v>
      </c>
      <c r="H557" s="184">
        <v>242.98230000000001</v>
      </c>
      <c r="I557" s="184">
        <v>127.8279</v>
      </c>
      <c r="J557" s="184">
        <v>58.0762</v>
      </c>
      <c r="K557" s="184">
        <v>23.581900000000001</v>
      </c>
      <c r="L557" s="184">
        <v>13.585599999999999</v>
      </c>
      <c r="M557" s="184">
        <v>8.8521000000000001</v>
      </c>
      <c r="N557" s="184">
        <v>8.8871000000000002</v>
      </c>
      <c r="O557" s="184">
        <v>4.0598999999999998</v>
      </c>
      <c r="P557" s="184">
        <v>4.9103000000000003</v>
      </c>
      <c r="Q557" s="184">
        <v>7.5461</v>
      </c>
      <c r="R557" s="184">
        <v>7.3231999999999999</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44467</v>
      </c>
      <c r="E558" s="184">
        <v>22.410900000000002</v>
      </c>
      <c r="F558" s="184">
        <v>15.478899999999999</v>
      </c>
      <c r="G558" s="184">
        <v>3.3807</v>
      </c>
      <c r="H558" s="184">
        <v>242.46379999999999</v>
      </c>
      <c r="I558" s="184">
        <v>127.297</v>
      </c>
      <c r="J558" s="184">
        <v>57.542900000000003</v>
      </c>
      <c r="K558" s="184">
        <v>23.029199999999999</v>
      </c>
      <c r="L558" s="184">
        <v>13.0059</v>
      </c>
      <c r="M558" s="184">
        <v>8.2647999999999993</v>
      </c>
      <c r="N558" s="184">
        <v>8.2809000000000008</v>
      </c>
      <c r="O558" s="184">
        <v>3.4245000000000001</v>
      </c>
      <c r="P558" s="184">
        <v>4.2091000000000003</v>
      </c>
      <c r="Q558" s="184">
        <v>7.4200999999999997</v>
      </c>
      <c r="R558" s="184">
        <v>6.71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3.0587306451612912</v>
      </c>
      <c r="G559" s="186">
        <v>-4.0813403225806448</v>
      </c>
      <c r="H559" s="186">
        <v>-0.37697580645161477</v>
      </c>
      <c r="I559" s="186">
        <v>7.9505548387096772</v>
      </c>
      <c r="J559" s="186">
        <v>9.7652645161290348</v>
      </c>
      <c r="K559" s="186">
        <v>6.9142919354838703</v>
      </c>
      <c r="L559" s="186">
        <v>6.8787225806451602</v>
      </c>
      <c r="M559" s="186">
        <v>3.3250241935483875</v>
      </c>
      <c r="N559" s="186">
        <v>5.2286225806451601</v>
      </c>
      <c r="O559" s="186">
        <v>8.0268727272727247</v>
      </c>
      <c r="P559" s="186">
        <v>6.5976235294117629</v>
      </c>
      <c r="Q559" s="186">
        <v>6.3528064516129046</v>
      </c>
      <c r="R559" s="186">
        <v>7.2179052631578919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2.1451000000000002</v>
      </c>
      <c r="G560" s="186">
        <v>-4.1384999999999996</v>
      </c>
      <c r="H560" s="186">
        <v>-8.5121500000000001</v>
      </c>
      <c r="I560" s="186">
        <v>3.89175</v>
      </c>
      <c r="J560" s="186">
        <v>7.6807499999999997</v>
      </c>
      <c r="K560" s="186">
        <v>6.63</v>
      </c>
      <c r="L560" s="186">
        <v>6.2973499999999998</v>
      </c>
      <c r="M560" s="186">
        <v>3.4588999999999999</v>
      </c>
      <c r="N560" s="186">
        <v>5.4216499999999996</v>
      </c>
      <c r="O560" s="186">
        <v>8.2270000000000003</v>
      </c>
      <c r="P560" s="186">
        <v>6.5755999999999997</v>
      </c>
      <c r="Q560" s="186">
        <v>7.7551500000000004</v>
      </c>
      <c r="R560" s="186">
        <v>7.3231999999999999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44467</v>
      </c>
      <c r="E563" s="184">
        <v>52.39</v>
      </c>
      <c r="F563" s="184">
        <v>-0.22850000000000001</v>
      </c>
      <c r="G563" s="184">
        <v>-5.7200000000000001E-2</v>
      </c>
      <c r="H563" s="184">
        <v>0.86639999999999995</v>
      </c>
      <c r="I563" s="184">
        <v>0.94410000000000005</v>
      </c>
      <c r="J563" s="184">
        <v>5.3913000000000002</v>
      </c>
      <c r="K563" s="184">
        <v>7.2027999999999999</v>
      </c>
      <c r="L563" s="184">
        <v>12.5215</v>
      </c>
      <c r="M563" s="184">
        <v>15.932700000000001</v>
      </c>
      <c r="N563" s="184">
        <v>35.060600000000001</v>
      </c>
      <c r="O563" s="184">
        <v>10.8903</v>
      </c>
      <c r="P563" s="184">
        <v>11.332800000000001</v>
      </c>
      <c r="Q563" s="184">
        <v>11.675700000000001</v>
      </c>
      <c r="R563" s="184">
        <v>17.9087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44467</v>
      </c>
      <c r="E564" s="184">
        <v>56.69</v>
      </c>
      <c r="F564" s="184">
        <v>-0.24629999999999999</v>
      </c>
      <c r="G564" s="184">
        <v>-7.0499999999999993E-2</v>
      </c>
      <c r="H564" s="184">
        <v>0.85389999999999999</v>
      </c>
      <c r="I564" s="184">
        <v>0.94369999999999998</v>
      </c>
      <c r="J564" s="184">
        <v>5.4305000000000003</v>
      </c>
      <c r="K564" s="184">
        <v>7.3673999999999999</v>
      </c>
      <c r="L564" s="184">
        <v>12.8833</v>
      </c>
      <c r="M564" s="184">
        <v>16.478300000000001</v>
      </c>
      <c r="N564" s="184">
        <v>35.9146</v>
      </c>
      <c r="O564" s="184">
        <v>11.6584</v>
      </c>
      <c r="P564" s="184">
        <v>12.3</v>
      </c>
      <c r="Q564" s="184">
        <v>16.001100000000001</v>
      </c>
      <c r="R564" s="184">
        <v>18.666599999999999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44467</v>
      </c>
      <c r="E565" s="184">
        <v>42.99</v>
      </c>
      <c r="F565" s="184">
        <v>-0.2321</v>
      </c>
      <c r="G565" s="184">
        <v>-4.65E-2</v>
      </c>
      <c r="H565" s="184">
        <v>0.89180000000000004</v>
      </c>
      <c r="I565" s="184">
        <v>0.93920000000000003</v>
      </c>
      <c r="J565" s="184">
        <v>5.4451999999999998</v>
      </c>
      <c r="K565" s="184">
        <v>7.4749999999999996</v>
      </c>
      <c r="L565" s="184">
        <v>13.131600000000001</v>
      </c>
      <c r="M565" s="184">
        <v>16.440999999999999</v>
      </c>
      <c r="N565" s="184">
        <v>35.743600000000001</v>
      </c>
      <c r="O565" s="184">
        <v>11.744999999999999</v>
      </c>
      <c r="P565" s="184">
        <v>12.014799999999999</v>
      </c>
      <c r="Q565" s="184">
        <v>11.452400000000001</v>
      </c>
      <c r="R565" s="184">
        <v>18.7836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44467</v>
      </c>
      <c r="E566" s="184">
        <v>42.99</v>
      </c>
      <c r="F566" s="184">
        <v>-0.2321</v>
      </c>
      <c r="G566" s="184">
        <v>-4.65E-2</v>
      </c>
      <c r="H566" s="184">
        <v>0.89180000000000004</v>
      </c>
      <c r="I566" s="184">
        <v>0.93920000000000003</v>
      </c>
      <c r="J566" s="184">
        <v>5.4451999999999998</v>
      </c>
      <c r="K566" s="184">
        <v>7.4749999999999996</v>
      </c>
      <c r="L566" s="184">
        <v>13.131600000000001</v>
      </c>
      <c r="M566" s="184">
        <v>16.440999999999999</v>
      </c>
      <c r="N566" s="184">
        <v>35.743600000000001</v>
      </c>
      <c r="O566" s="184">
        <v>11.744999999999999</v>
      </c>
      <c r="P566" s="184">
        <v>12.014799999999999</v>
      </c>
      <c r="Q566" s="184">
        <v>11.452400000000001</v>
      </c>
      <c r="R566" s="184">
        <v>18.7836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44467</v>
      </c>
      <c r="E567" s="184">
        <v>46.58</v>
      </c>
      <c r="F567" s="184">
        <v>-0.2356</v>
      </c>
      <c r="G567" s="184">
        <v>-4.2900000000000001E-2</v>
      </c>
      <c r="H567" s="184">
        <v>0.88800000000000001</v>
      </c>
      <c r="I567" s="184">
        <v>0.97550000000000003</v>
      </c>
      <c r="J567" s="184">
        <v>5.5039999999999996</v>
      </c>
      <c r="K567" s="184">
        <v>7.7243000000000004</v>
      </c>
      <c r="L567" s="184">
        <v>13.637499999999999</v>
      </c>
      <c r="M567" s="184">
        <v>17.182400000000001</v>
      </c>
      <c r="N567" s="184">
        <v>36.959699999999998</v>
      </c>
      <c r="O567" s="184">
        <v>12.8157</v>
      </c>
      <c r="P567" s="184">
        <v>13.1465</v>
      </c>
      <c r="Q567" s="184">
        <v>16.8093</v>
      </c>
      <c r="R567" s="184">
        <v>19.898099999999999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44467</v>
      </c>
      <c r="E568" s="184">
        <v>83.296199999999999</v>
      </c>
      <c r="F568" s="184">
        <v>-1.2121</v>
      </c>
      <c r="G568" s="184">
        <v>-1.7339</v>
      </c>
      <c r="H568" s="184">
        <v>-1.1787000000000001</v>
      </c>
      <c r="I568" s="184">
        <v>0.33400000000000002</v>
      </c>
      <c r="J568" s="184">
        <v>5.6864999999999997</v>
      </c>
      <c r="K568" s="184">
        <v>14.3345</v>
      </c>
      <c r="L568" s="184">
        <v>26.6084</v>
      </c>
      <c r="M568" s="184">
        <v>30.254300000000001</v>
      </c>
      <c r="N568" s="184">
        <v>65.952200000000005</v>
      </c>
      <c r="O568" s="184">
        <v>23.070599999999999</v>
      </c>
      <c r="P568" s="184">
        <v>19.017800000000001</v>
      </c>
      <c r="Q568" s="184">
        <v>21.735900000000001</v>
      </c>
      <c r="R568" s="184">
        <v>27.806899999999999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44467</v>
      </c>
      <c r="E569" s="184">
        <v>75.965400000000002</v>
      </c>
      <c r="F569" s="184">
        <v>-1.2141</v>
      </c>
      <c r="G569" s="184">
        <v>-1.7423</v>
      </c>
      <c r="H569" s="184">
        <v>-1.1932</v>
      </c>
      <c r="I569" s="184">
        <v>0.30470000000000003</v>
      </c>
      <c r="J569" s="184">
        <v>5.6158999999999999</v>
      </c>
      <c r="K569" s="184">
        <v>14.101900000000001</v>
      </c>
      <c r="L569" s="184">
        <v>26.0627</v>
      </c>
      <c r="M569" s="184">
        <v>29.413399999999999</v>
      </c>
      <c r="N569" s="184">
        <v>64.529799999999994</v>
      </c>
      <c r="O569" s="184">
        <v>21.999099999999999</v>
      </c>
      <c r="P569" s="184">
        <v>17.889700000000001</v>
      </c>
      <c r="Q569" s="184">
        <v>18.8247</v>
      </c>
      <c r="R569" s="184">
        <v>26.7593</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44467</v>
      </c>
      <c r="E570" s="184">
        <v>71.569999999999993</v>
      </c>
      <c r="F570" s="184">
        <v>-0.73509999999999998</v>
      </c>
      <c r="G570" s="184">
        <v>-0.95489999999999997</v>
      </c>
      <c r="H570" s="184">
        <v>0.80279999999999996</v>
      </c>
      <c r="I570" s="184">
        <v>-0.36199999999999999</v>
      </c>
      <c r="J570" s="184">
        <v>7.2210000000000001</v>
      </c>
      <c r="K570" s="184">
        <v>15.064299999999999</v>
      </c>
      <c r="L570" s="184">
        <v>27.9407</v>
      </c>
      <c r="M570" s="184">
        <v>37.081000000000003</v>
      </c>
      <c r="N570" s="184">
        <v>65.174199999999999</v>
      </c>
      <c r="O570" s="184">
        <v>18.611000000000001</v>
      </c>
      <c r="P570" s="184">
        <v>12.672700000000001</v>
      </c>
      <c r="Q570" s="184">
        <v>9.7157999999999998</v>
      </c>
      <c r="R570" s="184">
        <v>28.1815</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44467</v>
      </c>
      <c r="E571" s="184">
        <v>78.209999999999994</v>
      </c>
      <c r="F571" s="184">
        <v>-0.72350000000000003</v>
      </c>
      <c r="G571" s="184">
        <v>-0.93730000000000002</v>
      </c>
      <c r="H571" s="184">
        <v>0.81210000000000004</v>
      </c>
      <c r="I571" s="184">
        <v>-0.31859999999999999</v>
      </c>
      <c r="J571" s="184">
        <v>7.2987000000000002</v>
      </c>
      <c r="K571" s="184">
        <v>15.303000000000001</v>
      </c>
      <c r="L571" s="184">
        <v>28.444700000000001</v>
      </c>
      <c r="M571" s="184">
        <v>37.839300000000001</v>
      </c>
      <c r="N571" s="184">
        <v>66.404300000000006</v>
      </c>
      <c r="O571" s="184">
        <v>19.516100000000002</v>
      </c>
      <c r="P571" s="184">
        <v>13.6031</v>
      </c>
      <c r="Q571" s="184">
        <v>10.6767</v>
      </c>
      <c r="R571" s="184">
        <v>29.1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44467</v>
      </c>
      <c r="E572" s="184">
        <v>60.192</v>
      </c>
      <c r="F572" s="184">
        <v>-0.90549999999999997</v>
      </c>
      <c r="G572" s="184">
        <v>-0.82709999999999995</v>
      </c>
      <c r="H572" s="184">
        <v>0.61680000000000001</v>
      </c>
      <c r="I572" s="184">
        <v>0.81230000000000002</v>
      </c>
      <c r="J572" s="184">
        <v>5.0305999999999997</v>
      </c>
      <c r="K572" s="184">
        <v>8.8935999999999993</v>
      </c>
      <c r="L572" s="184">
        <v>19.121300000000002</v>
      </c>
      <c r="M572" s="184">
        <v>24.921099999999999</v>
      </c>
      <c r="N572" s="184">
        <v>49.627099999999999</v>
      </c>
      <c r="O572" s="184">
        <v>19.93</v>
      </c>
      <c r="P572" s="184">
        <v>13.652900000000001</v>
      </c>
      <c r="Q572" s="184">
        <v>12.079700000000001</v>
      </c>
      <c r="R572" s="184">
        <v>22.851700000000001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44467</v>
      </c>
      <c r="E573" s="184">
        <v>64.781000000000006</v>
      </c>
      <c r="F573" s="184">
        <v>-0.90100000000000002</v>
      </c>
      <c r="G573" s="184">
        <v>-0.8115</v>
      </c>
      <c r="H573" s="184">
        <v>0.64319999999999999</v>
      </c>
      <c r="I573" s="184">
        <v>0.86409999999999998</v>
      </c>
      <c r="J573" s="184">
        <v>5.1536999999999997</v>
      </c>
      <c r="K573" s="184">
        <v>9.2593999999999994</v>
      </c>
      <c r="L573" s="184">
        <v>19.933700000000002</v>
      </c>
      <c r="M573" s="184">
        <v>26.177900000000001</v>
      </c>
      <c r="N573" s="184">
        <v>51.616100000000003</v>
      </c>
      <c r="O573" s="184">
        <v>21.3963</v>
      </c>
      <c r="P573" s="184">
        <v>14.9717</v>
      </c>
      <c r="Q573" s="184">
        <v>16.510100000000001</v>
      </c>
      <c r="R573" s="184">
        <v>24.4099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44467</v>
      </c>
      <c r="E574" s="184">
        <v>17.66</v>
      </c>
      <c r="F574" s="184">
        <v>-0.84219999999999995</v>
      </c>
      <c r="G574" s="184">
        <v>-1.7798</v>
      </c>
      <c r="H574" s="184">
        <v>-1.0089999999999999</v>
      </c>
      <c r="I574" s="184">
        <v>-1.6704000000000001</v>
      </c>
      <c r="J574" s="184">
        <v>4.0046999999999997</v>
      </c>
      <c r="K574" s="184">
        <v>12.699400000000001</v>
      </c>
      <c r="L574" s="184">
        <v>33.484499999999997</v>
      </c>
      <c r="M574" s="184">
        <v>44.991799999999998</v>
      </c>
      <c r="N574" s="184">
        <v>67.552199999999999</v>
      </c>
      <c r="O574" s="184">
        <v>27.6236</v>
      </c>
      <c r="P574" s="184"/>
      <c r="Q574" s="184">
        <v>17.0718</v>
      </c>
      <c r="R574" s="184">
        <v>42.092199999999998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44467</v>
      </c>
      <c r="E575" s="184">
        <v>17.18</v>
      </c>
      <c r="F575" s="184">
        <v>-0.86560000000000004</v>
      </c>
      <c r="G575" s="184">
        <v>-1.7724</v>
      </c>
      <c r="H575" s="184">
        <v>-1.0368999999999999</v>
      </c>
      <c r="I575" s="184">
        <v>-1.7161999999999999</v>
      </c>
      <c r="J575" s="184">
        <v>3.9321999999999999</v>
      </c>
      <c r="K575" s="184">
        <v>12.581899999999999</v>
      </c>
      <c r="L575" s="184">
        <v>33.075099999999999</v>
      </c>
      <c r="M575" s="184">
        <v>44.2485</v>
      </c>
      <c r="N575" s="184">
        <v>66.472899999999996</v>
      </c>
      <c r="O575" s="184">
        <v>26.706700000000001</v>
      </c>
      <c r="P575" s="184"/>
      <c r="Q575" s="184">
        <v>16.181100000000001</v>
      </c>
      <c r="R575" s="184">
        <v>41.042099999999998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44467</v>
      </c>
      <c r="E576" s="184">
        <v>21.29</v>
      </c>
      <c r="F576" s="184">
        <v>-0.88449999999999995</v>
      </c>
      <c r="G576" s="184">
        <v>-1.8442000000000001</v>
      </c>
      <c r="H576" s="184">
        <v>-1.2064999999999999</v>
      </c>
      <c r="I576" s="184">
        <v>-1.9797</v>
      </c>
      <c r="J576" s="184">
        <v>3.3494999999999999</v>
      </c>
      <c r="K576" s="184">
        <v>11.4076</v>
      </c>
      <c r="L576" s="184">
        <v>32.235999999999997</v>
      </c>
      <c r="M576" s="184">
        <v>42.885899999999999</v>
      </c>
      <c r="N576" s="184">
        <v>67.637799999999999</v>
      </c>
      <c r="O576" s="184"/>
      <c r="P576" s="184"/>
      <c r="Q576" s="184">
        <v>29.248999999999999</v>
      </c>
      <c r="R576" s="184">
        <v>38.618699999999997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44467</v>
      </c>
      <c r="E577" s="184">
        <v>20.63</v>
      </c>
      <c r="F577" s="184">
        <v>-0.96020000000000005</v>
      </c>
      <c r="G577" s="184">
        <v>-1.8553999999999999</v>
      </c>
      <c r="H577" s="184">
        <v>-1.2445999999999999</v>
      </c>
      <c r="I577" s="184">
        <v>-2.0417999999999998</v>
      </c>
      <c r="J577" s="184">
        <v>3.2532999999999999</v>
      </c>
      <c r="K577" s="184">
        <v>11.212899999999999</v>
      </c>
      <c r="L577" s="184">
        <v>31.652799999999999</v>
      </c>
      <c r="M577" s="184">
        <v>41.884500000000003</v>
      </c>
      <c r="N577" s="184">
        <v>65.969399999999993</v>
      </c>
      <c r="O577" s="184"/>
      <c r="P577" s="184"/>
      <c r="Q577" s="184">
        <v>27.874400000000001</v>
      </c>
      <c r="R577" s="184">
        <v>37.203299999999999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44467</v>
      </c>
      <c r="E578" s="184">
        <v>112.26</v>
      </c>
      <c r="F578" s="184">
        <v>-1.2231000000000001</v>
      </c>
      <c r="G578" s="184">
        <v>-2.1614</v>
      </c>
      <c r="H578" s="184">
        <v>-0.99660000000000004</v>
      </c>
      <c r="I578" s="184">
        <v>-1.3186</v>
      </c>
      <c r="J578" s="184">
        <v>4.3018000000000001</v>
      </c>
      <c r="K578" s="184">
        <v>12.417400000000001</v>
      </c>
      <c r="L578" s="184">
        <v>31.1295</v>
      </c>
      <c r="M578" s="184">
        <v>40.044899999999998</v>
      </c>
      <c r="N578" s="184">
        <v>67.277600000000007</v>
      </c>
      <c r="O578" s="184">
        <v>29.420400000000001</v>
      </c>
      <c r="P578" s="184">
        <v>20.948899999999998</v>
      </c>
      <c r="Q578" s="184">
        <v>19.650600000000001</v>
      </c>
      <c r="R578" s="184">
        <v>39.683599999999998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44467</v>
      </c>
      <c r="E579" s="184">
        <v>100.56</v>
      </c>
      <c r="F579" s="184">
        <v>-1.2278</v>
      </c>
      <c r="G579" s="184">
        <v>-2.1695000000000002</v>
      </c>
      <c r="H579" s="184">
        <v>-1.0041</v>
      </c>
      <c r="I579" s="184">
        <v>-1.3536999999999999</v>
      </c>
      <c r="J579" s="184">
        <v>4.2180999999999997</v>
      </c>
      <c r="K579" s="184">
        <v>12.169499999999999</v>
      </c>
      <c r="L579" s="184">
        <v>30.4619</v>
      </c>
      <c r="M579" s="184">
        <v>38.971800000000002</v>
      </c>
      <c r="N579" s="184">
        <v>65.530900000000003</v>
      </c>
      <c r="O579" s="184">
        <v>27.9985</v>
      </c>
      <c r="P579" s="184">
        <v>19.508800000000001</v>
      </c>
      <c r="Q579" s="184">
        <v>20.108799999999999</v>
      </c>
      <c r="R579" s="184">
        <v>38.210599999999999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44467</v>
      </c>
      <c r="E580" s="184">
        <v>107.68</v>
      </c>
      <c r="F580" s="184">
        <v>-1.2291000000000001</v>
      </c>
      <c r="G580" s="184">
        <v>-2.1713</v>
      </c>
      <c r="H580" s="184">
        <v>-1.0112000000000001</v>
      </c>
      <c r="I580" s="184">
        <v>-1.3468</v>
      </c>
      <c r="J580" s="184">
        <v>4.2401</v>
      </c>
      <c r="K580" s="184">
        <v>12.225099999999999</v>
      </c>
      <c r="L580" s="184">
        <v>30.6479</v>
      </c>
      <c r="M580" s="184">
        <v>39.3735</v>
      </c>
      <c r="N580" s="184">
        <v>66.275499999999994</v>
      </c>
      <c r="O580" s="184">
        <v>28.783000000000001</v>
      </c>
      <c r="P580" s="184">
        <v>20.331399999999999</v>
      </c>
      <c r="Q580" s="184">
        <v>20.762799999999999</v>
      </c>
      <c r="R580" s="184">
        <v>38.964700000000001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44467</v>
      </c>
      <c r="E581" s="184">
        <v>123.05</v>
      </c>
      <c r="F581" s="184">
        <v>-1.0612999999999999</v>
      </c>
      <c r="G581" s="184">
        <v>-1.2281</v>
      </c>
      <c r="H581" s="184">
        <v>-0.29980000000000001</v>
      </c>
      <c r="I581" s="184">
        <v>-0.39660000000000001</v>
      </c>
      <c r="J581" s="184">
        <v>4.3769999999999998</v>
      </c>
      <c r="K581" s="184">
        <v>11.076000000000001</v>
      </c>
      <c r="L581" s="184">
        <v>24.974599999999999</v>
      </c>
      <c r="M581" s="184">
        <v>35.2941</v>
      </c>
      <c r="N581" s="184">
        <v>61.610199999999999</v>
      </c>
      <c r="O581" s="184">
        <v>25.194400000000002</v>
      </c>
      <c r="P581" s="184">
        <v>19.5947</v>
      </c>
      <c r="Q581" s="184">
        <v>17.572800000000001</v>
      </c>
      <c r="R581" s="184">
        <v>34.008600000000001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44467</v>
      </c>
      <c r="E582" s="184">
        <v>115.4</v>
      </c>
      <c r="F582" s="184">
        <v>-1.0630999999999999</v>
      </c>
      <c r="G582" s="184">
        <v>-1.2408999999999999</v>
      </c>
      <c r="H582" s="184">
        <v>-0.32819999999999999</v>
      </c>
      <c r="I582" s="184">
        <v>-0.4486</v>
      </c>
      <c r="J582" s="184">
        <v>4.2550999999999997</v>
      </c>
      <c r="K582" s="184">
        <v>10.7273</v>
      </c>
      <c r="L582" s="184">
        <v>24.1661</v>
      </c>
      <c r="M582" s="184">
        <v>34.0458</v>
      </c>
      <c r="N582" s="184">
        <v>59.679000000000002</v>
      </c>
      <c r="O582" s="184">
        <v>23.9115</v>
      </c>
      <c r="P582" s="184">
        <v>18.482800000000001</v>
      </c>
      <c r="Q582" s="184">
        <v>20.9176</v>
      </c>
      <c r="R582" s="184">
        <v>32.550699999999999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44467</v>
      </c>
      <c r="E583" s="184">
        <v>87.415000000000006</v>
      </c>
      <c r="F583" s="184">
        <v>-0.84389999999999998</v>
      </c>
      <c r="G583" s="184">
        <v>-0.83720000000000006</v>
      </c>
      <c r="H583" s="184">
        <v>0.65400000000000003</v>
      </c>
      <c r="I583" s="184">
        <v>2.29E-2</v>
      </c>
      <c r="J583" s="184">
        <v>4.5221</v>
      </c>
      <c r="K583" s="184">
        <v>10.3683</v>
      </c>
      <c r="L583" s="184">
        <v>27.3566</v>
      </c>
      <c r="M583" s="184">
        <v>39.246899999999997</v>
      </c>
      <c r="N583" s="184">
        <v>71.600499999999997</v>
      </c>
      <c r="O583" s="184">
        <v>24.052399999999999</v>
      </c>
      <c r="P583" s="184">
        <v>17.3672</v>
      </c>
      <c r="Q583" s="184">
        <v>19.1114</v>
      </c>
      <c r="R583" s="184">
        <v>29.321999999999999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44467</v>
      </c>
      <c r="E584" s="184">
        <v>81.572999999999993</v>
      </c>
      <c r="F584" s="184">
        <v>-0.84719999999999995</v>
      </c>
      <c r="G584" s="184">
        <v>-0.84840000000000004</v>
      </c>
      <c r="H584" s="184">
        <v>0.6341</v>
      </c>
      <c r="I584" s="184">
        <v>-1.47E-2</v>
      </c>
      <c r="J584" s="184">
        <v>4.4362000000000004</v>
      </c>
      <c r="K584" s="184">
        <v>10.113300000000001</v>
      </c>
      <c r="L584" s="184">
        <v>26.752800000000001</v>
      </c>
      <c r="M584" s="184">
        <v>38.256999999999998</v>
      </c>
      <c r="N584" s="184">
        <v>69.9756</v>
      </c>
      <c r="O584" s="184">
        <v>22.848099999999999</v>
      </c>
      <c r="P584" s="184">
        <v>16.145800000000001</v>
      </c>
      <c r="Q584" s="184">
        <v>15.343400000000001</v>
      </c>
      <c r="R584" s="184">
        <v>28.096299999999999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44467</v>
      </c>
      <c r="E585" s="184">
        <v>78.180000000000007</v>
      </c>
      <c r="F585" s="184">
        <v>-0.88739999999999997</v>
      </c>
      <c r="G585" s="184">
        <v>-1.1255999999999999</v>
      </c>
      <c r="H585" s="184">
        <v>0.61780000000000002</v>
      </c>
      <c r="I585" s="184">
        <v>0.34660000000000002</v>
      </c>
      <c r="J585" s="184">
        <v>4.6726000000000001</v>
      </c>
      <c r="K585" s="184">
        <v>11.2408</v>
      </c>
      <c r="L585" s="184">
        <v>22.424099999999999</v>
      </c>
      <c r="M585" s="184">
        <v>30.976700000000001</v>
      </c>
      <c r="N585" s="184">
        <v>58.805599999999998</v>
      </c>
      <c r="O585" s="184">
        <v>19.086600000000001</v>
      </c>
      <c r="P585" s="184">
        <v>14.3969</v>
      </c>
      <c r="Q585" s="184">
        <v>15.8302</v>
      </c>
      <c r="R585" s="184">
        <v>24.7439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44467</v>
      </c>
      <c r="E586" s="184">
        <v>70.45</v>
      </c>
      <c r="F586" s="184">
        <v>-0.88629999999999998</v>
      </c>
      <c r="G586" s="184">
        <v>-1.1506000000000001</v>
      </c>
      <c r="H586" s="184">
        <v>0.58540000000000003</v>
      </c>
      <c r="I586" s="184">
        <v>0.28470000000000001</v>
      </c>
      <c r="J586" s="184">
        <v>4.5251999999999999</v>
      </c>
      <c r="K586" s="184">
        <v>10.7704</v>
      </c>
      <c r="L586" s="184">
        <v>21.381799999999998</v>
      </c>
      <c r="M586" s="184">
        <v>29.337199999999999</v>
      </c>
      <c r="N586" s="184">
        <v>56.139200000000002</v>
      </c>
      <c r="O586" s="184">
        <v>17.051400000000001</v>
      </c>
      <c r="P586" s="184">
        <v>12.7212</v>
      </c>
      <c r="Q586" s="184">
        <v>16.542000000000002</v>
      </c>
      <c r="R586" s="184">
        <v>22.636900000000001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44467</v>
      </c>
      <c r="E587" s="184">
        <v>852.1884</v>
      </c>
      <c r="F587" s="184">
        <v>-0.46389999999999998</v>
      </c>
      <c r="G587" s="184">
        <v>-0.36359999999999998</v>
      </c>
      <c r="H587" s="184">
        <v>1.7232000000000001</v>
      </c>
      <c r="I587" s="184">
        <v>2.1381000000000001</v>
      </c>
      <c r="J587" s="184">
        <v>6.5090000000000003</v>
      </c>
      <c r="K587" s="184">
        <v>8.4428999999999998</v>
      </c>
      <c r="L587" s="184">
        <v>23.059699999999999</v>
      </c>
      <c r="M587" s="184">
        <v>35.361800000000002</v>
      </c>
      <c r="N587" s="184">
        <v>70.079499999999996</v>
      </c>
      <c r="O587" s="184">
        <v>16.103100000000001</v>
      </c>
      <c r="P587" s="184">
        <v>12.6608</v>
      </c>
      <c r="Q587" s="184">
        <v>21.859400000000001</v>
      </c>
      <c r="R587" s="184">
        <v>23.319900000000001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44467</v>
      </c>
      <c r="E588" s="184">
        <v>921.05179999999996</v>
      </c>
      <c r="F588" s="184">
        <v>-0.46150000000000002</v>
      </c>
      <c r="G588" s="184">
        <v>-0.35420000000000001</v>
      </c>
      <c r="H588" s="184">
        <v>1.74</v>
      </c>
      <c r="I588" s="184">
        <v>2.1715</v>
      </c>
      <c r="J588" s="184">
        <v>6.5884999999999998</v>
      </c>
      <c r="K588" s="184">
        <v>8.6767000000000003</v>
      </c>
      <c r="L588" s="184">
        <v>23.588799999999999</v>
      </c>
      <c r="M588" s="184">
        <v>36.232599999999998</v>
      </c>
      <c r="N588" s="184">
        <v>71.548299999999998</v>
      </c>
      <c r="O588" s="184">
        <v>17.186599999999999</v>
      </c>
      <c r="P588" s="184">
        <v>13.751300000000001</v>
      </c>
      <c r="Q588" s="184">
        <v>16.478400000000001</v>
      </c>
      <c r="R588" s="184">
        <v>24.4544</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44467</v>
      </c>
      <c r="E589" s="184">
        <v>560.67399999999998</v>
      </c>
      <c r="F589" s="184">
        <v>-0.46879999999999999</v>
      </c>
      <c r="G589" s="184">
        <v>-0.21179999999999999</v>
      </c>
      <c r="H589" s="184">
        <v>1.5837000000000001</v>
      </c>
      <c r="I589" s="184">
        <v>1.7965</v>
      </c>
      <c r="J589" s="184">
        <v>5.0980999999999996</v>
      </c>
      <c r="K589" s="184">
        <v>10.8531</v>
      </c>
      <c r="L589" s="184">
        <v>24.933199999999999</v>
      </c>
      <c r="M589" s="184">
        <v>35.030900000000003</v>
      </c>
      <c r="N589" s="184">
        <v>66.4833</v>
      </c>
      <c r="O589" s="184">
        <v>18.604900000000001</v>
      </c>
      <c r="P589" s="184">
        <v>15.8026</v>
      </c>
      <c r="Q589" s="184">
        <v>21.414999999999999</v>
      </c>
      <c r="R589" s="184">
        <v>25.238800000000001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44467</v>
      </c>
      <c r="E590" s="184">
        <v>588.46100000000001</v>
      </c>
      <c r="F590" s="184">
        <v>-0.4677</v>
      </c>
      <c r="G590" s="184">
        <v>-0.20710000000000001</v>
      </c>
      <c r="H590" s="184">
        <v>1.5924</v>
      </c>
      <c r="I590" s="184">
        <v>1.8141</v>
      </c>
      <c r="J590" s="184">
        <v>5.1394000000000002</v>
      </c>
      <c r="K590" s="184">
        <v>10.978899999999999</v>
      </c>
      <c r="L590" s="184">
        <v>25.206099999999999</v>
      </c>
      <c r="M590" s="184">
        <v>35.461799999999997</v>
      </c>
      <c r="N590" s="184">
        <v>67.202100000000002</v>
      </c>
      <c r="O590" s="184">
        <v>19.163599999999999</v>
      </c>
      <c r="P590" s="184">
        <v>16.449100000000001</v>
      </c>
      <c r="Q590" s="184">
        <v>17.2014</v>
      </c>
      <c r="R590" s="184">
        <v>25.8216</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44467</v>
      </c>
      <c r="E591" s="184">
        <v>2371.9322335090601</v>
      </c>
      <c r="F591" s="184">
        <v>-0.62890000000000001</v>
      </c>
      <c r="G591" s="184">
        <v>-0.63949999999999996</v>
      </c>
      <c r="H591" s="184">
        <v>0.68920000000000003</v>
      </c>
      <c r="I591" s="184">
        <v>0.79310000000000003</v>
      </c>
      <c r="J591" s="184">
        <v>6.1353999999999997</v>
      </c>
      <c r="K591" s="184">
        <v>12.3347</v>
      </c>
      <c r="L591" s="184">
        <v>26.4239</v>
      </c>
      <c r="M591" s="184">
        <v>33.784799999999997</v>
      </c>
      <c r="N591" s="184">
        <v>59.118099999999998</v>
      </c>
      <c r="O591" s="184">
        <v>12.868499999999999</v>
      </c>
      <c r="P591" s="184">
        <v>11.5038</v>
      </c>
      <c r="Q591" s="184">
        <v>23.9071</v>
      </c>
      <c r="R591" s="184">
        <v>20.5307</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44467</v>
      </c>
      <c r="E592" s="184">
        <v>766.87599999999998</v>
      </c>
      <c r="F592" s="184">
        <v>-0.62729999999999997</v>
      </c>
      <c r="G592" s="184">
        <v>-0.63249999999999995</v>
      </c>
      <c r="H592" s="184">
        <v>0.70169999999999999</v>
      </c>
      <c r="I592" s="184">
        <v>0.81820000000000004</v>
      </c>
      <c r="J592" s="184">
        <v>6.1951000000000001</v>
      </c>
      <c r="K592" s="184">
        <v>12.498799999999999</v>
      </c>
      <c r="L592" s="184">
        <v>26.769100000000002</v>
      </c>
      <c r="M592" s="184">
        <v>34.329700000000003</v>
      </c>
      <c r="N592" s="184">
        <v>60.020200000000003</v>
      </c>
      <c r="O592" s="184">
        <v>13.5299</v>
      </c>
      <c r="P592" s="184">
        <v>12.223100000000001</v>
      </c>
      <c r="Q592" s="184">
        <v>13.9871</v>
      </c>
      <c r="R592" s="184">
        <v>21.2212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44467</v>
      </c>
      <c r="E593" s="184">
        <v>56.475900000000003</v>
      </c>
      <c r="F593" s="184">
        <v>-0.96989999999999998</v>
      </c>
      <c r="G593" s="184">
        <v>-0.59199999999999997</v>
      </c>
      <c r="H593" s="184">
        <v>1.8702000000000001</v>
      </c>
      <c r="I593" s="184">
        <v>2.3372000000000002</v>
      </c>
      <c r="J593" s="184">
        <v>6.0415000000000001</v>
      </c>
      <c r="K593" s="184">
        <v>12.822100000000001</v>
      </c>
      <c r="L593" s="184">
        <v>25.8171</v>
      </c>
      <c r="M593" s="184">
        <v>31.9222</v>
      </c>
      <c r="N593" s="184">
        <v>62.283799999999999</v>
      </c>
      <c r="O593" s="184">
        <v>17.807700000000001</v>
      </c>
      <c r="P593" s="184">
        <v>13.2308</v>
      </c>
      <c r="Q593" s="184">
        <v>12.462899999999999</v>
      </c>
      <c r="R593" s="184">
        <v>24.2103</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44467</v>
      </c>
      <c r="E594" s="184">
        <v>60.9512</v>
      </c>
      <c r="F594" s="184">
        <v>-0.96660000000000001</v>
      </c>
      <c r="G594" s="184">
        <v>-0.5786</v>
      </c>
      <c r="H594" s="184">
        <v>1.8946000000000001</v>
      </c>
      <c r="I594" s="184">
        <v>2.3868999999999998</v>
      </c>
      <c r="J594" s="184">
        <v>6.1582999999999997</v>
      </c>
      <c r="K594" s="184">
        <v>13.178800000000001</v>
      </c>
      <c r="L594" s="184">
        <v>26.624700000000001</v>
      </c>
      <c r="M594" s="184">
        <v>33.176299999999998</v>
      </c>
      <c r="N594" s="184">
        <v>64.3386</v>
      </c>
      <c r="O594" s="184">
        <v>19.176100000000002</v>
      </c>
      <c r="P594" s="184">
        <v>14.342000000000001</v>
      </c>
      <c r="Q594" s="184">
        <v>15.751899999999999</v>
      </c>
      <c r="R594" s="184">
        <v>25.7943</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44467</v>
      </c>
      <c r="E595" s="184">
        <v>598.30999999999995</v>
      </c>
      <c r="F595" s="184">
        <v>-0.71030000000000004</v>
      </c>
      <c r="G595" s="184">
        <v>-0.74319999999999997</v>
      </c>
      <c r="H595" s="184">
        <v>1.2215</v>
      </c>
      <c r="I595" s="184">
        <v>2.0118999999999998</v>
      </c>
      <c r="J595" s="184">
        <v>6.3888999999999996</v>
      </c>
      <c r="K595" s="184">
        <v>13.680199999999999</v>
      </c>
      <c r="L595" s="184">
        <v>25.7271</v>
      </c>
      <c r="M595" s="184">
        <v>35.447000000000003</v>
      </c>
      <c r="N595" s="184">
        <v>68.088200000000001</v>
      </c>
      <c r="O595" s="184">
        <v>18.555299999999999</v>
      </c>
      <c r="P595" s="184">
        <v>14.3698</v>
      </c>
      <c r="Q595" s="184">
        <v>20.312100000000001</v>
      </c>
      <c r="R595" s="184">
        <v>27.950299999999999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44467</v>
      </c>
      <c r="E596" s="184">
        <v>647.80999999999995</v>
      </c>
      <c r="F596" s="184">
        <v>-0.70809999999999995</v>
      </c>
      <c r="G596" s="184">
        <v>-0.73550000000000004</v>
      </c>
      <c r="H596" s="184">
        <v>1.2344999999999999</v>
      </c>
      <c r="I596" s="184">
        <v>2.0413999999999999</v>
      </c>
      <c r="J596" s="184">
        <v>6.4619</v>
      </c>
      <c r="K596" s="184">
        <v>13.9047</v>
      </c>
      <c r="L596" s="184">
        <v>26.1632</v>
      </c>
      <c r="M596" s="184">
        <v>36.1203</v>
      </c>
      <c r="N596" s="184">
        <v>69.247</v>
      </c>
      <c r="O596" s="184">
        <v>19.421500000000002</v>
      </c>
      <c r="P596" s="184">
        <v>15.417400000000001</v>
      </c>
      <c r="Q596" s="184">
        <v>17.420200000000001</v>
      </c>
      <c r="R596" s="184">
        <v>28.822099999999999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44467</v>
      </c>
      <c r="E597" s="184">
        <v>15.69</v>
      </c>
      <c r="F597" s="184">
        <v>-0.82169999999999999</v>
      </c>
      <c r="G597" s="184">
        <v>0.38390000000000002</v>
      </c>
      <c r="H597" s="184">
        <v>2.2149999999999999</v>
      </c>
      <c r="I597" s="184">
        <v>2.8178000000000001</v>
      </c>
      <c r="J597" s="184">
        <v>7.9835000000000003</v>
      </c>
      <c r="K597" s="184">
        <v>9.3379999999999992</v>
      </c>
      <c r="L597" s="184">
        <v>21.439599999999999</v>
      </c>
      <c r="M597" s="184">
        <v>28.2911</v>
      </c>
      <c r="N597" s="184">
        <v>56.430700000000002</v>
      </c>
      <c r="O597" s="184">
        <v>16.456600000000002</v>
      </c>
      <c r="P597" s="184"/>
      <c r="Q597" s="184">
        <v>13.649100000000001</v>
      </c>
      <c r="R597" s="184">
        <v>19.3185</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44467</v>
      </c>
      <c r="E598" s="184">
        <v>16.13</v>
      </c>
      <c r="F598" s="184">
        <v>-0.86050000000000004</v>
      </c>
      <c r="G598" s="184">
        <v>0.37340000000000001</v>
      </c>
      <c r="H598" s="184">
        <v>2.1533000000000002</v>
      </c>
      <c r="I598" s="184">
        <v>2.7389000000000001</v>
      </c>
      <c r="J598" s="184">
        <v>7.9652000000000003</v>
      </c>
      <c r="K598" s="184">
        <v>9.4300999999999995</v>
      </c>
      <c r="L598" s="184">
        <v>21.643999999999998</v>
      </c>
      <c r="M598" s="184">
        <v>28.628399999999999</v>
      </c>
      <c r="N598" s="184">
        <v>56.906599999999997</v>
      </c>
      <c r="O598" s="184">
        <v>17.220500000000001</v>
      </c>
      <c r="P598" s="184"/>
      <c r="Q598" s="184">
        <v>14.545500000000001</v>
      </c>
      <c r="R598" s="184">
        <v>19.894300000000001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44467</v>
      </c>
      <c r="E599" s="184">
        <v>42.17</v>
      </c>
      <c r="F599" s="184">
        <v>-1.0094000000000001</v>
      </c>
      <c r="G599" s="184">
        <v>-1.3567</v>
      </c>
      <c r="H599" s="184">
        <v>0.47649999999999998</v>
      </c>
      <c r="I599" s="184">
        <v>0.38090000000000002</v>
      </c>
      <c r="J599" s="184">
        <v>6.0347</v>
      </c>
      <c r="K599" s="184">
        <v>12.333500000000001</v>
      </c>
      <c r="L599" s="184">
        <v>22.980499999999999</v>
      </c>
      <c r="M599" s="184">
        <v>27.248000000000001</v>
      </c>
      <c r="N599" s="184">
        <v>53.457099999999997</v>
      </c>
      <c r="O599" s="184">
        <v>15.399100000000001</v>
      </c>
      <c r="P599" s="184">
        <v>12.9217</v>
      </c>
      <c r="Q599" s="184">
        <v>19.562200000000001</v>
      </c>
      <c r="R599" s="184">
        <v>19.604099999999999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44467</v>
      </c>
      <c r="E600" s="184">
        <v>38.35</v>
      </c>
      <c r="F600" s="184">
        <v>-1.0323</v>
      </c>
      <c r="G600" s="184">
        <v>-1.3632</v>
      </c>
      <c r="H600" s="184">
        <v>0.44529999999999997</v>
      </c>
      <c r="I600" s="184">
        <v>0.34010000000000001</v>
      </c>
      <c r="J600" s="184">
        <v>5.91</v>
      </c>
      <c r="K600" s="184">
        <v>11.970800000000001</v>
      </c>
      <c r="L600" s="184">
        <v>22.250599999999999</v>
      </c>
      <c r="M600" s="184">
        <v>26.1098</v>
      </c>
      <c r="N600" s="184">
        <v>51.640999999999998</v>
      </c>
      <c r="O600" s="184">
        <v>13.9207</v>
      </c>
      <c r="P600" s="184">
        <v>11.2972</v>
      </c>
      <c r="Q600" s="184">
        <v>18.161000000000001</v>
      </c>
      <c r="R600" s="184">
        <v>18.1873</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44467</v>
      </c>
      <c r="E601" s="184">
        <v>103.77</v>
      </c>
      <c r="F601" s="184">
        <v>-0.85040000000000004</v>
      </c>
      <c r="G601" s="184">
        <v>-0.5081</v>
      </c>
      <c r="H601" s="184">
        <v>2.0152999999999999</v>
      </c>
      <c r="I601" s="184">
        <v>2.0053000000000001</v>
      </c>
      <c r="J601" s="184">
        <v>7.2115</v>
      </c>
      <c r="K601" s="184">
        <v>10.147500000000001</v>
      </c>
      <c r="L601" s="184">
        <v>29.003</v>
      </c>
      <c r="M601" s="184">
        <v>46.5471</v>
      </c>
      <c r="N601" s="184">
        <v>77.932100000000005</v>
      </c>
      <c r="O601" s="184">
        <v>21.968499999999999</v>
      </c>
      <c r="P601" s="184">
        <v>18.755099999999999</v>
      </c>
      <c r="Q601" s="184">
        <v>19.215399999999999</v>
      </c>
      <c r="R601" s="184">
        <v>33.663899999999998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44467</v>
      </c>
      <c r="E602" s="184">
        <v>94.39</v>
      </c>
      <c r="F602" s="184">
        <v>-0.86129999999999995</v>
      </c>
      <c r="G602" s="184">
        <v>-0.52690000000000003</v>
      </c>
      <c r="H602" s="184">
        <v>1.9991000000000001</v>
      </c>
      <c r="I602" s="184">
        <v>1.9551000000000001</v>
      </c>
      <c r="J602" s="184">
        <v>7.1031000000000004</v>
      </c>
      <c r="K602" s="184">
        <v>9.8452000000000002</v>
      </c>
      <c r="L602" s="184">
        <v>28.2821</v>
      </c>
      <c r="M602" s="184">
        <v>45.349600000000002</v>
      </c>
      <c r="N602" s="184">
        <v>76.002200000000002</v>
      </c>
      <c r="O602" s="184">
        <v>20.581299999999999</v>
      </c>
      <c r="P602" s="184">
        <v>17.4008</v>
      </c>
      <c r="Q602" s="184">
        <v>19.228100000000001</v>
      </c>
      <c r="R602" s="184">
        <v>32.244100000000003</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44467</v>
      </c>
      <c r="E603" s="184">
        <v>14.37</v>
      </c>
      <c r="F603" s="184">
        <v>-0.62239999999999995</v>
      </c>
      <c r="G603" s="184">
        <v>-0.89659999999999995</v>
      </c>
      <c r="H603" s="184">
        <v>0.41930000000000001</v>
      </c>
      <c r="I603" s="184">
        <v>0.98380000000000001</v>
      </c>
      <c r="J603" s="184">
        <v>5.1207000000000003</v>
      </c>
      <c r="K603" s="184">
        <v>9.9464000000000006</v>
      </c>
      <c r="L603" s="184">
        <v>20.351800000000001</v>
      </c>
      <c r="M603" s="184">
        <v>25.721800000000002</v>
      </c>
      <c r="N603" s="184">
        <v>50.945399999999999</v>
      </c>
      <c r="O603" s="184">
        <v>15.9686</v>
      </c>
      <c r="P603" s="184"/>
      <c r="Q603" s="184">
        <v>10.141299999999999</v>
      </c>
      <c r="R603" s="184">
        <v>20.296399999999998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44467</v>
      </c>
      <c r="E604" s="184">
        <v>13.48</v>
      </c>
      <c r="F604" s="184">
        <v>-0.66320000000000001</v>
      </c>
      <c r="G604" s="184">
        <v>-0.88239999999999996</v>
      </c>
      <c r="H604" s="184">
        <v>0.29759999999999998</v>
      </c>
      <c r="I604" s="184">
        <v>0.82269999999999999</v>
      </c>
      <c r="J604" s="184">
        <v>4.9027000000000003</v>
      </c>
      <c r="K604" s="184">
        <v>9.4155999999999995</v>
      </c>
      <c r="L604" s="184">
        <v>19.292000000000002</v>
      </c>
      <c r="M604" s="184">
        <v>22.101400000000002</v>
      </c>
      <c r="N604" s="184">
        <v>46.045499999999997</v>
      </c>
      <c r="O604" s="184">
        <v>13.8142</v>
      </c>
      <c r="P604" s="184"/>
      <c r="Q604" s="184">
        <v>8.2810000000000006</v>
      </c>
      <c r="R604" s="184">
        <v>17.470400000000001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44467</v>
      </c>
      <c r="E605" s="184">
        <v>83.23</v>
      </c>
      <c r="F605" s="184">
        <v>-0.70389999999999997</v>
      </c>
      <c r="G605" s="184">
        <v>-0.63280000000000003</v>
      </c>
      <c r="H605" s="184">
        <v>1.4011</v>
      </c>
      <c r="I605" s="184">
        <v>1.6859999999999999</v>
      </c>
      <c r="J605" s="184">
        <v>6.3098999999999998</v>
      </c>
      <c r="K605" s="184">
        <v>11.703099999999999</v>
      </c>
      <c r="L605" s="184">
        <v>25.270900000000001</v>
      </c>
      <c r="M605" s="184">
        <v>31.4435</v>
      </c>
      <c r="N605" s="184">
        <v>57.037700000000001</v>
      </c>
      <c r="O605" s="184">
        <v>19.174299999999999</v>
      </c>
      <c r="P605" s="184">
        <v>16.1828</v>
      </c>
      <c r="Q605" s="184">
        <v>15.439399999999999</v>
      </c>
      <c r="R605" s="184">
        <v>27.6004</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44467</v>
      </c>
      <c r="E606" s="184">
        <v>94.04</v>
      </c>
      <c r="F606" s="184">
        <v>-0.70740000000000003</v>
      </c>
      <c r="G606" s="184">
        <v>-0.61299999999999999</v>
      </c>
      <c r="H606" s="184">
        <v>1.4127000000000001</v>
      </c>
      <c r="I606" s="184">
        <v>1.7309000000000001</v>
      </c>
      <c r="J606" s="184">
        <v>6.4161999999999999</v>
      </c>
      <c r="K606" s="184">
        <v>12.0191</v>
      </c>
      <c r="L606" s="184">
        <v>26.042100000000001</v>
      </c>
      <c r="M606" s="184">
        <v>32.674900000000001</v>
      </c>
      <c r="N606" s="184">
        <v>59.039400000000001</v>
      </c>
      <c r="O606" s="184">
        <v>20.694299999999998</v>
      </c>
      <c r="P606" s="184">
        <v>17.832599999999999</v>
      </c>
      <c r="Q606" s="184">
        <v>19.542999999999999</v>
      </c>
      <c r="R606" s="184">
        <v>29.1053</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44467</v>
      </c>
      <c r="E607" s="184">
        <v>15.643599999999999</v>
      </c>
      <c r="F607" s="184">
        <v>0.11899999999999999</v>
      </c>
      <c r="G607" s="184">
        <v>0.53859999999999997</v>
      </c>
      <c r="H607" s="184">
        <v>1.7391000000000001</v>
      </c>
      <c r="I607" s="184">
        <v>0.62980000000000003</v>
      </c>
      <c r="J607" s="184">
        <v>7.0959000000000003</v>
      </c>
      <c r="K607" s="184">
        <v>5.3569000000000004</v>
      </c>
      <c r="L607" s="184">
        <v>20.552399999999999</v>
      </c>
      <c r="M607" s="184">
        <v>30.113900000000001</v>
      </c>
      <c r="N607" s="184">
        <v>55.039099999999998</v>
      </c>
      <c r="O607" s="184"/>
      <c r="P607" s="184"/>
      <c r="Q607" s="184">
        <v>25.824400000000001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44467</v>
      </c>
      <c r="E608" s="184">
        <v>14.989599999999999</v>
      </c>
      <c r="F608" s="184">
        <v>0.1129</v>
      </c>
      <c r="G608" s="184">
        <v>0.51429999999999998</v>
      </c>
      <c r="H608" s="184">
        <v>1.6960999999999999</v>
      </c>
      <c r="I608" s="184">
        <v>0.54530000000000001</v>
      </c>
      <c r="J608" s="184">
        <v>6.8891999999999998</v>
      </c>
      <c r="K608" s="184">
        <v>4.774</v>
      </c>
      <c r="L608" s="184">
        <v>19.208200000000001</v>
      </c>
      <c r="M608" s="184">
        <v>27.982800000000001</v>
      </c>
      <c r="N608" s="184">
        <v>51.665900000000001</v>
      </c>
      <c r="O608" s="184"/>
      <c r="P608" s="184"/>
      <c r="Q608" s="184">
        <v>23.096</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44467</v>
      </c>
      <c r="E609" s="184">
        <v>28.764600000000002</v>
      </c>
      <c r="F609" s="184">
        <v>-0.78439999999999999</v>
      </c>
      <c r="G609" s="184">
        <v>-0.8367</v>
      </c>
      <c r="H609" s="184">
        <v>1.5122</v>
      </c>
      <c r="I609" s="184">
        <v>2.0737999999999999</v>
      </c>
      <c r="J609" s="184">
        <v>7.6588000000000003</v>
      </c>
      <c r="K609" s="184">
        <v>14.127599999999999</v>
      </c>
      <c r="L609" s="184">
        <v>25.3644</v>
      </c>
      <c r="M609" s="184">
        <v>33.475299999999997</v>
      </c>
      <c r="N609" s="184">
        <v>68.089200000000005</v>
      </c>
      <c r="O609" s="184">
        <v>22.714099999999998</v>
      </c>
      <c r="P609" s="184">
        <v>17.0259</v>
      </c>
      <c r="Q609" s="184">
        <v>8.1381999999999994</v>
      </c>
      <c r="R609" s="184">
        <v>26.038399999999999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44467</v>
      </c>
      <c r="E610" s="184">
        <v>31.5548</v>
      </c>
      <c r="F610" s="184">
        <v>-0.7823</v>
      </c>
      <c r="G610" s="184">
        <v>-0.82850000000000001</v>
      </c>
      <c r="H610" s="184">
        <v>1.5269999999999999</v>
      </c>
      <c r="I610" s="184">
        <v>2.1036000000000001</v>
      </c>
      <c r="J610" s="184">
        <v>7.7298</v>
      </c>
      <c r="K610" s="184">
        <v>14.3439</v>
      </c>
      <c r="L610" s="184">
        <v>25.8447</v>
      </c>
      <c r="M610" s="184">
        <v>34.225499999999997</v>
      </c>
      <c r="N610" s="184">
        <v>69.350800000000007</v>
      </c>
      <c r="O610" s="184">
        <v>23.635200000000001</v>
      </c>
      <c r="P610" s="184">
        <v>18.073799999999999</v>
      </c>
      <c r="Q610" s="184">
        <v>18.509399999999999</v>
      </c>
      <c r="R610" s="184">
        <v>26.984200000000001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44467</v>
      </c>
      <c r="E611" s="184">
        <v>70.195999999999998</v>
      </c>
      <c r="F611" s="184">
        <v>-0.98040000000000005</v>
      </c>
      <c r="G611" s="184">
        <v>-0.92169999999999996</v>
      </c>
      <c r="H611" s="184">
        <v>0.42059999999999997</v>
      </c>
      <c r="I611" s="184">
        <v>-0.86429999999999996</v>
      </c>
      <c r="J611" s="184">
        <v>3.7404999999999999</v>
      </c>
      <c r="K611" s="184">
        <v>7.5076000000000001</v>
      </c>
      <c r="L611" s="184">
        <v>21.222000000000001</v>
      </c>
      <c r="M611" s="184">
        <v>31.0776</v>
      </c>
      <c r="N611" s="184">
        <v>56.649000000000001</v>
      </c>
      <c r="O611" s="184">
        <v>20.023</v>
      </c>
      <c r="P611" s="184">
        <v>15.1531</v>
      </c>
      <c r="Q611" s="184">
        <v>13.075799999999999</v>
      </c>
      <c r="R611" s="184">
        <v>25.665900000000001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44467</v>
      </c>
      <c r="E612" s="184">
        <v>78.385000000000005</v>
      </c>
      <c r="F612" s="184">
        <v>-0.9778</v>
      </c>
      <c r="G612" s="184">
        <v>-0.90769999999999995</v>
      </c>
      <c r="H612" s="184">
        <v>0.44719999999999999</v>
      </c>
      <c r="I612" s="184">
        <v>-0.81240000000000001</v>
      </c>
      <c r="J612" s="184">
        <v>3.8611</v>
      </c>
      <c r="K612" s="184">
        <v>7.8731999999999998</v>
      </c>
      <c r="L612" s="184">
        <v>22.043700000000001</v>
      </c>
      <c r="M612" s="184">
        <v>32.4116</v>
      </c>
      <c r="N612" s="184">
        <v>58.747999999999998</v>
      </c>
      <c r="O612" s="184">
        <v>21.520399999999999</v>
      </c>
      <c r="P612" s="184">
        <v>16.625299999999999</v>
      </c>
      <c r="Q612" s="184">
        <v>16.691299999999998</v>
      </c>
      <c r="R612" s="184">
        <v>27.2896</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44467</v>
      </c>
      <c r="E613" s="184">
        <v>83.965999999999994</v>
      </c>
      <c r="F613" s="184">
        <v>-1.2432000000000001</v>
      </c>
      <c r="G613" s="184">
        <v>-1.7285999999999999</v>
      </c>
      <c r="H613" s="184">
        <v>-0.46939999999999998</v>
      </c>
      <c r="I613" s="184">
        <v>-1.2838000000000001</v>
      </c>
      <c r="J613" s="184">
        <v>4.2201000000000004</v>
      </c>
      <c r="K613" s="184">
        <v>8.4426000000000005</v>
      </c>
      <c r="L613" s="184">
        <v>20.614799999999999</v>
      </c>
      <c r="M613" s="184">
        <v>28.079000000000001</v>
      </c>
      <c r="N613" s="184">
        <v>51.941699999999997</v>
      </c>
      <c r="O613" s="184">
        <v>15.105600000000001</v>
      </c>
      <c r="P613" s="184">
        <v>13.7981</v>
      </c>
      <c r="Q613" s="184">
        <v>15.5884</v>
      </c>
      <c r="R613" s="184">
        <v>23.439499999999999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44467</v>
      </c>
      <c r="E614" s="184">
        <v>79.372</v>
      </c>
      <c r="F614" s="184">
        <v>-1.2454000000000001</v>
      </c>
      <c r="G614" s="184">
        <v>-1.7369000000000001</v>
      </c>
      <c r="H614" s="184">
        <v>-0.48399999999999999</v>
      </c>
      <c r="I614" s="184">
        <v>-1.3129999999999999</v>
      </c>
      <c r="J614" s="184">
        <v>4.1504000000000003</v>
      </c>
      <c r="K614" s="184">
        <v>8.2349999999999994</v>
      </c>
      <c r="L614" s="184">
        <v>20.151399999999999</v>
      </c>
      <c r="M614" s="184">
        <v>27.396799999999999</v>
      </c>
      <c r="N614" s="184">
        <v>50.8887</v>
      </c>
      <c r="O614" s="184">
        <v>14.4139</v>
      </c>
      <c r="P614" s="184">
        <v>13.033300000000001</v>
      </c>
      <c r="Q614" s="184">
        <v>14.2066</v>
      </c>
      <c r="R614" s="184">
        <v>22.655000000000001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44467</v>
      </c>
      <c r="E615" s="184">
        <v>100.99209999999999</v>
      </c>
      <c r="F615" s="184">
        <v>-1.0002</v>
      </c>
      <c r="G615" s="184">
        <v>-1.0826</v>
      </c>
      <c r="H615" s="184">
        <v>0.52610000000000001</v>
      </c>
      <c r="I615" s="184">
        <v>1.0945</v>
      </c>
      <c r="J615" s="184">
        <v>5.78</v>
      </c>
      <c r="K615" s="184">
        <v>12.311500000000001</v>
      </c>
      <c r="L615" s="184">
        <v>25.383299999999998</v>
      </c>
      <c r="M615" s="184">
        <v>28.128900000000002</v>
      </c>
      <c r="N615" s="184">
        <v>55.412399999999998</v>
      </c>
      <c r="O615" s="184">
        <v>17.652899999999999</v>
      </c>
      <c r="P615" s="184">
        <v>13.9787</v>
      </c>
      <c r="Q615" s="184">
        <v>10.182700000000001</v>
      </c>
      <c r="R615" s="184">
        <v>20.105899999999998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44467</v>
      </c>
      <c r="E616" s="184">
        <v>110.36709999999999</v>
      </c>
      <c r="F616" s="184">
        <v>-0.99670000000000003</v>
      </c>
      <c r="G616" s="184">
        <v>-1.0688</v>
      </c>
      <c r="H616" s="184">
        <v>0.55059999999999998</v>
      </c>
      <c r="I616" s="184">
        <v>1.1440999999999999</v>
      </c>
      <c r="J616" s="184">
        <v>5.8983999999999996</v>
      </c>
      <c r="K616" s="184">
        <v>12.6724</v>
      </c>
      <c r="L616" s="184">
        <v>26.200900000000001</v>
      </c>
      <c r="M616" s="184">
        <v>29.3535</v>
      </c>
      <c r="N616" s="184">
        <v>57.379100000000001</v>
      </c>
      <c r="O616" s="184">
        <v>19.036899999999999</v>
      </c>
      <c r="P616" s="184">
        <v>15.3249</v>
      </c>
      <c r="Q616" s="184">
        <v>16.062200000000001</v>
      </c>
      <c r="R616" s="184">
        <v>21.5657</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44467</v>
      </c>
      <c r="E617" s="184">
        <v>20.7364</v>
      </c>
      <c r="F617" s="184">
        <v>-0.61109999999999998</v>
      </c>
      <c r="G617" s="184">
        <v>-0.62060000000000004</v>
      </c>
      <c r="H617" s="184">
        <v>0.92130000000000001</v>
      </c>
      <c r="I617" s="184">
        <v>1.7188000000000001</v>
      </c>
      <c r="J617" s="184">
        <v>5.4901</v>
      </c>
      <c r="K617" s="184">
        <v>12.9101</v>
      </c>
      <c r="L617" s="184">
        <v>28.9008</v>
      </c>
      <c r="M617" s="184">
        <v>41.905700000000003</v>
      </c>
      <c r="N617" s="184">
        <v>72.765900000000002</v>
      </c>
      <c r="O617" s="184">
        <v>20.936499999999999</v>
      </c>
      <c r="P617" s="184"/>
      <c r="Q617" s="184">
        <v>15.8812</v>
      </c>
      <c r="R617" s="184">
        <v>29.357399999999998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44467</v>
      </c>
      <c r="E618" s="184">
        <v>18.815999999999999</v>
      </c>
      <c r="F618" s="184">
        <v>-0.6159</v>
      </c>
      <c r="G618" s="184">
        <v>-0.63949999999999996</v>
      </c>
      <c r="H618" s="184">
        <v>0.88739999999999997</v>
      </c>
      <c r="I618" s="184">
        <v>1.6520999999999999</v>
      </c>
      <c r="J618" s="184">
        <v>5.3333000000000004</v>
      </c>
      <c r="K618" s="184">
        <v>12.435</v>
      </c>
      <c r="L618" s="184">
        <v>27.814800000000002</v>
      </c>
      <c r="M618" s="184">
        <v>40.1648</v>
      </c>
      <c r="N618" s="184">
        <v>69.959100000000007</v>
      </c>
      <c r="O618" s="184">
        <v>18.882999999999999</v>
      </c>
      <c r="P618" s="184"/>
      <c r="Q618" s="184">
        <v>13.6274</v>
      </c>
      <c r="R618" s="184">
        <v>27.223299999999998</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44467</v>
      </c>
      <c r="E619" s="184">
        <v>33.954000000000001</v>
      </c>
      <c r="F619" s="184">
        <v>-0.6845</v>
      </c>
      <c r="G619" s="184">
        <v>-0.3609</v>
      </c>
      <c r="H619" s="184">
        <v>1.0295000000000001</v>
      </c>
      <c r="I619" s="184">
        <v>0.5121</v>
      </c>
      <c r="J619" s="184">
        <v>5.835</v>
      </c>
      <c r="K619" s="184">
        <v>11.007899999999999</v>
      </c>
      <c r="L619" s="184">
        <v>25.486000000000001</v>
      </c>
      <c r="M619" s="184">
        <v>37.766800000000003</v>
      </c>
      <c r="N619" s="184">
        <v>67.293999999999997</v>
      </c>
      <c r="O619" s="184">
        <v>26.253499999999999</v>
      </c>
      <c r="P619" s="184">
        <v>22.531500000000001</v>
      </c>
      <c r="Q619" s="184">
        <v>23.6602</v>
      </c>
      <c r="R619" s="184">
        <v>34.174700000000001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44467</v>
      </c>
      <c r="E620" s="184">
        <v>31.254000000000001</v>
      </c>
      <c r="F620" s="184">
        <v>-0.6895</v>
      </c>
      <c r="G620" s="184">
        <v>-0.37609999999999999</v>
      </c>
      <c r="H620" s="184">
        <v>1.0051000000000001</v>
      </c>
      <c r="I620" s="184">
        <v>0.46289999999999998</v>
      </c>
      <c r="J620" s="184">
        <v>5.7164000000000001</v>
      </c>
      <c r="K620" s="184">
        <v>10.6493</v>
      </c>
      <c r="L620" s="184">
        <v>24.657</v>
      </c>
      <c r="M620" s="184">
        <v>36.337499999999999</v>
      </c>
      <c r="N620" s="184">
        <v>64.928799999999995</v>
      </c>
      <c r="O620" s="184">
        <v>24.297999999999998</v>
      </c>
      <c r="P620" s="184">
        <v>20.799099999999999</v>
      </c>
      <c r="Q620" s="184">
        <v>21.892900000000001</v>
      </c>
      <c r="R620" s="184">
        <v>32.199100000000001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44467</v>
      </c>
      <c r="E621" s="184">
        <v>29.654800000000002</v>
      </c>
      <c r="F621" s="184">
        <v>-0.72440000000000004</v>
      </c>
      <c r="G621" s="184">
        <v>-0.98660000000000003</v>
      </c>
      <c r="H621" s="184">
        <v>-5.7599999999999998E-2</v>
      </c>
      <c r="I621" s="184">
        <v>-1.2667999999999999</v>
      </c>
      <c r="J621" s="184">
        <v>3.8201999999999998</v>
      </c>
      <c r="K621" s="184">
        <v>10.5945</v>
      </c>
      <c r="L621" s="184">
        <v>24.642399999999999</v>
      </c>
      <c r="M621" s="184">
        <v>35.345199999999998</v>
      </c>
      <c r="N621" s="184">
        <v>69.708100000000002</v>
      </c>
      <c r="O621" s="184">
        <v>19.5167</v>
      </c>
      <c r="P621" s="184">
        <v>16.753499999999999</v>
      </c>
      <c r="Q621" s="184">
        <v>17.642099999999999</v>
      </c>
      <c r="R621" s="184">
        <v>24.690999999999999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44467</v>
      </c>
      <c r="E622" s="184">
        <v>27.1008</v>
      </c>
      <c r="F622" s="184">
        <v>-0.72789999999999999</v>
      </c>
      <c r="G622" s="184">
        <v>-1.0005999999999999</v>
      </c>
      <c r="H622" s="184">
        <v>-8.2199999999999995E-2</v>
      </c>
      <c r="I622" s="184">
        <v>-1.3156000000000001</v>
      </c>
      <c r="J622" s="184">
        <v>3.7021999999999999</v>
      </c>
      <c r="K622" s="184">
        <v>10.2308</v>
      </c>
      <c r="L622" s="184">
        <v>23.823699999999999</v>
      </c>
      <c r="M622" s="184">
        <v>34.029000000000003</v>
      </c>
      <c r="N622" s="184">
        <v>67.492599999999996</v>
      </c>
      <c r="O622" s="184">
        <v>17.951899999999998</v>
      </c>
      <c r="P622" s="184">
        <v>15.2158</v>
      </c>
      <c r="Q622" s="184">
        <v>16.069199999999999</v>
      </c>
      <c r="R622" s="184">
        <v>23.0444</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44467</v>
      </c>
      <c r="E623" s="184">
        <v>22.3569</v>
      </c>
      <c r="F623" s="184">
        <v>-0.69869999999999999</v>
      </c>
      <c r="G623" s="184">
        <v>-0.69379999999999997</v>
      </c>
      <c r="H623" s="184">
        <v>0.52790000000000004</v>
      </c>
      <c r="I623" s="184">
        <v>0.60660000000000003</v>
      </c>
      <c r="J623" s="184">
        <v>4.9318999999999997</v>
      </c>
      <c r="K623" s="184">
        <v>9.6303000000000001</v>
      </c>
      <c r="L623" s="184">
        <v>21.284700000000001</v>
      </c>
      <c r="M623" s="184">
        <v>27.9343</v>
      </c>
      <c r="N623" s="184">
        <v>49.79</v>
      </c>
      <c r="O623" s="184">
        <v>17.2318</v>
      </c>
      <c r="P623" s="184">
        <v>13.6004</v>
      </c>
      <c r="Q623" s="184">
        <v>15.016500000000001</v>
      </c>
      <c r="R623" s="184">
        <v>20.041799999999999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44467</v>
      </c>
      <c r="E624" s="184">
        <v>20.281600000000001</v>
      </c>
      <c r="F624" s="184">
        <v>-0.70399999999999996</v>
      </c>
      <c r="G624" s="184">
        <v>-0.7147</v>
      </c>
      <c r="H624" s="184">
        <v>0.49099999999999999</v>
      </c>
      <c r="I624" s="184">
        <v>0.55679999999999996</v>
      </c>
      <c r="J624" s="184">
        <v>4.782</v>
      </c>
      <c r="K624" s="184">
        <v>9.1341999999999999</v>
      </c>
      <c r="L624" s="184">
        <v>20.126000000000001</v>
      </c>
      <c r="M624" s="184">
        <v>26.1113</v>
      </c>
      <c r="N624" s="184">
        <v>46.933</v>
      </c>
      <c r="O624" s="184">
        <v>15.137</v>
      </c>
      <c r="P624" s="184">
        <v>11.677</v>
      </c>
      <c r="Q624" s="184">
        <v>13.0844</v>
      </c>
      <c r="R624" s="184">
        <v>17.948399999999999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44467</v>
      </c>
      <c r="E625" s="184">
        <v>76.804500000000004</v>
      </c>
      <c r="F625" s="184">
        <v>-0.73899999999999999</v>
      </c>
      <c r="G625" s="184">
        <v>-0.86250000000000004</v>
      </c>
      <c r="H625" s="184">
        <v>0.83499999999999996</v>
      </c>
      <c r="I625" s="184">
        <v>0.93600000000000005</v>
      </c>
      <c r="J625" s="184">
        <v>5.0578000000000003</v>
      </c>
      <c r="K625" s="184">
        <v>12.54</v>
      </c>
      <c r="L625" s="184">
        <v>24.808499999999999</v>
      </c>
      <c r="M625" s="184">
        <v>39.579599999999999</v>
      </c>
      <c r="N625" s="184">
        <v>71.965299999999999</v>
      </c>
      <c r="O625" s="184">
        <v>12.5922</v>
      </c>
      <c r="P625" s="184">
        <v>8.8139000000000003</v>
      </c>
      <c r="Q625" s="184">
        <v>13.5619</v>
      </c>
      <c r="R625" s="184">
        <v>22.661799999999999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44467</v>
      </c>
      <c r="E626" s="184">
        <v>82.099699999999999</v>
      </c>
      <c r="F626" s="184">
        <v>-0.73680000000000001</v>
      </c>
      <c r="G626" s="184">
        <v>-0.85389999999999999</v>
      </c>
      <c r="H626" s="184">
        <v>0.85099999999999998</v>
      </c>
      <c r="I626" s="184">
        <v>0.9677</v>
      </c>
      <c r="J626" s="184">
        <v>5.1261999999999999</v>
      </c>
      <c r="K626" s="184">
        <v>12.73</v>
      </c>
      <c r="L626" s="184">
        <v>25.241299999999999</v>
      </c>
      <c r="M626" s="184">
        <v>40.313499999999998</v>
      </c>
      <c r="N626" s="184">
        <v>73.173599999999993</v>
      </c>
      <c r="O626" s="184">
        <v>13.398899999999999</v>
      </c>
      <c r="P626" s="184">
        <v>9.6994000000000007</v>
      </c>
      <c r="Q626" s="184">
        <v>14.6717</v>
      </c>
      <c r="R626" s="184">
        <v>23.521000000000001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44467</v>
      </c>
      <c r="E627" s="184">
        <v>18.9678</v>
      </c>
      <c r="F627" s="184">
        <v>-0.72540000000000004</v>
      </c>
      <c r="G627" s="184">
        <v>-0.66349999999999998</v>
      </c>
      <c r="H627" s="184">
        <v>0.76500000000000001</v>
      </c>
      <c r="I627" s="184">
        <v>2.3754</v>
      </c>
      <c r="J627" s="184">
        <v>8.2265999999999995</v>
      </c>
      <c r="K627" s="184">
        <v>15.0337</v>
      </c>
      <c r="L627" s="184">
        <v>28.459399999999999</v>
      </c>
      <c r="M627" s="184">
        <v>35.6325</v>
      </c>
      <c r="N627" s="184">
        <v>51.299399999999999</v>
      </c>
      <c r="O627" s="184"/>
      <c r="P627" s="184"/>
      <c r="Q627" s="184">
        <v>34.0672</v>
      </c>
      <c r="R627" s="184">
        <v>34.322099999999999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44467</v>
      </c>
      <c r="E628" s="184">
        <v>18.466899999999999</v>
      </c>
      <c r="F628" s="184">
        <v>-0.72889999999999999</v>
      </c>
      <c r="G628" s="184">
        <v>-0.67769999999999997</v>
      </c>
      <c r="H628" s="184">
        <v>0.73970000000000002</v>
      </c>
      <c r="I628" s="184">
        <v>2.3243999999999998</v>
      </c>
      <c r="J628" s="184">
        <v>8.1029</v>
      </c>
      <c r="K628" s="184">
        <v>14.6578</v>
      </c>
      <c r="L628" s="184">
        <v>27.624600000000001</v>
      </c>
      <c r="M628" s="184">
        <v>34.376100000000001</v>
      </c>
      <c r="N628" s="184">
        <v>49.458199999999998</v>
      </c>
      <c r="O628" s="184"/>
      <c r="P628" s="184"/>
      <c r="Q628" s="184">
        <v>32.434100000000001</v>
      </c>
      <c r="R628" s="184">
        <v>32.677100000000003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44467</v>
      </c>
      <c r="E629" s="184">
        <v>24.88</v>
      </c>
      <c r="F629" s="184">
        <v>-0.55959999999999999</v>
      </c>
      <c r="G629" s="184">
        <v>-0.83699999999999997</v>
      </c>
      <c r="H629" s="184">
        <v>0.76949999999999996</v>
      </c>
      <c r="I629" s="184">
        <v>1.5509999999999999</v>
      </c>
      <c r="J629" s="184">
        <v>5.1563999999999997</v>
      </c>
      <c r="K629" s="184">
        <v>9.9426000000000005</v>
      </c>
      <c r="L629" s="184">
        <v>26.1663</v>
      </c>
      <c r="M629" s="184">
        <v>35.070599999999999</v>
      </c>
      <c r="N629" s="184">
        <v>66.532799999999995</v>
      </c>
      <c r="O629" s="184">
        <v>20.3659</v>
      </c>
      <c r="P629" s="184">
        <v>16.537800000000001</v>
      </c>
      <c r="Q629" s="184">
        <v>17.008600000000001</v>
      </c>
      <c r="R629" s="184">
        <v>28.232199999999999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44467</v>
      </c>
      <c r="E630" s="184">
        <v>22.99</v>
      </c>
      <c r="F630" s="184">
        <v>-0.56230000000000002</v>
      </c>
      <c r="G630" s="184">
        <v>-0.86240000000000006</v>
      </c>
      <c r="H630" s="184">
        <v>0.745</v>
      </c>
      <c r="I630" s="184">
        <v>1.5011000000000001</v>
      </c>
      <c r="J630" s="184">
        <v>5.0251000000000001</v>
      </c>
      <c r="K630" s="184">
        <v>9.5806000000000004</v>
      </c>
      <c r="L630" s="184">
        <v>25.422799999999999</v>
      </c>
      <c r="M630" s="184">
        <v>33.896299999999997</v>
      </c>
      <c r="N630" s="184">
        <v>64.684799999999996</v>
      </c>
      <c r="O630" s="184">
        <v>18.6709</v>
      </c>
      <c r="P630" s="184">
        <v>14.811199999999999</v>
      </c>
      <c r="Q630" s="184">
        <v>15.426299999999999</v>
      </c>
      <c r="R630" s="184">
        <v>26.624300000000002</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44467</v>
      </c>
      <c r="E631" s="184">
        <v>899.09528377527897</v>
      </c>
      <c r="F631" s="184">
        <v>-0.64810000000000001</v>
      </c>
      <c r="G631" s="184">
        <v>-0.47549999999999998</v>
      </c>
      <c r="H631" s="184">
        <v>1.0992</v>
      </c>
      <c r="I631" s="184">
        <v>1.224</v>
      </c>
      <c r="J631" s="184">
        <v>6.8810000000000002</v>
      </c>
      <c r="K631" s="184">
        <v>11.1473</v>
      </c>
      <c r="L631" s="184">
        <v>25.697800000000001</v>
      </c>
      <c r="M631" s="184">
        <v>32.594999999999999</v>
      </c>
      <c r="N631" s="184">
        <v>63.908799999999999</v>
      </c>
      <c r="O631" s="184">
        <v>17.212900000000001</v>
      </c>
      <c r="P631" s="184">
        <v>12.254799999999999</v>
      </c>
      <c r="Q631" s="184">
        <v>19.284199999999998</v>
      </c>
      <c r="R631" s="184">
        <v>27.3962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44467</v>
      </c>
      <c r="E632" s="184">
        <v>317.58</v>
      </c>
      <c r="F632" s="184">
        <v>-0.64449999999999996</v>
      </c>
      <c r="G632" s="184">
        <v>-0.47010000000000002</v>
      </c>
      <c r="H632" s="184">
        <v>1.1079000000000001</v>
      </c>
      <c r="I632" s="184">
        <v>1.2401</v>
      </c>
      <c r="J632" s="184">
        <v>6.9221000000000004</v>
      </c>
      <c r="K632" s="184">
        <v>11.2676</v>
      </c>
      <c r="L632" s="184">
        <v>25.963799999999999</v>
      </c>
      <c r="M632" s="184">
        <v>33.001100000000001</v>
      </c>
      <c r="N632" s="184">
        <v>64.583299999999994</v>
      </c>
      <c r="O632" s="184">
        <v>17.662500000000001</v>
      </c>
      <c r="P632" s="184">
        <v>12.771000000000001</v>
      </c>
      <c r="Q632" s="184">
        <v>13.8874</v>
      </c>
      <c r="R632" s="184">
        <v>27.885899999999999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44467</v>
      </c>
      <c r="E633" s="184">
        <v>489.95990988393601</v>
      </c>
      <c r="F633" s="184">
        <v>-0.64849999999999997</v>
      </c>
      <c r="G633" s="184">
        <v>-0.48709999999999998</v>
      </c>
      <c r="H633" s="184">
        <v>1.0705</v>
      </c>
      <c r="I633" s="184">
        <v>1.2121999999999999</v>
      </c>
      <c r="J633" s="184">
        <v>6.8701999999999996</v>
      </c>
      <c r="K633" s="184">
        <v>10.963100000000001</v>
      </c>
      <c r="L633" s="184">
        <v>25.482900000000001</v>
      </c>
      <c r="M633" s="184">
        <v>32.4039</v>
      </c>
      <c r="N633" s="184">
        <v>63.331000000000003</v>
      </c>
      <c r="O633" s="184">
        <v>17.398399999999999</v>
      </c>
      <c r="P633" s="184">
        <v>14.653</v>
      </c>
      <c r="Q633" s="184">
        <v>16.479299999999999</v>
      </c>
      <c r="R633" s="184">
        <v>27.450399999999998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44467</v>
      </c>
      <c r="E634" s="184">
        <v>339.87</v>
      </c>
      <c r="F634" s="184">
        <v>-0.64900000000000002</v>
      </c>
      <c r="G634" s="184">
        <v>-0.48309999999999997</v>
      </c>
      <c r="H634" s="184">
        <v>1.0766</v>
      </c>
      <c r="I634" s="184">
        <v>1.2301</v>
      </c>
      <c r="J634" s="184">
        <v>6.9177</v>
      </c>
      <c r="K634" s="184">
        <v>11.108599999999999</v>
      </c>
      <c r="L634" s="184">
        <v>25.821899999999999</v>
      </c>
      <c r="M634" s="184">
        <v>32.922699999999999</v>
      </c>
      <c r="N634" s="184">
        <v>64.180499999999995</v>
      </c>
      <c r="O634" s="184">
        <v>18.026900000000001</v>
      </c>
      <c r="P634" s="184">
        <v>15.253500000000001</v>
      </c>
      <c r="Q634" s="184">
        <v>17.0642</v>
      </c>
      <c r="R634" s="184">
        <v>28.092500000000001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44467</v>
      </c>
      <c r="E635" s="184">
        <v>213.31610000000001</v>
      </c>
      <c r="F635" s="184">
        <v>-0.86140000000000005</v>
      </c>
      <c r="G635" s="184">
        <v>-0.44440000000000002</v>
      </c>
      <c r="H635" s="184">
        <v>1.4656</v>
      </c>
      <c r="I635" s="184">
        <v>0.52149999999999996</v>
      </c>
      <c r="J635" s="184">
        <v>6.5457000000000001</v>
      </c>
      <c r="K635" s="184">
        <v>9.5582999999999991</v>
      </c>
      <c r="L635" s="184">
        <v>37.8583</v>
      </c>
      <c r="M635" s="184">
        <v>54.748199999999997</v>
      </c>
      <c r="N635" s="184">
        <v>85.802300000000002</v>
      </c>
      <c r="O635" s="184">
        <v>32.589799999999997</v>
      </c>
      <c r="P635" s="184">
        <v>23.384699999999999</v>
      </c>
      <c r="Q635" s="184">
        <v>15.2889</v>
      </c>
      <c r="R635" s="184">
        <v>52.7849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44467</v>
      </c>
      <c r="E636" s="184">
        <v>226.8116</v>
      </c>
      <c r="F636" s="184">
        <v>-0.85589999999999999</v>
      </c>
      <c r="G636" s="184">
        <v>-0.42209999999999998</v>
      </c>
      <c r="H636" s="184">
        <v>1.5049999999999999</v>
      </c>
      <c r="I636" s="184">
        <v>0.6</v>
      </c>
      <c r="J636" s="184">
        <v>6.7530999999999999</v>
      </c>
      <c r="K636" s="184">
        <v>10.1388</v>
      </c>
      <c r="L636" s="184">
        <v>39.334699999999998</v>
      </c>
      <c r="M636" s="184">
        <v>57.271599999999999</v>
      </c>
      <c r="N636" s="184">
        <v>89.7834</v>
      </c>
      <c r="O636" s="184">
        <v>34.725999999999999</v>
      </c>
      <c r="P636" s="184">
        <v>24.686399999999999</v>
      </c>
      <c r="Q636" s="184">
        <v>22.293099999999999</v>
      </c>
      <c r="R636" s="184">
        <v>55.7851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44467</v>
      </c>
      <c r="E637" s="184">
        <v>77.75</v>
      </c>
      <c r="F637" s="184">
        <v>-0.43540000000000001</v>
      </c>
      <c r="G637" s="184">
        <v>-0.09</v>
      </c>
      <c r="H637" s="184">
        <v>1.4218999999999999</v>
      </c>
      <c r="I637" s="184">
        <v>0.45219999999999999</v>
      </c>
      <c r="J637" s="184">
        <v>3.7081</v>
      </c>
      <c r="K637" s="184">
        <v>6.6528999999999998</v>
      </c>
      <c r="L637" s="184">
        <v>18.974799999999998</v>
      </c>
      <c r="M637" s="184">
        <v>29.799700000000001</v>
      </c>
      <c r="N637" s="184">
        <v>59.356400000000001</v>
      </c>
      <c r="O637" s="184">
        <v>13.4483</v>
      </c>
      <c r="P637" s="184">
        <v>11.4566</v>
      </c>
      <c r="Q637" s="184">
        <v>17.418099999999999</v>
      </c>
      <c r="R637" s="184">
        <v>22.979800000000001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44467</v>
      </c>
      <c r="E638" s="184">
        <v>76.510000000000005</v>
      </c>
      <c r="F638" s="184">
        <v>-0.44240000000000002</v>
      </c>
      <c r="G638" s="184">
        <v>-7.8399999999999997E-2</v>
      </c>
      <c r="H638" s="184">
        <v>1.4452</v>
      </c>
      <c r="I638" s="184">
        <v>0.45960000000000001</v>
      </c>
      <c r="J638" s="184">
        <v>3.6861000000000002</v>
      </c>
      <c r="K638" s="184">
        <v>6.5449999999999999</v>
      </c>
      <c r="L638" s="184">
        <v>18.6938</v>
      </c>
      <c r="M638" s="184">
        <v>29.370999999999999</v>
      </c>
      <c r="N638" s="184">
        <v>58.602800000000002</v>
      </c>
      <c r="O638" s="184">
        <v>12.9415</v>
      </c>
      <c r="P638" s="184">
        <v>11.0695</v>
      </c>
      <c r="Q638" s="184">
        <v>17.079799999999999</v>
      </c>
      <c r="R638" s="184">
        <v>22.390699999999999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44467</v>
      </c>
      <c r="E639" s="184">
        <v>231.79650000000001</v>
      </c>
      <c r="F639" s="184">
        <v>-0.60860000000000003</v>
      </c>
      <c r="G639" s="184">
        <v>-0.54239999999999999</v>
      </c>
      <c r="H639" s="184">
        <v>1.032</v>
      </c>
      <c r="I639" s="184">
        <v>0.56779999999999997</v>
      </c>
      <c r="J639" s="184">
        <v>4.6379000000000001</v>
      </c>
      <c r="K639" s="184">
        <v>8.4758999999999993</v>
      </c>
      <c r="L639" s="184">
        <v>23.2</v>
      </c>
      <c r="M639" s="184">
        <v>30.671700000000001</v>
      </c>
      <c r="N639" s="184">
        <v>56.914999999999999</v>
      </c>
      <c r="O639" s="184">
        <v>18.364100000000001</v>
      </c>
      <c r="P639" s="184">
        <v>13.1906</v>
      </c>
      <c r="Q639" s="184">
        <v>15.1394</v>
      </c>
      <c r="R639" s="184">
        <v>26.8078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44467</v>
      </c>
      <c r="E640" s="184">
        <v>682.89795228778496</v>
      </c>
      <c r="F640" s="184">
        <v>-0.61029999999999995</v>
      </c>
      <c r="G640" s="184">
        <v>-0.54930000000000001</v>
      </c>
      <c r="H640" s="184">
        <v>1.0197000000000001</v>
      </c>
      <c r="I640" s="184">
        <v>0.54310000000000003</v>
      </c>
      <c r="J640" s="184">
        <v>4.5788000000000002</v>
      </c>
      <c r="K640" s="184">
        <v>8.3096999999999994</v>
      </c>
      <c r="L640" s="184">
        <v>22.8185</v>
      </c>
      <c r="M640" s="184">
        <v>30.053000000000001</v>
      </c>
      <c r="N640" s="184">
        <v>55.933500000000002</v>
      </c>
      <c r="O640" s="184">
        <v>17.636500000000002</v>
      </c>
      <c r="P640" s="184">
        <v>12.4589</v>
      </c>
      <c r="Q640" s="184">
        <v>15.9656</v>
      </c>
      <c r="R640" s="184">
        <v>26.0169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44467</v>
      </c>
      <c r="E641" s="184">
        <v>24.0017</v>
      </c>
      <c r="F641" s="184">
        <v>-1.7817000000000001</v>
      </c>
      <c r="G641" s="184">
        <v>-1.5707</v>
      </c>
      <c r="H641" s="184">
        <v>-0.41199999999999998</v>
      </c>
      <c r="I641" s="184">
        <v>-0.63880000000000003</v>
      </c>
      <c r="J641" s="184">
        <v>5.8849999999999998</v>
      </c>
      <c r="K641" s="184">
        <v>11.6119</v>
      </c>
      <c r="L641" s="184">
        <v>23.691400000000002</v>
      </c>
      <c r="M641" s="184">
        <v>35.788499999999999</v>
      </c>
      <c r="N641" s="184">
        <v>62.431600000000003</v>
      </c>
      <c r="O641" s="184">
        <v>23.834299999999999</v>
      </c>
      <c r="P641" s="184">
        <v>14.9398</v>
      </c>
      <c r="Q641" s="184">
        <v>14.1753</v>
      </c>
      <c r="R641" s="184">
        <v>32.558799999999998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44467</v>
      </c>
      <c r="E642" s="184">
        <v>23.392199999999999</v>
      </c>
      <c r="F642" s="184">
        <v>-1.7824</v>
      </c>
      <c r="G642" s="184">
        <v>-1.5745</v>
      </c>
      <c r="H642" s="184">
        <v>-0.41889999999999999</v>
      </c>
      <c r="I642" s="184">
        <v>-0.65190000000000003</v>
      </c>
      <c r="J642" s="184">
        <v>5.8528000000000002</v>
      </c>
      <c r="K642" s="184">
        <v>11.5136</v>
      </c>
      <c r="L642" s="184">
        <v>23.471699999999998</v>
      </c>
      <c r="M642" s="184">
        <v>35.432699999999997</v>
      </c>
      <c r="N642" s="184">
        <v>61.8613</v>
      </c>
      <c r="O642" s="184">
        <v>23.2408</v>
      </c>
      <c r="P642" s="184">
        <v>14.4335</v>
      </c>
      <c r="Q642" s="184">
        <v>13.733599999999999</v>
      </c>
      <c r="R642" s="184">
        <v>32.096200000000003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44467</v>
      </c>
      <c r="E643" s="184">
        <v>25.515799999999999</v>
      </c>
      <c r="F643" s="184">
        <v>-1.8162</v>
      </c>
      <c r="G643" s="184">
        <v>-1.5992999999999999</v>
      </c>
      <c r="H643" s="184">
        <v>-0.45369999999999999</v>
      </c>
      <c r="I643" s="184">
        <v>-0.66690000000000005</v>
      </c>
      <c r="J643" s="184">
        <v>5.8544999999999998</v>
      </c>
      <c r="K643" s="184">
        <v>12.048999999999999</v>
      </c>
      <c r="L643" s="184">
        <v>24.2195</v>
      </c>
      <c r="M643" s="184">
        <v>35.8459</v>
      </c>
      <c r="N643" s="184">
        <v>62.3855</v>
      </c>
      <c r="O643" s="184">
        <v>25.871300000000002</v>
      </c>
      <c r="P643" s="184">
        <v>16.3506</v>
      </c>
      <c r="Q643" s="184">
        <v>15.461499999999999</v>
      </c>
      <c r="R643" s="184">
        <v>34.579300000000003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44467</v>
      </c>
      <c r="E644" s="184">
        <v>24.8749</v>
      </c>
      <c r="F644" s="184">
        <v>-1.8176000000000001</v>
      </c>
      <c r="G644" s="184">
        <v>-1.6032</v>
      </c>
      <c r="H644" s="184">
        <v>-0.46060000000000001</v>
      </c>
      <c r="I644" s="184">
        <v>-0.6804</v>
      </c>
      <c r="J644" s="184">
        <v>5.8217999999999996</v>
      </c>
      <c r="K644" s="184">
        <v>11.9503</v>
      </c>
      <c r="L644" s="184">
        <v>23.998799999999999</v>
      </c>
      <c r="M644" s="184">
        <v>35.490099999999998</v>
      </c>
      <c r="N644" s="184">
        <v>61.819499999999998</v>
      </c>
      <c r="O644" s="184">
        <v>25.272200000000002</v>
      </c>
      <c r="P644" s="184">
        <v>15.8512</v>
      </c>
      <c r="Q644" s="184">
        <v>15.0107</v>
      </c>
      <c r="R644" s="184">
        <v>34.114899999999999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44467</v>
      </c>
      <c r="E645" s="184">
        <v>25.111899999999999</v>
      </c>
      <c r="F645" s="184">
        <v>-1.7512000000000001</v>
      </c>
      <c r="G645" s="184">
        <v>-1.5350999999999999</v>
      </c>
      <c r="H645" s="184">
        <v>-0.44359999999999999</v>
      </c>
      <c r="I645" s="184">
        <v>-0.61819999999999997</v>
      </c>
      <c r="J645" s="184">
        <v>5.6471</v>
      </c>
      <c r="K645" s="184">
        <v>11.5717</v>
      </c>
      <c r="L645" s="184">
        <v>23.875399999999999</v>
      </c>
      <c r="M645" s="184">
        <v>35.893500000000003</v>
      </c>
      <c r="N645" s="184">
        <v>62.851700000000001</v>
      </c>
      <c r="O645" s="184">
        <v>25.369700000000002</v>
      </c>
      <c r="P645" s="184">
        <v>16.882300000000001</v>
      </c>
      <c r="Q645" s="184">
        <v>18.228899999999999</v>
      </c>
      <c r="R645" s="184">
        <v>34.1387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44467</v>
      </c>
      <c r="E646" s="184">
        <v>23.9284</v>
      </c>
      <c r="F646" s="184">
        <v>-1.7524</v>
      </c>
      <c r="G646" s="184">
        <v>-1.5398000000000001</v>
      </c>
      <c r="H646" s="184">
        <v>-0.45219999999999999</v>
      </c>
      <c r="I646" s="184">
        <v>-0.63529999999999998</v>
      </c>
      <c r="J646" s="184">
        <v>5.6055000000000001</v>
      </c>
      <c r="K646" s="184">
        <v>11.4457</v>
      </c>
      <c r="L646" s="184">
        <v>23.593299999999999</v>
      </c>
      <c r="M646" s="184">
        <v>35.432000000000002</v>
      </c>
      <c r="N646" s="184">
        <v>62.095700000000001</v>
      </c>
      <c r="O646" s="184">
        <v>24.6371</v>
      </c>
      <c r="P646" s="184">
        <v>15.937200000000001</v>
      </c>
      <c r="Q646" s="184">
        <v>17.195399999999999</v>
      </c>
      <c r="R646" s="184">
        <v>33.502000000000002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44467</v>
      </c>
      <c r="E647" s="184">
        <v>30.7028</v>
      </c>
      <c r="F647" s="184">
        <v>5.6099999999999997E-2</v>
      </c>
      <c r="G647" s="184">
        <v>0.14940000000000001</v>
      </c>
      <c r="H647" s="184">
        <v>0.60160000000000002</v>
      </c>
      <c r="I647" s="184">
        <v>1.5727</v>
      </c>
      <c r="J647" s="184">
        <v>8.6928999999999998</v>
      </c>
      <c r="K647" s="184">
        <v>19.411300000000001</v>
      </c>
      <c r="L647" s="184">
        <v>44.785600000000002</v>
      </c>
      <c r="M647" s="184">
        <v>61.540999999999997</v>
      </c>
      <c r="N647" s="184">
        <v>98.518000000000001</v>
      </c>
      <c r="O647" s="184">
        <v>35.821800000000003</v>
      </c>
      <c r="P647" s="184"/>
      <c r="Q647" s="184">
        <v>28.3201</v>
      </c>
      <c r="R647" s="184">
        <v>48.950400000000002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44467</v>
      </c>
      <c r="E648" s="184">
        <v>29.746400000000001</v>
      </c>
      <c r="F648" s="184">
        <v>5.5199999999999999E-2</v>
      </c>
      <c r="G648" s="184">
        <v>0.14480000000000001</v>
      </c>
      <c r="H648" s="184">
        <v>0.59309999999999996</v>
      </c>
      <c r="I648" s="184">
        <v>1.5553999999999999</v>
      </c>
      <c r="J648" s="184">
        <v>8.6499000000000006</v>
      </c>
      <c r="K648" s="184">
        <v>19.276199999999999</v>
      </c>
      <c r="L648" s="184">
        <v>44.455399999999997</v>
      </c>
      <c r="M648" s="184">
        <v>60.991500000000002</v>
      </c>
      <c r="N648" s="184">
        <v>97.596699999999998</v>
      </c>
      <c r="O648" s="184">
        <v>35.046799999999998</v>
      </c>
      <c r="P648" s="184"/>
      <c r="Q648" s="184">
        <v>27.4206</v>
      </c>
      <c r="R648" s="184">
        <v>48.231499999999997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44467</v>
      </c>
      <c r="E649" s="184">
        <v>16.4405</v>
      </c>
      <c r="F649" s="184">
        <v>-0.60519999999999996</v>
      </c>
      <c r="G649" s="184">
        <v>-0.89339999999999997</v>
      </c>
      <c r="H649" s="184">
        <v>7.0599999999999996E-2</v>
      </c>
      <c r="I649" s="184">
        <v>1.6125</v>
      </c>
      <c r="J649" s="184">
        <v>6.3503999999999996</v>
      </c>
      <c r="K649" s="184">
        <v>10.2745</v>
      </c>
      <c r="L649" s="184">
        <v>23.1996</v>
      </c>
      <c r="M649" s="184">
        <v>31.0397</v>
      </c>
      <c r="N649" s="184">
        <v>56.931899999999999</v>
      </c>
      <c r="O649" s="184">
        <v>20.850899999999999</v>
      </c>
      <c r="P649" s="184"/>
      <c r="Q649" s="184">
        <v>15.218299999999999</v>
      </c>
      <c r="R649" s="184">
        <v>25.4542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44467</v>
      </c>
      <c r="E650" s="184">
        <v>16.049600000000002</v>
      </c>
      <c r="F650" s="184">
        <v>-0.60629999999999995</v>
      </c>
      <c r="G650" s="184">
        <v>-0.89780000000000004</v>
      </c>
      <c r="H650" s="184">
        <v>6.3E-2</v>
      </c>
      <c r="I650" s="184">
        <v>1.5971</v>
      </c>
      <c r="J650" s="184">
        <v>6.3133999999999997</v>
      </c>
      <c r="K650" s="184">
        <v>10.163399999999999</v>
      </c>
      <c r="L650" s="184">
        <v>22.9496</v>
      </c>
      <c r="M650" s="184">
        <v>30.694900000000001</v>
      </c>
      <c r="N650" s="184">
        <v>56.284100000000002</v>
      </c>
      <c r="O650" s="184">
        <v>20.1373</v>
      </c>
      <c r="P650" s="184"/>
      <c r="Q650" s="184">
        <v>14.430999999999999</v>
      </c>
      <c r="R650" s="184">
        <v>24.822299999999998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44467</v>
      </c>
      <c r="E651" s="184">
        <v>17.906400000000001</v>
      </c>
      <c r="F651" s="184">
        <v>-0.84009999999999996</v>
      </c>
      <c r="G651" s="184">
        <v>-0.81920000000000004</v>
      </c>
      <c r="H651" s="184">
        <v>0.55200000000000005</v>
      </c>
      <c r="I651" s="184">
        <v>0.35930000000000001</v>
      </c>
      <c r="J651" s="184">
        <v>5.7130000000000001</v>
      </c>
      <c r="K651" s="184">
        <v>8.5934000000000008</v>
      </c>
      <c r="L651" s="184">
        <v>23.923200000000001</v>
      </c>
      <c r="M651" s="184">
        <v>31.370100000000001</v>
      </c>
      <c r="N651" s="184">
        <v>61.6218</v>
      </c>
      <c r="O651" s="184">
        <v>22.617599999999999</v>
      </c>
      <c r="P651" s="184"/>
      <c r="Q651" s="184">
        <v>19.949200000000001</v>
      </c>
      <c r="R651" s="184">
        <v>28.623999999999999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44467</v>
      </c>
      <c r="E652" s="184">
        <v>17.485700000000001</v>
      </c>
      <c r="F652" s="184">
        <v>-0.84099999999999997</v>
      </c>
      <c r="G652" s="184">
        <v>-0.8236</v>
      </c>
      <c r="H652" s="184">
        <v>0.54449999999999998</v>
      </c>
      <c r="I652" s="184">
        <v>0.34370000000000001</v>
      </c>
      <c r="J652" s="184">
        <v>5.6760999999999999</v>
      </c>
      <c r="K652" s="184">
        <v>8.4834999999999994</v>
      </c>
      <c r="L652" s="184">
        <v>23.671700000000001</v>
      </c>
      <c r="M652" s="184">
        <v>31.017299999999999</v>
      </c>
      <c r="N652" s="184">
        <v>60.927100000000003</v>
      </c>
      <c r="O652" s="184">
        <v>21.765999999999998</v>
      </c>
      <c r="P652" s="184"/>
      <c r="Q652" s="184">
        <v>19.062100000000001</v>
      </c>
      <c r="R652" s="184">
        <v>27.938400000000001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44467</v>
      </c>
      <c r="E653" s="184">
        <v>81.559700000000007</v>
      </c>
      <c r="F653" s="184">
        <v>-0.36020000000000002</v>
      </c>
      <c r="G653" s="184">
        <v>-0.5867</v>
      </c>
      <c r="H653" s="184">
        <v>0.17899999999999999</v>
      </c>
      <c r="I653" s="184">
        <v>1.2693000000000001</v>
      </c>
      <c r="J653" s="184">
        <v>8.7082999999999995</v>
      </c>
      <c r="K653" s="184">
        <v>17.2424</v>
      </c>
      <c r="L653" s="184">
        <v>36.440800000000003</v>
      </c>
      <c r="M653" s="184">
        <v>51.591500000000003</v>
      </c>
      <c r="N653" s="184">
        <v>75.454899999999995</v>
      </c>
      <c r="O653" s="184">
        <v>34.8596</v>
      </c>
      <c r="P653" s="184">
        <v>24.4041</v>
      </c>
      <c r="Q653" s="184">
        <v>24.7026</v>
      </c>
      <c r="R653" s="184">
        <v>45.930900000000001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44467</v>
      </c>
      <c r="E654" s="184">
        <v>59.6068</v>
      </c>
      <c r="F654" s="184">
        <v>-0.76729999999999998</v>
      </c>
      <c r="G654" s="184">
        <v>-1.2156</v>
      </c>
      <c r="H654" s="184">
        <v>-0.88780000000000003</v>
      </c>
      <c r="I654" s="184">
        <v>-0.23649999999999999</v>
      </c>
      <c r="J654" s="184">
        <v>6.8688000000000002</v>
      </c>
      <c r="K654" s="184">
        <v>16.1996</v>
      </c>
      <c r="L654" s="184">
        <v>36.578499999999998</v>
      </c>
      <c r="M654" s="184">
        <v>51.749200000000002</v>
      </c>
      <c r="N654" s="184">
        <v>75.923100000000005</v>
      </c>
      <c r="O654" s="184">
        <v>38.526400000000002</v>
      </c>
      <c r="P654" s="184">
        <v>25.962399999999999</v>
      </c>
      <c r="Q654" s="184">
        <v>26.8355</v>
      </c>
      <c r="R654" s="184">
        <v>48.400199999999998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44467</v>
      </c>
      <c r="E655" s="184">
        <v>57.8078</v>
      </c>
      <c r="F655" s="184">
        <v>-0.76829999999999998</v>
      </c>
      <c r="G655" s="184">
        <v>-1.2199</v>
      </c>
      <c r="H655" s="184">
        <v>-0.89539999999999997</v>
      </c>
      <c r="I655" s="184">
        <v>-0.25180000000000002</v>
      </c>
      <c r="J655" s="184">
        <v>6.8312999999999997</v>
      </c>
      <c r="K655" s="184">
        <v>16.0825</v>
      </c>
      <c r="L655" s="184">
        <v>36.301900000000003</v>
      </c>
      <c r="M655" s="184">
        <v>51.279400000000003</v>
      </c>
      <c r="N655" s="184">
        <v>75.159800000000004</v>
      </c>
      <c r="O655" s="184">
        <v>37.7196</v>
      </c>
      <c r="P655" s="184">
        <v>25.3127</v>
      </c>
      <c r="Q655" s="184">
        <v>26.318899999999999</v>
      </c>
      <c r="R655" s="184">
        <v>47.7117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44467</v>
      </c>
      <c r="E656" s="184">
        <v>16.6037</v>
      </c>
      <c r="F656" s="184">
        <v>-0.77629999999999999</v>
      </c>
      <c r="G656" s="184">
        <v>-0.8669</v>
      </c>
      <c r="H656" s="184">
        <v>0.13270000000000001</v>
      </c>
      <c r="I656" s="184">
        <v>0.74080000000000001</v>
      </c>
      <c r="J656" s="184">
        <v>6.5624000000000002</v>
      </c>
      <c r="K656" s="184">
        <v>13.2006</v>
      </c>
      <c r="L656" s="184">
        <v>22.9649</v>
      </c>
      <c r="M656" s="184">
        <v>24.106400000000001</v>
      </c>
      <c r="N656" s="184">
        <v>46.362900000000003</v>
      </c>
      <c r="O656" s="184"/>
      <c r="P656" s="184"/>
      <c r="Q656" s="184">
        <v>20.855599999999999</v>
      </c>
      <c r="R656" s="184">
        <v>23.515799999999999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44467</v>
      </c>
      <c r="E657" s="184">
        <v>15.7761</v>
      </c>
      <c r="F657" s="184">
        <v>-0.78110000000000002</v>
      </c>
      <c r="G657" s="184">
        <v>-0.8871</v>
      </c>
      <c r="H657" s="184">
        <v>9.7100000000000006E-2</v>
      </c>
      <c r="I657" s="184">
        <v>0.67069999999999996</v>
      </c>
      <c r="J657" s="184">
        <v>6.3947000000000003</v>
      </c>
      <c r="K657" s="184">
        <v>12.6929</v>
      </c>
      <c r="L657" s="184">
        <v>21.839200000000002</v>
      </c>
      <c r="M657" s="184">
        <v>22.424399999999999</v>
      </c>
      <c r="N657" s="184">
        <v>43.709099999999999</v>
      </c>
      <c r="O657" s="184"/>
      <c r="P657" s="184"/>
      <c r="Q657" s="184">
        <v>18.568999999999999</v>
      </c>
      <c r="R657" s="184">
        <v>21.235199999999999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44467</v>
      </c>
      <c r="E658" s="184">
        <v>147.4205</v>
      </c>
      <c r="F658" s="184">
        <v>-0.97340000000000004</v>
      </c>
      <c r="G658" s="184">
        <v>-1.2979000000000001</v>
      </c>
      <c r="H658" s="184">
        <v>0.16900000000000001</v>
      </c>
      <c r="I658" s="184">
        <v>0.34660000000000002</v>
      </c>
      <c r="J658" s="184">
        <v>4.5622999999999996</v>
      </c>
      <c r="K658" s="184">
        <v>11.498200000000001</v>
      </c>
      <c r="L658" s="184">
        <v>23.377199999999998</v>
      </c>
      <c r="M658" s="184">
        <v>32.3035</v>
      </c>
      <c r="N658" s="184">
        <v>58.513800000000003</v>
      </c>
      <c r="O658" s="184">
        <v>15.485099999999999</v>
      </c>
      <c r="P658" s="184">
        <v>11.6592</v>
      </c>
      <c r="Q658" s="184">
        <v>15.8291</v>
      </c>
      <c r="R658" s="184">
        <v>21.631699999999999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44467</v>
      </c>
      <c r="E659" s="184">
        <v>152.8426</v>
      </c>
      <c r="F659" s="184">
        <v>-0.97240000000000004</v>
      </c>
      <c r="G659" s="184">
        <v>-1.2942</v>
      </c>
      <c r="H659" s="184">
        <v>0.1757</v>
      </c>
      <c r="I659" s="184">
        <v>0.36030000000000001</v>
      </c>
      <c r="J659" s="184">
        <v>4.5946999999999996</v>
      </c>
      <c r="K659" s="184">
        <v>11.6128</v>
      </c>
      <c r="L659" s="184">
        <v>23.7761</v>
      </c>
      <c r="M659" s="184">
        <v>32.857900000000001</v>
      </c>
      <c r="N659" s="184">
        <v>59.318199999999997</v>
      </c>
      <c r="O659" s="184">
        <v>15.982799999999999</v>
      </c>
      <c r="P659" s="184">
        <v>12.199</v>
      </c>
      <c r="Q659" s="184">
        <v>13.9778</v>
      </c>
      <c r="R659" s="184">
        <v>22.168800000000001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44467</v>
      </c>
      <c r="E660" s="184">
        <v>18.185400000000001</v>
      </c>
      <c r="F660" s="184">
        <v>-0.62890000000000001</v>
      </c>
      <c r="G660" s="184">
        <v>-0.71250000000000002</v>
      </c>
      <c r="H660" s="184">
        <v>2.4830000000000001</v>
      </c>
      <c r="I660" s="184">
        <v>1.0620000000000001</v>
      </c>
      <c r="J660" s="184">
        <v>7.8605999999999998</v>
      </c>
      <c r="K660" s="184">
        <v>17.1921</v>
      </c>
      <c r="L660" s="184">
        <v>49.576799999999999</v>
      </c>
      <c r="M660" s="184">
        <v>65.970600000000005</v>
      </c>
      <c r="N660" s="184">
        <v>105.4128</v>
      </c>
      <c r="O660" s="184">
        <v>20.5839</v>
      </c>
      <c r="P660" s="184"/>
      <c r="Q660" s="184">
        <v>13.085699999999999</v>
      </c>
      <c r="R660" s="184">
        <v>37.995800000000003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44467</v>
      </c>
      <c r="E661" s="184">
        <v>17.778099999999998</v>
      </c>
      <c r="F661" s="184">
        <v>-0.62990000000000002</v>
      </c>
      <c r="G661" s="184">
        <v>-0.71479999999999999</v>
      </c>
      <c r="H661" s="184">
        <v>2.4792000000000001</v>
      </c>
      <c r="I661" s="184">
        <v>1.0549999999999999</v>
      </c>
      <c r="J661" s="184">
        <v>7.8441000000000001</v>
      </c>
      <c r="K661" s="184">
        <v>17.141500000000001</v>
      </c>
      <c r="L661" s="184">
        <v>49.469900000000003</v>
      </c>
      <c r="M661" s="184">
        <v>65.783299999999997</v>
      </c>
      <c r="N661" s="184">
        <v>105.0933</v>
      </c>
      <c r="O661" s="184">
        <v>20.297699999999999</v>
      </c>
      <c r="P661" s="184"/>
      <c r="Q661" s="184">
        <v>12.5602</v>
      </c>
      <c r="R661" s="184">
        <v>37.7791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44467</v>
      </c>
      <c r="E662" s="184">
        <v>15.625500000000001</v>
      </c>
      <c r="F662" s="184">
        <v>-0.63970000000000005</v>
      </c>
      <c r="G662" s="184">
        <v>-0.70089999999999997</v>
      </c>
      <c r="H662" s="184">
        <v>2.4603000000000002</v>
      </c>
      <c r="I662" s="184">
        <v>1.1968000000000001</v>
      </c>
      <c r="J662" s="184">
        <v>8.0915999999999997</v>
      </c>
      <c r="K662" s="184">
        <v>18.021799999999999</v>
      </c>
      <c r="L662" s="184">
        <v>49.814500000000002</v>
      </c>
      <c r="M662" s="184">
        <v>68.017899999999997</v>
      </c>
      <c r="N662" s="184">
        <v>107.4246</v>
      </c>
      <c r="O662" s="184">
        <v>20.895399999999999</v>
      </c>
      <c r="P662" s="184"/>
      <c r="Q662" s="184">
        <v>10.383599999999999</v>
      </c>
      <c r="R662" s="184">
        <v>38.831499999999998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44467</v>
      </c>
      <c r="E663" s="184">
        <v>15.345499999999999</v>
      </c>
      <c r="F663" s="184">
        <v>-0.64039999999999997</v>
      </c>
      <c r="G663" s="184">
        <v>-0.70269999999999999</v>
      </c>
      <c r="H663" s="184">
        <v>2.4577</v>
      </c>
      <c r="I663" s="184">
        <v>1.1921999999999999</v>
      </c>
      <c r="J663" s="184">
        <v>8.0806000000000004</v>
      </c>
      <c r="K663" s="184">
        <v>17.988800000000001</v>
      </c>
      <c r="L663" s="184">
        <v>49.725299999999997</v>
      </c>
      <c r="M663" s="184">
        <v>67.873699999999999</v>
      </c>
      <c r="N663" s="184">
        <v>107.20359999999999</v>
      </c>
      <c r="O663" s="184">
        <v>20.618500000000001</v>
      </c>
      <c r="P663" s="184"/>
      <c r="Q663" s="184">
        <v>9.9427000000000003</v>
      </c>
      <c r="R663" s="184">
        <v>38.674799999999998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44467</v>
      </c>
      <c r="E664" s="184">
        <v>15.5883</v>
      </c>
      <c r="F664" s="184">
        <v>-0.59809999999999997</v>
      </c>
      <c r="G664" s="184">
        <v>-0.70450000000000002</v>
      </c>
      <c r="H664" s="184">
        <v>2.2867999999999999</v>
      </c>
      <c r="I664" s="184">
        <v>1.115</v>
      </c>
      <c r="J664" s="184">
        <v>8.0367999999999995</v>
      </c>
      <c r="K664" s="184">
        <v>17.299600000000002</v>
      </c>
      <c r="L664" s="184">
        <v>51.858699999999999</v>
      </c>
      <c r="M664" s="184">
        <v>70.671700000000001</v>
      </c>
      <c r="N664" s="184">
        <v>111.96169999999999</v>
      </c>
      <c r="O664" s="184">
        <v>21.396599999999999</v>
      </c>
      <c r="P664" s="184"/>
      <c r="Q664" s="184">
        <v>11.05</v>
      </c>
      <c r="R664" s="184">
        <v>40.641599999999997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44467</v>
      </c>
      <c r="E665" s="184">
        <v>15.2849</v>
      </c>
      <c r="F665" s="184">
        <v>-0.59830000000000005</v>
      </c>
      <c r="G665" s="184">
        <v>-0.70679999999999998</v>
      </c>
      <c r="H665" s="184">
        <v>2.2831999999999999</v>
      </c>
      <c r="I665" s="184">
        <v>1.1080000000000001</v>
      </c>
      <c r="J665" s="184">
        <v>8.0190000000000001</v>
      </c>
      <c r="K665" s="184">
        <v>17.243400000000001</v>
      </c>
      <c r="L665" s="184">
        <v>51.706600000000002</v>
      </c>
      <c r="M665" s="184">
        <v>70.367900000000006</v>
      </c>
      <c r="N665" s="184">
        <v>111.4123</v>
      </c>
      <c r="O665" s="184">
        <v>20.983799999999999</v>
      </c>
      <c r="P665" s="184"/>
      <c r="Q665" s="184">
        <v>10.5358</v>
      </c>
      <c r="R665" s="184">
        <v>40.2333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44467</v>
      </c>
      <c r="E666" s="184">
        <v>14.9072</v>
      </c>
      <c r="F666" s="184">
        <v>-0.62329999999999997</v>
      </c>
      <c r="G666" s="184">
        <v>-0.6663</v>
      </c>
      <c r="H666" s="184">
        <v>2.4641000000000002</v>
      </c>
      <c r="I666" s="184">
        <v>1.9861</v>
      </c>
      <c r="J666" s="184">
        <v>8.2058999999999997</v>
      </c>
      <c r="K666" s="184">
        <v>18.464400000000001</v>
      </c>
      <c r="L666" s="184">
        <v>55.352899999999998</v>
      </c>
      <c r="M666" s="184">
        <v>75.143900000000002</v>
      </c>
      <c r="N666" s="184">
        <v>115.6495</v>
      </c>
      <c r="O666" s="184">
        <v>21.626100000000001</v>
      </c>
      <c r="P666" s="184"/>
      <c r="Q666" s="184">
        <v>10.489100000000001</v>
      </c>
      <c r="R666" s="184">
        <v>40.3508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44467</v>
      </c>
      <c r="E667" s="184">
        <v>14.3508</v>
      </c>
      <c r="F667" s="184">
        <v>-0.62390000000000001</v>
      </c>
      <c r="G667" s="184">
        <v>-0.66859999999999997</v>
      </c>
      <c r="H667" s="184">
        <v>2.4603000000000002</v>
      </c>
      <c r="I667" s="184">
        <v>1.9791000000000001</v>
      </c>
      <c r="J667" s="184">
        <v>8.1887000000000008</v>
      </c>
      <c r="K667" s="184">
        <v>18.409800000000001</v>
      </c>
      <c r="L667" s="184">
        <v>55.2059</v>
      </c>
      <c r="M667" s="184">
        <v>74.860500000000002</v>
      </c>
      <c r="N667" s="184">
        <v>115.148</v>
      </c>
      <c r="O667" s="184">
        <v>20.956800000000001</v>
      </c>
      <c r="P667" s="184"/>
      <c r="Q667" s="184">
        <v>9.4441000000000006</v>
      </c>
      <c r="R667" s="184">
        <v>39.990900000000003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44467</v>
      </c>
      <c r="E668" s="184">
        <v>21.788900000000002</v>
      </c>
      <c r="F668" s="184">
        <v>-0.52370000000000005</v>
      </c>
      <c r="G668" s="184">
        <v>-0.71489999999999998</v>
      </c>
      <c r="H668" s="184">
        <v>0.65459999999999996</v>
      </c>
      <c r="I668" s="184">
        <v>0.70299999999999996</v>
      </c>
      <c r="J668" s="184">
        <v>4.9905999999999997</v>
      </c>
      <c r="K668" s="184">
        <v>9.4605999999999995</v>
      </c>
      <c r="L668" s="184">
        <v>22.901800000000001</v>
      </c>
      <c r="M668" s="184">
        <v>31.904399999999999</v>
      </c>
      <c r="N668" s="184">
        <v>59.052399999999999</v>
      </c>
      <c r="O668" s="184">
        <v>18.123799999999999</v>
      </c>
      <c r="P668" s="184">
        <v>14.1637</v>
      </c>
      <c r="Q668" s="184">
        <v>12.697900000000001</v>
      </c>
      <c r="R668" s="184">
        <v>26.962299999999999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44467</v>
      </c>
      <c r="E669" s="184">
        <v>21.312999999999999</v>
      </c>
      <c r="F669" s="184">
        <v>-0.52410000000000001</v>
      </c>
      <c r="G669" s="184">
        <v>-0.71879999999999999</v>
      </c>
      <c r="H669" s="184">
        <v>0.64839999999999998</v>
      </c>
      <c r="I669" s="184">
        <v>0.68930000000000002</v>
      </c>
      <c r="J669" s="184">
        <v>4.9581</v>
      </c>
      <c r="K669" s="184">
        <v>9.3732000000000006</v>
      </c>
      <c r="L669" s="184">
        <v>22.8203</v>
      </c>
      <c r="M669" s="184">
        <v>31.811499999999999</v>
      </c>
      <c r="N669" s="184">
        <v>58.934800000000003</v>
      </c>
      <c r="O669" s="184">
        <v>17.847200000000001</v>
      </c>
      <c r="P669" s="184">
        <v>13.843999999999999</v>
      </c>
      <c r="Q669" s="184">
        <v>12.316599999999999</v>
      </c>
      <c r="R669" s="184">
        <v>26.759799999999998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44467</v>
      </c>
      <c r="E670" s="184">
        <v>23.743600000000001</v>
      </c>
      <c r="F670" s="184">
        <v>-0.59699999999999998</v>
      </c>
      <c r="G670" s="184">
        <v>-0.77190000000000003</v>
      </c>
      <c r="H670" s="184">
        <v>0.58079999999999998</v>
      </c>
      <c r="I670" s="184">
        <v>0.84309999999999996</v>
      </c>
      <c r="J670" s="184">
        <v>5.1173999999999999</v>
      </c>
      <c r="K670" s="184">
        <v>9.3047000000000004</v>
      </c>
      <c r="L670" s="184">
        <v>22.48</v>
      </c>
      <c r="M670" s="184">
        <v>31.4299</v>
      </c>
      <c r="N670" s="184">
        <v>57.585700000000003</v>
      </c>
      <c r="O670" s="184">
        <v>18.631399999999999</v>
      </c>
      <c r="P670" s="184">
        <v>15.129300000000001</v>
      </c>
      <c r="Q670" s="184">
        <v>16.9391</v>
      </c>
      <c r="R670" s="184">
        <v>27.210699999999999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44467</v>
      </c>
      <c r="E671" s="184">
        <v>23.213999999999999</v>
      </c>
      <c r="F671" s="184">
        <v>-0.59730000000000005</v>
      </c>
      <c r="G671" s="184">
        <v>-0.77370000000000005</v>
      </c>
      <c r="H671" s="184">
        <v>0.57709999999999995</v>
      </c>
      <c r="I671" s="184">
        <v>0.83620000000000005</v>
      </c>
      <c r="J671" s="184">
        <v>5.1010999999999997</v>
      </c>
      <c r="K671" s="184">
        <v>9.2556999999999992</v>
      </c>
      <c r="L671" s="184">
        <v>22.3735</v>
      </c>
      <c r="M671" s="184">
        <v>31.264500000000002</v>
      </c>
      <c r="N671" s="184">
        <v>57.324399999999997</v>
      </c>
      <c r="O671" s="184">
        <v>18.280899999999999</v>
      </c>
      <c r="P671" s="184">
        <v>14.6518</v>
      </c>
      <c r="Q671" s="184">
        <v>16.462700000000002</v>
      </c>
      <c r="R671" s="184">
        <v>26.963799999999999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44467</v>
      </c>
      <c r="E672" s="184">
        <v>14.819800000000001</v>
      </c>
      <c r="F672" s="184">
        <v>-0.63100000000000001</v>
      </c>
      <c r="G672" s="184">
        <v>-0.64759999999999995</v>
      </c>
      <c r="H672" s="184">
        <v>2.0773999999999999</v>
      </c>
      <c r="I672" s="184">
        <v>0.74439999999999995</v>
      </c>
      <c r="J672" s="184">
        <v>6.2846000000000002</v>
      </c>
      <c r="K672" s="184">
        <v>13.9056</v>
      </c>
      <c r="L672" s="184">
        <v>45.139899999999997</v>
      </c>
      <c r="M672" s="184">
        <v>60.378799999999998</v>
      </c>
      <c r="N672" s="184">
        <v>100.5386</v>
      </c>
      <c r="O672" s="184">
        <v>21.0947</v>
      </c>
      <c r="P672" s="184"/>
      <c r="Q672" s="184">
        <v>11.870799999999999</v>
      </c>
      <c r="R672" s="184">
        <v>36.015700000000002</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44467</v>
      </c>
      <c r="E673" s="184">
        <v>14.480600000000001</v>
      </c>
      <c r="F673" s="184">
        <v>-0.63270000000000004</v>
      </c>
      <c r="G673" s="184">
        <v>-0.65249999999999997</v>
      </c>
      <c r="H673" s="184">
        <v>2.0695000000000001</v>
      </c>
      <c r="I673" s="184">
        <v>0.72829999999999995</v>
      </c>
      <c r="J673" s="184">
        <v>6.2469000000000001</v>
      </c>
      <c r="K673" s="184">
        <v>13.8</v>
      </c>
      <c r="L673" s="184">
        <v>44.966900000000003</v>
      </c>
      <c r="M673" s="184">
        <v>60.105699999999999</v>
      </c>
      <c r="N673" s="184">
        <v>100.0912</v>
      </c>
      <c r="O673" s="184">
        <v>20.521699999999999</v>
      </c>
      <c r="P673" s="184"/>
      <c r="Q673" s="184">
        <v>11.134600000000001</v>
      </c>
      <c r="R673" s="184">
        <v>35.721200000000003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44467</v>
      </c>
      <c r="E674" s="184">
        <v>16.961600000000001</v>
      </c>
      <c r="F674" s="184">
        <v>-0.68969999999999998</v>
      </c>
      <c r="G674" s="184">
        <v>-0.68510000000000004</v>
      </c>
      <c r="H674" s="184">
        <v>2.1789000000000001</v>
      </c>
      <c r="I674" s="184">
        <v>0.84670000000000001</v>
      </c>
      <c r="J674" s="184">
        <v>6.5721999999999996</v>
      </c>
      <c r="K674" s="184">
        <v>13.6585</v>
      </c>
      <c r="L674" s="184">
        <v>43.698500000000003</v>
      </c>
      <c r="M674" s="184">
        <v>58.709499999999998</v>
      </c>
      <c r="N674" s="184">
        <v>100.0377</v>
      </c>
      <c r="O674" s="184">
        <v>20.829899999999999</v>
      </c>
      <c r="P674" s="184"/>
      <c r="Q674" s="184">
        <v>17.641500000000001</v>
      </c>
      <c r="R674" s="184">
        <v>36.175699999999999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44467</v>
      </c>
      <c r="E675" s="184">
        <v>16.762899999999998</v>
      </c>
      <c r="F675" s="184">
        <v>-0.68959999999999999</v>
      </c>
      <c r="G675" s="184">
        <v>-0.68669999999999998</v>
      </c>
      <c r="H675" s="184">
        <v>2.1766999999999999</v>
      </c>
      <c r="I675" s="184">
        <v>0.84219999999999995</v>
      </c>
      <c r="J675" s="184">
        <v>6.5609999999999999</v>
      </c>
      <c r="K675" s="184">
        <v>13.555199999999999</v>
      </c>
      <c r="L675" s="184">
        <v>43.461500000000001</v>
      </c>
      <c r="M675" s="184">
        <v>58.336199999999998</v>
      </c>
      <c r="N675" s="184">
        <v>99.423000000000002</v>
      </c>
      <c r="O675" s="184">
        <v>20.415099999999999</v>
      </c>
      <c r="P675" s="184"/>
      <c r="Q675" s="184">
        <v>17.216000000000001</v>
      </c>
      <c r="R675" s="184">
        <v>35.770000000000003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44467</v>
      </c>
      <c r="E680" s="184">
        <v>30.3246</v>
      </c>
      <c r="F680" s="184">
        <v>-1.0451999999999999</v>
      </c>
      <c r="G680" s="184">
        <v>-1.0771999999999999</v>
      </c>
      <c r="H680" s="184">
        <v>0.84899999999999998</v>
      </c>
      <c r="I680" s="184">
        <v>0.99280000000000002</v>
      </c>
      <c r="J680" s="184">
        <v>6.1662999999999997</v>
      </c>
      <c r="K680" s="184">
        <v>11.6784</v>
      </c>
      <c r="L680" s="184">
        <v>21.5566</v>
      </c>
      <c r="M680" s="184">
        <v>30.665600000000001</v>
      </c>
      <c r="N680" s="184">
        <v>57.776299999999999</v>
      </c>
      <c r="O680" s="184">
        <v>21.009699999999999</v>
      </c>
      <c r="P680" s="184">
        <v>15.935600000000001</v>
      </c>
      <c r="Q680" s="184">
        <v>17.2681</v>
      </c>
      <c r="R680" s="184">
        <v>24.2715</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44467</v>
      </c>
      <c r="E681" s="184">
        <v>27.69</v>
      </c>
      <c r="F681" s="184">
        <v>-1.0485</v>
      </c>
      <c r="G681" s="184">
        <v>-1.0902000000000001</v>
      </c>
      <c r="H681" s="184">
        <v>0.82550000000000001</v>
      </c>
      <c r="I681" s="184">
        <v>0.9446</v>
      </c>
      <c r="J681" s="184">
        <v>6.0525000000000002</v>
      </c>
      <c r="K681" s="184">
        <v>11.3354</v>
      </c>
      <c r="L681" s="184">
        <v>20.788900000000002</v>
      </c>
      <c r="M681" s="184">
        <v>29.410699999999999</v>
      </c>
      <c r="N681" s="184">
        <v>55.7333</v>
      </c>
      <c r="O681" s="184">
        <v>19.292300000000001</v>
      </c>
      <c r="P681" s="184">
        <v>14.4354</v>
      </c>
      <c r="Q681" s="184">
        <v>15.7476</v>
      </c>
      <c r="R681" s="184">
        <v>22.542100000000001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44467</v>
      </c>
      <c r="E682" s="184">
        <v>121.62</v>
      </c>
      <c r="F682" s="184">
        <v>-0.53969999999999996</v>
      </c>
      <c r="G682" s="184">
        <v>-0.42570000000000002</v>
      </c>
      <c r="H682" s="184">
        <v>1.1056999999999999</v>
      </c>
      <c r="I682" s="184">
        <v>0.58720000000000006</v>
      </c>
      <c r="J682" s="184">
        <v>5.9222999999999999</v>
      </c>
      <c r="K682" s="184">
        <v>8.5699000000000005</v>
      </c>
      <c r="L682" s="184">
        <v>21.937000000000001</v>
      </c>
      <c r="M682" s="184">
        <v>24.751300000000001</v>
      </c>
      <c r="N682" s="184">
        <v>45.897300000000001</v>
      </c>
      <c r="O682" s="184">
        <v>15.0991</v>
      </c>
      <c r="P682" s="184">
        <v>14.8536</v>
      </c>
      <c r="Q682" s="184">
        <v>13.992800000000001</v>
      </c>
      <c r="R682" s="184">
        <v>22.032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44467</v>
      </c>
      <c r="E683" s="184">
        <v>173.68269876800301</v>
      </c>
      <c r="F683" s="184">
        <v>-0.54779999999999995</v>
      </c>
      <c r="G683" s="184">
        <v>-0.44390000000000002</v>
      </c>
      <c r="H683" s="184">
        <v>1.0871</v>
      </c>
      <c r="I683" s="184">
        <v>0.55389999999999995</v>
      </c>
      <c r="J683" s="184">
        <v>5.8491</v>
      </c>
      <c r="K683" s="184">
        <v>8.3561999999999994</v>
      </c>
      <c r="L683" s="184">
        <v>21.450600000000001</v>
      </c>
      <c r="M683" s="184">
        <v>24.139800000000001</v>
      </c>
      <c r="N683" s="184">
        <v>44.973999999999997</v>
      </c>
      <c r="O683" s="184">
        <v>14.2812</v>
      </c>
      <c r="P683" s="184">
        <v>14.1305</v>
      </c>
      <c r="Q683" s="184">
        <v>11.8393</v>
      </c>
      <c r="R683" s="184">
        <v>21.1431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44467</v>
      </c>
      <c r="E684" s="184">
        <v>41.63</v>
      </c>
      <c r="F684" s="184">
        <v>-1.1164000000000001</v>
      </c>
      <c r="G684" s="184">
        <v>-1.2805</v>
      </c>
      <c r="H684" s="184">
        <v>0.57989999999999997</v>
      </c>
      <c r="I684" s="184">
        <v>0.70150000000000001</v>
      </c>
      <c r="J684" s="184">
        <v>5.3924000000000003</v>
      </c>
      <c r="K684" s="184">
        <v>12.9102</v>
      </c>
      <c r="L684" s="184">
        <v>26.766100000000002</v>
      </c>
      <c r="M684" s="184">
        <v>34.507300000000001</v>
      </c>
      <c r="N684" s="184">
        <v>61.858499999999999</v>
      </c>
      <c r="O684" s="184">
        <v>21.287500000000001</v>
      </c>
      <c r="P684" s="184">
        <v>14.581899999999999</v>
      </c>
      <c r="Q684" s="184">
        <v>15.712899999999999</v>
      </c>
      <c r="R684" s="184">
        <v>29.7576</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44467</v>
      </c>
      <c r="E685" s="184">
        <v>43.73</v>
      </c>
      <c r="F685" s="184">
        <v>-1.1081000000000001</v>
      </c>
      <c r="G685" s="184">
        <v>-1.2644</v>
      </c>
      <c r="H685" s="184">
        <v>0.57499999999999996</v>
      </c>
      <c r="I685" s="184">
        <v>0.73719999999999997</v>
      </c>
      <c r="J685" s="184">
        <v>5.4497</v>
      </c>
      <c r="K685" s="184">
        <v>13.0558</v>
      </c>
      <c r="L685" s="184">
        <v>27.159099999999999</v>
      </c>
      <c r="M685" s="184">
        <v>35.094200000000001</v>
      </c>
      <c r="N685" s="184">
        <v>62.807099999999998</v>
      </c>
      <c r="O685" s="184">
        <v>21.830500000000001</v>
      </c>
      <c r="P685" s="184">
        <v>15.2804</v>
      </c>
      <c r="Q685" s="184">
        <v>14.748900000000001</v>
      </c>
      <c r="R685" s="184">
        <v>30.450299999999999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44463</v>
      </c>
      <c r="E686" s="184">
        <v>22.077100000000002</v>
      </c>
      <c r="F686" s="184">
        <v>0.2334</v>
      </c>
      <c r="G686" s="184">
        <v>1.7012</v>
      </c>
      <c r="H686" s="184">
        <v>0.70930000000000004</v>
      </c>
      <c r="I686" s="184">
        <v>1.5156000000000001</v>
      </c>
      <c r="J686" s="184">
        <v>6.0787000000000004</v>
      </c>
      <c r="K686" s="184">
        <v>9.7795000000000005</v>
      </c>
      <c r="L686" s="184">
        <v>24.177199999999999</v>
      </c>
      <c r="M686" s="184">
        <v>42.299799999999998</v>
      </c>
      <c r="N686" s="184">
        <v>76.537700000000001</v>
      </c>
      <c r="O686" s="184">
        <v>18.441299999999998</v>
      </c>
      <c r="P686" s="184">
        <v>14.229799999999999</v>
      </c>
      <c r="Q686" s="184">
        <v>15.516500000000001</v>
      </c>
      <c r="R686" s="184">
        <v>29.418600000000001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44463</v>
      </c>
      <c r="E687" s="184">
        <v>23.2926</v>
      </c>
      <c r="F687" s="184">
        <v>0.23369999999999999</v>
      </c>
      <c r="G687" s="184">
        <v>1.7023999999999999</v>
      </c>
      <c r="H687" s="184">
        <v>0.71209999999999996</v>
      </c>
      <c r="I687" s="184">
        <v>1.522</v>
      </c>
      <c r="J687" s="184">
        <v>6.0925000000000002</v>
      </c>
      <c r="K687" s="184">
        <v>9.8221000000000007</v>
      </c>
      <c r="L687" s="184">
        <v>24.2729</v>
      </c>
      <c r="M687" s="184">
        <v>42.460599999999999</v>
      </c>
      <c r="N687" s="184">
        <v>76.803299999999993</v>
      </c>
      <c r="O687" s="184">
        <v>18.779399999999999</v>
      </c>
      <c r="P687" s="184">
        <v>15.196899999999999</v>
      </c>
      <c r="Q687" s="184">
        <v>16.649699999999999</v>
      </c>
      <c r="R687" s="184">
        <v>29.625499999999999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44463</v>
      </c>
      <c r="E688" s="184">
        <v>15.718299999999999</v>
      </c>
      <c r="F688" s="184">
        <v>0.21929999999999999</v>
      </c>
      <c r="G688" s="184">
        <v>1.7537</v>
      </c>
      <c r="H688" s="184">
        <v>0.65510000000000002</v>
      </c>
      <c r="I688" s="184">
        <v>1.4908999999999999</v>
      </c>
      <c r="J688" s="184">
        <v>5.7510000000000003</v>
      </c>
      <c r="K688" s="184">
        <v>7.4638</v>
      </c>
      <c r="L688" s="184">
        <v>23.1234</v>
      </c>
      <c r="M688" s="184">
        <v>40.593000000000004</v>
      </c>
      <c r="N688" s="184">
        <v>78.246399999999994</v>
      </c>
      <c r="O688" s="184">
        <v>16.092500000000001</v>
      </c>
      <c r="P688" s="184"/>
      <c r="Q688" s="184">
        <v>10.178100000000001</v>
      </c>
      <c r="R688" s="184">
        <v>24.6967</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44463</v>
      </c>
      <c r="E689" s="184">
        <v>16.4953</v>
      </c>
      <c r="F689" s="184">
        <v>0.21990000000000001</v>
      </c>
      <c r="G689" s="184">
        <v>1.7544</v>
      </c>
      <c r="H689" s="184">
        <v>0.65780000000000005</v>
      </c>
      <c r="I689" s="184">
        <v>1.4964</v>
      </c>
      <c r="J689" s="184">
        <v>5.7614999999999998</v>
      </c>
      <c r="K689" s="184">
        <v>7.4997999999999996</v>
      </c>
      <c r="L689" s="184">
        <v>23.2151</v>
      </c>
      <c r="M689" s="184">
        <v>40.743699999999997</v>
      </c>
      <c r="N689" s="184">
        <v>78.493499999999997</v>
      </c>
      <c r="O689" s="184">
        <v>16.598400000000002</v>
      </c>
      <c r="P689" s="184"/>
      <c r="Q689" s="184">
        <v>11.323399999999999</v>
      </c>
      <c r="R689" s="184">
        <v>24.970099999999999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44463</v>
      </c>
      <c r="E690" s="184">
        <v>14.7433</v>
      </c>
      <c r="F690" s="184">
        <v>0.21279999999999999</v>
      </c>
      <c r="G690" s="184">
        <v>1.6955</v>
      </c>
      <c r="H690" s="184">
        <v>0.58120000000000005</v>
      </c>
      <c r="I690" s="184">
        <v>1.4771000000000001</v>
      </c>
      <c r="J690" s="184">
        <v>6.0058999999999996</v>
      </c>
      <c r="K690" s="184">
        <v>8.4017999999999997</v>
      </c>
      <c r="L690" s="184">
        <v>23.722799999999999</v>
      </c>
      <c r="M690" s="184">
        <v>41.136899999999997</v>
      </c>
      <c r="N690" s="184">
        <v>77.384299999999996</v>
      </c>
      <c r="O690" s="184">
        <v>16.2134</v>
      </c>
      <c r="P690" s="184"/>
      <c r="Q690" s="184">
        <v>9.0241000000000007</v>
      </c>
      <c r="R690" s="184">
        <v>25.7469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44463</v>
      </c>
      <c r="E691" s="184">
        <v>15.4735</v>
      </c>
      <c r="F691" s="184">
        <v>0.2137</v>
      </c>
      <c r="G691" s="184">
        <v>1.6962999999999999</v>
      </c>
      <c r="H691" s="184">
        <v>0.58309999999999995</v>
      </c>
      <c r="I691" s="184">
        <v>1.4809000000000001</v>
      </c>
      <c r="J691" s="184">
        <v>6.0141</v>
      </c>
      <c r="K691" s="184">
        <v>8.4276999999999997</v>
      </c>
      <c r="L691" s="184">
        <v>23.783000000000001</v>
      </c>
      <c r="M691" s="184">
        <v>41.2408</v>
      </c>
      <c r="N691" s="184">
        <v>77.564499999999995</v>
      </c>
      <c r="O691" s="184">
        <v>16.868500000000001</v>
      </c>
      <c r="P691" s="184"/>
      <c r="Q691" s="184">
        <v>10.2034</v>
      </c>
      <c r="R691" s="184">
        <v>25.967099999999999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44463</v>
      </c>
      <c r="E692" s="184">
        <v>12.219799999999999</v>
      </c>
      <c r="F692" s="184">
        <v>-5.0700000000000002E-2</v>
      </c>
      <c r="G692" s="184">
        <v>1.2670999999999999</v>
      </c>
      <c r="H692" s="184">
        <v>0.25269999999999998</v>
      </c>
      <c r="I692" s="184">
        <v>2.0306000000000002</v>
      </c>
      <c r="J692" s="184">
        <v>7.3701999999999996</v>
      </c>
      <c r="K692" s="184">
        <v>8.9263999999999992</v>
      </c>
      <c r="L692" s="184">
        <v>16.9359</v>
      </c>
      <c r="M692" s="184">
        <v>27.514099999999999</v>
      </c>
      <c r="N692" s="184">
        <v>55.138599999999997</v>
      </c>
      <c r="O692" s="184">
        <v>11.2088</v>
      </c>
      <c r="P692" s="184"/>
      <c r="Q692" s="184">
        <v>5.5910000000000002</v>
      </c>
      <c r="R692" s="184">
        <v>23.6479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44463</v>
      </c>
      <c r="E693" s="184">
        <v>12.708600000000001</v>
      </c>
      <c r="F693" s="184">
        <v>-4.8800000000000003E-2</v>
      </c>
      <c r="G693" s="184">
        <v>1.2718</v>
      </c>
      <c r="H693" s="184">
        <v>0.26190000000000002</v>
      </c>
      <c r="I693" s="184">
        <v>2.0491999999999999</v>
      </c>
      <c r="J693" s="184">
        <v>7.4086999999999996</v>
      </c>
      <c r="K693" s="184">
        <v>9.0688999999999993</v>
      </c>
      <c r="L693" s="184">
        <v>17.213100000000001</v>
      </c>
      <c r="M693" s="184">
        <v>27.935500000000001</v>
      </c>
      <c r="N693" s="184">
        <v>55.8095</v>
      </c>
      <c r="O693" s="184">
        <v>12.108000000000001</v>
      </c>
      <c r="P693" s="184"/>
      <c r="Q693" s="184">
        <v>6.7209000000000003</v>
      </c>
      <c r="R693" s="184">
        <v>24.189699999999998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44463</v>
      </c>
      <c r="E694" s="184">
        <v>12.737</v>
      </c>
      <c r="F694" s="184">
        <v>3.61E-2</v>
      </c>
      <c r="G694" s="184">
        <v>1.3447</v>
      </c>
      <c r="H694" s="184">
        <v>0.36480000000000001</v>
      </c>
      <c r="I694" s="184">
        <v>2.0461999999999998</v>
      </c>
      <c r="J694" s="184">
        <v>7.1002000000000001</v>
      </c>
      <c r="K694" s="184">
        <v>8.6245999999999992</v>
      </c>
      <c r="L694" s="184">
        <v>16.739699999999999</v>
      </c>
      <c r="M694" s="184">
        <v>26.712399999999999</v>
      </c>
      <c r="N694" s="184">
        <v>53.954900000000002</v>
      </c>
      <c r="O694" s="184">
        <v>12.1425</v>
      </c>
      <c r="P694" s="184"/>
      <c r="Q694" s="184">
        <v>7.1596000000000002</v>
      </c>
      <c r="R694" s="184">
        <v>23.903700000000001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44463</v>
      </c>
      <c r="E695" s="184">
        <v>13.1836</v>
      </c>
      <c r="F695" s="184">
        <v>3.7199999999999997E-2</v>
      </c>
      <c r="G695" s="184">
        <v>1.3468</v>
      </c>
      <c r="H695" s="184">
        <v>0.3715</v>
      </c>
      <c r="I695" s="184">
        <v>2.06</v>
      </c>
      <c r="J695" s="184">
        <v>7.1306000000000003</v>
      </c>
      <c r="K695" s="184">
        <v>8.7181999999999995</v>
      </c>
      <c r="L695" s="184">
        <v>16.940200000000001</v>
      </c>
      <c r="M695" s="184">
        <v>27.040199999999999</v>
      </c>
      <c r="N695" s="184">
        <v>54.483199999999997</v>
      </c>
      <c r="O695" s="184">
        <v>12.996</v>
      </c>
      <c r="P695" s="184"/>
      <c r="Q695" s="184">
        <v>8.2202999999999999</v>
      </c>
      <c r="R695" s="184">
        <v>24.336600000000001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44467</v>
      </c>
      <c r="E696" s="184">
        <v>156.1044</v>
      </c>
      <c r="F696" s="184">
        <v>-1.0725</v>
      </c>
      <c r="G696" s="184">
        <v>-1.1677999999999999</v>
      </c>
      <c r="H696" s="184">
        <v>0.34539999999999998</v>
      </c>
      <c r="I696" s="184">
        <v>0.2112</v>
      </c>
      <c r="J696" s="184">
        <v>4.8376000000000001</v>
      </c>
      <c r="K696" s="184">
        <v>11.9991</v>
      </c>
      <c r="L696" s="184">
        <v>24.801400000000001</v>
      </c>
      <c r="M696" s="184">
        <v>33.093200000000003</v>
      </c>
      <c r="N696" s="184">
        <v>66.581900000000005</v>
      </c>
      <c r="O696" s="184">
        <v>21.666499999999999</v>
      </c>
      <c r="P696" s="184">
        <v>16.270800000000001</v>
      </c>
      <c r="Q696" s="184">
        <v>16.052199999999999</v>
      </c>
      <c r="R696" s="184">
        <v>30.9255</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44467</v>
      </c>
      <c r="E697" s="184">
        <v>144.96870000000001</v>
      </c>
      <c r="F697" s="184">
        <v>-1.0751999999999999</v>
      </c>
      <c r="G697" s="184">
        <v>-1.1548</v>
      </c>
      <c r="H697" s="184">
        <v>0.35070000000000001</v>
      </c>
      <c r="I697" s="184">
        <v>0.19850000000000001</v>
      </c>
      <c r="J697" s="184">
        <v>4.7801999999999998</v>
      </c>
      <c r="K697" s="184">
        <v>11.7751</v>
      </c>
      <c r="L697" s="184">
        <v>24.2591</v>
      </c>
      <c r="M697" s="184">
        <v>32.205199999999998</v>
      </c>
      <c r="N697" s="184">
        <v>65.105099999999993</v>
      </c>
      <c r="O697" s="184">
        <v>20.562799999999999</v>
      </c>
      <c r="P697" s="184">
        <v>15.219900000000001</v>
      </c>
      <c r="Q697" s="184">
        <v>12.585900000000001</v>
      </c>
      <c r="R697" s="184">
        <v>29.738900000000001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44467</v>
      </c>
      <c r="E698" s="184">
        <v>231.14295122149301</v>
      </c>
      <c r="F698" s="184">
        <v>-0.78559999999999997</v>
      </c>
      <c r="G698" s="184">
        <v>-1.0518000000000001</v>
      </c>
      <c r="H698" s="184">
        <v>6.0000000000000001E-3</v>
      </c>
      <c r="I698" s="184">
        <v>0.62619999999999998</v>
      </c>
      <c r="J698" s="184">
        <v>5.6281999999999996</v>
      </c>
      <c r="K698" s="184">
        <v>11.5261</v>
      </c>
      <c r="L698" s="184">
        <v>23.383299999999998</v>
      </c>
      <c r="M698" s="184">
        <v>30.539100000000001</v>
      </c>
      <c r="N698" s="184">
        <v>58.949599999999997</v>
      </c>
      <c r="O698" s="184">
        <v>16.385200000000001</v>
      </c>
      <c r="P698" s="184">
        <v>13.5031</v>
      </c>
      <c r="Q698" s="184">
        <v>18.481999999999999</v>
      </c>
      <c r="R698" s="184">
        <v>23.113499999999998</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-0.71034469696969715</v>
      </c>
      <c r="G699" s="186">
        <v>-0.64672727272727304</v>
      </c>
      <c r="H699" s="186">
        <v>0.72301590909090929</v>
      </c>
      <c r="I699" s="186">
        <v>0.74365454545454546</v>
      </c>
      <c r="J699" s="186">
        <v>5.9041734848484824</v>
      </c>
      <c r="K699" s="186">
        <v>11.397783333333338</v>
      </c>
      <c r="L699" s="186">
        <v>26.884946969696955</v>
      </c>
      <c r="M699" s="186">
        <v>36.922825000000003</v>
      </c>
      <c r="N699" s="186">
        <v>65.990945454545439</v>
      </c>
      <c r="O699" s="186">
        <v>19.967911290322586</v>
      </c>
      <c r="P699" s="186">
        <v>15.402731111111112</v>
      </c>
      <c r="Q699" s="186">
        <v>16.311456060606062</v>
      </c>
      <c r="R699" s="186">
        <v>28.963723846153826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-0.70774999999999999</v>
      </c>
      <c r="G700" s="186">
        <v>-0.71484999999999999</v>
      </c>
      <c r="H700" s="186">
        <v>0.65644999999999998</v>
      </c>
      <c r="I700" s="186">
        <v>0.82945000000000002</v>
      </c>
      <c r="J700" s="186">
        <v>5.8509500000000001</v>
      </c>
      <c r="K700" s="186">
        <v>11.226849999999999</v>
      </c>
      <c r="L700" s="186">
        <v>24.649699999999999</v>
      </c>
      <c r="M700" s="186">
        <v>34.037400000000005</v>
      </c>
      <c r="N700" s="186">
        <v>62.8294</v>
      </c>
      <c r="O700" s="186">
        <v>19.234200000000001</v>
      </c>
      <c r="P700" s="186">
        <v>14.8324</v>
      </c>
      <c r="Q700" s="186">
        <v>15.923400000000001</v>
      </c>
      <c r="R700" s="186">
        <v>27.216999999999999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44467</v>
      </c>
      <c r="E703" s="184">
        <v>33.614100000000001</v>
      </c>
      <c r="F703" s="184">
        <v>-0.63029999999999997</v>
      </c>
      <c r="G703" s="184">
        <v>-0.68930000000000002</v>
      </c>
      <c r="H703" s="184">
        <v>0.19020000000000001</v>
      </c>
      <c r="I703" s="184">
        <v>-4.2200000000000001E-2</v>
      </c>
      <c r="J703" s="184">
        <v>3.3595999999999999</v>
      </c>
      <c r="K703" s="184">
        <v>7.1375999999999999</v>
      </c>
      <c r="L703" s="184">
        <v>16.674299999999999</v>
      </c>
      <c r="M703" s="184">
        <v>21.2577</v>
      </c>
      <c r="N703" s="184">
        <v>41.207799999999999</v>
      </c>
      <c r="O703" s="184">
        <v>15.864800000000001</v>
      </c>
      <c r="P703" s="184">
        <v>12.217599999999999</v>
      </c>
      <c r="Q703" s="184">
        <v>12.3674</v>
      </c>
      <c r="R703" s="184">
        <v>21.734300000000001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44467</v>
      </c>
      <c r="E704" s="184">
        <v>35.823700000000002</v>
      </c>
      <c r="F704" s="184">
        <v>-0.62770000000000004</v>
      </c>
      <c r="G704" s="184">
        <v>-0.67869999999999997</v>
      </c>
      <c r="H704" s="184">
        <v>0.20899999999999999</v>
      </c>
      <c r="I704" s="184">
        <v>-5.0000000000000001E-3</v>
      </c>
      <c r="J704" s="184">
        <v>3.4464000000000001</v>
      </c>
      <c r="K704" s="184">
        <v>7.4108999999999998</v>
      </c>
      <c r="L704" s="184">
        <v>17.272500000000001</v>
      </c>
      <c r="M704" s="184">
        <v>22.192599999999999</v>
      </c>
      <c r="N704" s="184">
        <v>42.785899999999998</v>
      </c>
      <c r="O704" s="184">
        <v>16.908000000000001</v>
      </c>
      <c r="P704" s="184">
        <v>13.163399999999999</v>
      </c>
      <c r="Q704" s="184">
        <v>13.880800000000001</v>
      </c>
      <c r="R704" s="184">
        <v>22.922499999999999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44467</v>
      </c>
      <c r="E705" s="184">
        <v>118.18340000000001</v>
      </c>
      <c r="F705" s="184">
        <v>-0.29870000000000002</v>
      </c>
      <c r="G705" s="184">
        <v>-6.4399999999999999E-2</v>
      </c>
      <c r="H705" s="184">
        <v>1.0629999999999999</v>
      </c>
      <c r="I705" s="184">
        <v>1.1654</v>
      </c>
      <c r="J705" s="184">
        <v>5.0353000000000003</v>
      </c>
      <c r="K705" s="184">
        <v>8.2553000000000001</v>
      </c>
      <c r="L705" s="184">
        <v>19.933299999999999</v>
      </c>
      <c r="M705" s="184">
        <v>33.005200000000002</v>
      </c>
      <c r="N705" s="184">
        <v>60.587299999999999</v>
      </c>
      <c r="O705" s="184">
        <v>14.186500000000001</v>
      </c>
      <c r="P705" s="184">
        <v>11.120200000000001</v>
      </c>
      <c r="Q705" s="184">
        <v>14.848800000000001</v>
      </c>
      <c r="R705" s="184">
        <v>21.444299999999998</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44467</v>
      </c>
      <c r="E706" s="184">
        <v>123.2072</v>
      </c>
      <c r="F706" s="184">
        <v>-0.2974</v>
      </c>
      <c r="G706" s="184">
        <v>-5.8999999999999997E-2</v>
      </c>
      <c r="H706" s="184">
        <v>1.0728</v>
      </c>
      <c r="I706" s="184">
        <v>1.1848000000000001</v>
      </c>
      <c r="J706" s="184">
        <v>5.0815000000000001</v>
      </c>
      <c r="K706" s="184">
        <v>8.3847000000000005</v>
      </c>
      <c r="L706" s="184">
        <v>20.201599999999999</v>
      </c>
      <c r="M706" s="184">
        <v>33.4786</v>
      </c>
      <c r="N706" s="184">
        <v>61.438000000000002</v>
      </c>
      <c r="O706" s="184">
        <v>14.840400000000001</v>
      </c>
      <c r="P706" s="184">
        <v>11.698</v>
      </c>
      <c r="Q706" s="184">
        <v>13.098599999999999</v>
      </c>
      <c r="R706" s="184">
        <v>22.2392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44467</v>
      </c>
      <c r="E707" s="184">
        <v>78.129900000000006</v>
      </c>
      <c r="F707" s="184">
        <v>-0.19620000000000001</v>
      </c>
      <c r="G707" s="184">
        <v>-4.58E-2</v>
      </c>
      <c r="H707" s="184">
        <v>0.69410000000000005</v>
      </c>
      <c r="I707" s="184">
        <v>0.82709999999999995</v>
      </c>
      <c r="J707" s="184">
        <v>3.6080999999999999</v>
      </c>
      <c r="K707" s="184">
        <v>7.9844999999999997</v>
      </c>
      <c r="L707" s="184">
        <v>18.645399999999999</v>
      </c>
      <c r="M707" s="184">
        <v>31.8931</v>
      </c>
      <c r="N707" s="184">
        <v>51.509700000000002</v>
      </c>
      <c r="O707" s="184">
        <v>11.0105</v>
      </c>
      <c r="P707" s="184">
        <v>9.2338000000000005</v>
      </c>
      <c r="Q707" s="184">
        <v>12.2149</v>
      </c>
      <c r="R707" s="184">
        <v>14.9901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44467</v>
      </c>
      <c r="E708" s="184">
        <v>82.187100000000001</v>
      </c>
      <c r="F708" s="184">
        <v>-0.19489999999999999</v>
      </c>
      <c r="G708" s="184">
        <v>-4.0500000000000001E-2</v>
      </c>
      <c r="H708" s="184">
        <v>0.70330000000000004</v>
      </c>
      <c r="I708" s="184">
        <v>0.84550000000000003</v>
      </c>
      <c r="J708" s="184">
        <v>3.6511999999999998</v>
      </c>
      <c r="K708" s="184">
        <v>8.1144999999999996</v>
      </c>
      <c r="L708" s="184">
        <v>18.935400000000001</v>
      </c>
      <c r="M708" s="184">
        <v>32.393500000000003</v>
      </c>
      <c r="N708" s="184">
        <v>52.327800000000003</v>
      </c>
      <c r="O708" s="184">
        <v>11.67</v>
      </c>
      <c r="P708" s="184">
        <v>9.9179999999999993</v>
      </c>
      <c r="Q708" s="184">
        <v>11.289300000000001</v>
      </c>
      <c r="R708" s="184">
        <v>15.7136</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44467</v>
      </c>
      <c r="E709" s="184">
        <v>26.850100000000001</v>
      </c>
      <c r="F709" s="184">
        <v>-0.61109999999999998</v>
      </c>
      <c r="G709" s="184">
        <v>-0.7944</v>
      </c>
      <c r="H709" s="184">
        <v>0.57909999999999995</v>
      </c>
      <c r="I709" s="184">
        <v>0.37159999999999999</v>
      </c>
      <c r="J709" s="184">
        <v>4.4276</v>
      </c>
      <c r="K709" s="184">
        <v>9.0000999999999998</v>
      </c>
      <c r="L709" s="184">
        <v>19.524000000000001</v>
      </c>
      <c r="M709" s="184">
        <v>25.470700000000001</v>
      </c>
      <c r="N709" s="184">
        <v>49.357199999999999</v>
      </c>
      <c r="O709" s="184">
        <v>16.645900000000001</v>
      </c>
      <c r="P709" s="184">
        <v>12.802199999999999</v>
      </c>
      <c r="Q709" s="184">
        <v>14.2394</v>
      </c>
      <c r="R709" s="184">
        <v>22.715299999999999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44467</v>
      </c>
      <c r="E710" s="184">
        <v>27.447800000000001</v>
      </c>
      <c r="F710" s="184">
        <v>-0.61009999999999998</v>
      </c>
      <c r="G710" s="184">
        <v>-0.79049999999999998</v>
      </c>
      <c r="H710" s="184">
        <v>0.58599999999999997</v>
      </c>
      <c r="I710" s="184">
        <v>0.3851</v>
      </c>
      <c r="J710" s="184">
        <v>4.4596</v>
      </c>
      <c r="K710" s="184">
        <v>9.0965000000000007</v>
      </c>
      <c r="L710" s="184">
        <v>19.7376</v>
      </c>
      <c r="M710" s="184">
        <v>25.801200000000001</v>
      </c>
      <c r="N710" s="184">
        <v>49.882300000000001</v>
      </c>
      <c r="O710" s="184">
        <v>17.038799999999998</v>
      </c>
      <c r="P710" s="184">
        <v>13.152100000000001</v>
      </c>
      <c r="Q710" s="184">
        <v>14.578900000000001</v>
      </c>
      <c r="R710" s="184">
        <v>23.151700000000002</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44467</v>
      </c>
      <c r="E711" s="184">
        <v>24.479900000000001</v>
      </c>
      <c r="F711" s="184">
        <v>-0.4975</v>
      </c>
      <c r="G711" s="184">
        <v>-0.65700000000000003</v>
      </c>
      <c r="H711" s="184">
        <v>0.43369999999999997</v>
      </c>
      <c r="I711" s="184">
        <v>0.30609999999999998</v>
      </c>
      <c r="J711" s="184">
        <v>3.6791999999999998</v>
      </c>
      <c r="K711" s="184">
        <v>7.5406000000000004</v>
      </c>
      <c r="L711" s="184">
        <v>16.125299999999999</v>
      </c>
      <c r="M711" s="184">
        <v>20.655999999999999</v>
      </c>
      <c r="N711" s="184">
        <v>39.625799999999998</v>
      </c>
      <c r="O711" s="184">
        <v>14.8186</v>
      </c>
      <c r="P711" s="184">
        <v>11.5062</v>
      </c>
      <c r="Q711" s="184">
        <v>12.825200000000001</v>
      </c>
      <c r="R711" s="184">
        <v>19.825800000000001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44467</v>
      </c>
      <c r="E712" s="184">
        <v>25.154</v>
      </c>
      <c r="F712" s="184">
        <v>-0.49609999999999999</v>
      </c>
      <c r="G712" s="184">
        <v>-0.65049999999999997</v>
      </c>
      <c r="H712" s="184">
        <v>0.44479999999999997</v>
      </c>
      <c r="I712" s="184">
        <v>0.32829999999999998</v>
      </c>
      <c r="J712" s="184">
        <v>3.7321</v>
      </c>
      <c r="K712" s="184">
        <v>7.6981999999999999</v>
      </c>
      <c r="L712" s="184">
        <v>16.469899999999999</v>
      </c>
      <c r="M712" s="184">
        <v>21.1861</v>
      </c>
      <c r="N712" s="184">
        <v>40.445900000000002</v>
      </c>
      <c r="O712" s="184">
        <v>15.4368</v>
      </c>
      <c r="P712" s="184">
        <v>11.9781</v>
      </c>
      <c r="Q712" s="184">
        <v>13.239000000000001</v>
      </c>
      <c r="R712" s="184">
        <v>20.5563</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44467</v>
      </c>
      <c r="E713" s="184">
        <v>13.2501</v>
      </c>
      <c r="F713" s="184">
        <v>1.0994999999999999</v>
      </c>
      <c r="G713" s="184">
        <v>1.9850000000000001</v>
      </c>
      <c r="H713" s="184">
        <v>2.9893999999999998</v>
      </c>
      <c r="I713" s="184">
        <v>4.5686</v>
      </c>
      <c r="J713" s="184">
        <v>11.658799999999999</v>
      </c>
      <c r="K713" s="184">
        <v>12.0336</v>
      </c>
      <c r="L713" s="184">
        <v>27.016400000000001</v>
      </c>
      <c r="M713" s="184">
        <v>40.982500000000002</v>
      </c>
      <c r="N713" s="184">
        <v>80.861599999999996</v>
      </c>
      <c r="O713" s="184">
        <v>8.1609999999999996</v>
      </c>
      <c r="P713" s="184"/>
      <c r="Q713" s="184">
        <v>9.0390999999999995</v>
      </c>
      <c r="R713" s="184">
        <v>12.8256</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44467</v>
      </c>
      <c r="E714" s="184">
        <v>13.2501</v>
      </c>
      <c r="F714" s="184">
        <v>1.0994999999999999</v>
      </c>
      <c r="G714" s="184">
        <v>1.9850000000000001</v>
      </c>
      <c r="H714" s="184">
        <v>2.9893999999999998</v>
      </c>
      <c r="I714" s="184">
        <v>4.5694999999999997</v>
      </c>
      <c r="J714" s="184">
        <v>11.659700000000001</v>
      </c>
      <c r="K714" s="184">
        <v>12.0345</v>
      </c>
      <c r="L714" s="184">
        <v>27.017600000000002</v>
      </c>
      <c r="M714" s="184">
        <v>40.982500000000002</v>
      </c>
      <c r="N714" s="184">
        <v>80.864000000000004</v>
      </c>
      <c r="O714" s="184">
        <v>8.1609999999999996</v>
      </c>
      <c r="P714" s="184"/>
      <c r="Q714" s="184">
        <v>9.0390999999999995</v>
      </c>
      <c r="R714" s="184">
        <v>12.8256</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44467</v>
      </c>
      <c r="E715" s="184">
        <v>16.552099999999999</v>
      </c>
      <c r="F715" s="184">
        <v>0.124</v>
      </c>
      <c r="G715" s="184">
        <v>0.46250000000000002</v>
      </c>
      <c r="H715" s="184">
        <v>2.1211000000000002</v>
      </c>
      <c r="I715" s="184">
        <v>2.7639999999999998</v>
      </c>
      <c r="J715" s="184">
        <v>7.7316000000000003</v>
      </c>
      <c r="K715" s="184">
        <v>11.262700000000001</v>
      </c>
      <c r="L715" s="184">
        <v>28.828199999999999</v>
      </c>
      <c r="M715" s="184">
        <v>41.947699999999998</v>
      </c>
      <c r="N715" s="184">
        <v>70.897400000000005</v>
      </c>
      <c r="O715" s="184"/>
      <c r="P715" s="184"/>
      <c r="Q715" s="184">
        <v>37.242800000000003</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44467</v>
      </c>
      <c r="E716" s="184">
        <v>16.798200000000001</v>
      </c>
      <c r="F716" s="184">
        <v>0.12759999999999999</v>
      </c>
      <c r="G716" s="184">
        <v>0.4743</v>
      </c>
      <c r="H716" s="184">
        <v>2.1421999999999999</v>
      </c>
      <c r="I716" s="184">
        <v>2.8054000000000001</v>
      </c>
      <c r="J716" s="184">
        <v>7.8280000000000003</v>
      </c>
      <c r="K716" s="184">
        <v>11.547800000000001</v>
      </c>
      <c r="L716" s="184">
        <v>29.4879</v>
      </c>
      <c r="M716" s="184">
        <v>43.006</v>
      </c>
      <c r="N716" s="184">
        <v>72.568899999999999</v>
      </c>
      <c r="O716" s="184"/>
      <c r="P716" s="184"/>
      <c r="Q716" s="184">
        <v>38.5212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44467</v>
      </c>
      <c r="E717" s="184">
        <v>100.0578</v>
      </c>
      <c r="F717" s="184">
        <v>-0.51659999999999995</v>
      </c>
      <c r="G717" s="184">
        <v>-0.50960000000000005</v>
      </c>
      <c r="H717" s="184">
        <v>0.98939999999999995</v>
      </c>
      <c r="I717" s="184">
        <v>1.7037</v>
      </c>
      <c r="J717" s="184">
        <v>6.1862000000000004</v>
      </c>
      <c r="K717" s="184">
        <v>11.1677</v>
      </c>
      <c r="L717" s="184">
        <v>23.425599999999999</v>
      </c>
      <c r="M717" s="184">
        <v>32.466900000000003</v>
      </c>
      <c r="N717" s="184">
        <v>60.264000000000003</v>
      </c>
      <c r="O717" s="184">
        <v>15.8766</v>
      </c>
      <c r="P717" s="184">
        <v>13.603300000000001</v>
      </c>
      <c r="Q717" s="184">
        <v>13.8203</v>
      </c>
      <c r="R717" s="184">
        <v>23.142199999999999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44467</v>
      </c>
      <c r="E718" s="184">
        <v>103.63330000000001</v>
      </c>
      <c r="F718" s="184">
        <v>-0.51590000000000003</v>
      </c>
      <c r="G718" s="184">
        <v>-0.50649999999999995</v>
      </c>
      <c r="H718" s="184">
        <v>0.99490000000000001</v>
      </c>
      <c r="I718" s="184">
        <v>1.7146999999999999</v>
      </c>
      <c r="J718" s="184">
        <v>6.2122000000000002</v>
      </c>
      <c r="K718" s="184">
        <v>11.2461</v>
      </c>
      <c r="L718" s="184">
        <v>23.614599999999999</v>
      </c>
      <c r="M718" s="184">
        <v>32.802799999999998</v>
      </c>
      <c r="N718" s="184">
        <v>60.849299999999999</v>
      </c>
      <c r="O718" s="184">
        <v>16.3081</v>
      </c>
      <c r="P718" s="184">
        <v>14.007999999999999</v>
      </c>
      <c r="Q718" s="184">
        <v>12.9369</v>
      </c>
      <c r="R718" s="184">
        <v>23.565200000000001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44467</v>
      </c>
      <c r="E719" s="184">
        <v>127.9145</v>
      </c>
      <c r="F719" s="184">
        <v>-0.15340000000000001</v>
      </c>
      <c r="G719" s="184">
        <v>0.1018</v>
      </c>
      <c r="H719" s="184">
        <v>1.4240999999999999</v>
      </c>
      <c r="I719" s="184">
        <v>1.304</v>
      </c>
      <c r="J719" s="184">
        <v>6.2533000000000003</v>
      </c>
      <c r="K719" s="184">
        <v>10.0069</v>
      </c>
      <c r="L719" s="184">
        <v>27.338699999999999</v>
      </c>
      <c r="M719" s="184">
        <v>43.154000000000003</v>
      </c>
      <c r="N719" s="184">
        <v>77.013400000000004</v>
      </c>
      <c r="O719" s="184">
        <v>21.089200000000002</v>
      </c>
      <c r="P719" s="184">
        <v>16.907800000000002</v>
      </c>
      <c r="Q719" s="184">
        <v>15.4025</v>
      </c>
      <c r="R719" s="184">
        <v>37.229900000000001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44467</v>
      </c>
      <c r="E720" s="184">
        <v>130.44290000000001</v>
      </c>
      <c r="F720" s="184">
        <v>-0.1512</v>
      </c>
      <c r="G720" s="184">
        <v>0.1105</v>
      </c>
      <c r="H720" s="184">
        <v>1.4394</v>
      </c>
      <c r="I720" s="184">
        <v>1.3348</v>
      </c>
      <c r="J720" s="184">
        <v>6.3219000000000003</v>
      </c>
      <c r="K720" s="184">
        <v>10.1899</v>
      </c>
      <c r="L720" s="184">
        <v>27.672899999999998</v>
      </c>
      <c r="M720" s="184">
        <v>43.655000000000001</v>
      </c>
      <c r="N720" s="184">
        <v>77.755600000000001</v>
      </c>
      <c r="O720" s="184">
        <v>21.511500000000002</v>
      </c>
      <c r="P720" s="184">
        <v>17.238800000000001</v>
      </c>
      <c r="Q720" s="184">
        <v>16.285599999999999</v>
      </c>
      <c r="R720" s="184">
        <v>37.4026</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44467</v>
      </c>
      <c r="E721" s="184">
        <v>32.922600000000003</v>
      </c>
      <c r="F721" s="184">
        <v>-0.67310000000000003</v>
      </c>
      <c r="G721" s="184">
        <v>-0.68389999999999995</v>
      </c>
      <c r="H721" s="184">
        <v>0.23380000000000001</v>
      </c>
      <c r="I721" s="184">
        <v>0.1716</v>
      </c>
      <c r="J721" s="184">
        <v>3.0377000000000001</v>
      </c>
      <c r="K721" s="184">
        <v>7.7084999999999999</v>
      </c>
      <c r="L721" s="184">
        <v>16.759599999999999</v>
      </c>
      <c r="M721" s="184">
        <v>20.812000000000001</v>
      </c>
      <c r="N721" s="184">
        <v>36.358199999999997</v>
      </c>
      <c r="O721" s="184">
        <v>13.0402</v>
      </c>
      <c r="P721" s="184">
        <v>10.4658</v>
      </c>
      <c r="Q721" s="184">
        <v>10.956300000000001</v>
      </c>
      <c r="R721" s="184">
        <v>17.865400000000001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44467</v>
      </c>
      <c r="E722" s="184">
        <v>31.3063</v>
      </c>
      <c r="F722" s="184">
        <v>-0.67549999999999999</v>
      </c>
      <c r="G722" s="184">
        <v>-0.69310000000000005</v>
      </c>
      <c r="H722" s="184">
        <v>0.21740000000000001</v>
      </c>
      <c r="I722" s="184">
        <v>0.13880000000000001</v>
      </c>
      <c r="J722" s="184">
        <v>2.9622999999999999</v>
      </c>
      <c r="K722" s="184">
        <v>7.4850000000000003</v>
      </c>
      <c r="L722" s="184">
        <v>16.2791</v>
      </c>
      <c r="M722" s="184">
        <v>20.050999999999998</v>
      </c>
      <c r="N722" s="184">
        <v>35.190399999999997</v>
      </c>
      <c r="O722" s="184">
        <v>12.059699999999999</v>
      </c>
      <c r="P722" s="184">
        <v>9.6301000000000005</v>
      </c>
      <c r="Q722" s="184">
        <v>10.305199999999999</v>
      </c>
      <c r="R722" s="184">
        <v>16.887599999999999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44467</v>
      </c>
      <c r="E723" s="184">
        <v>15.709300000000001</v>
      </c>
      <c r="F723" s="184">
        <v>-0.4032</v>
      </c>
      <c r="G723" s="184">
        <v>-0.86019999999999996</v>
      </c>
      <c r="H723" s="184">
        <v>-0.1265</v>
      </c>
      <c r="I723" s="184">
        <v>-0.72740000000000005</v>
      </c>
      <c r="J723" s="184">
        <v>5.9771000000000001</v>
      </c>
      <c r="K723" s="184">
        <v>10.7357</v>
      </c>
      <c r="L723" s="184">
        <v>25.759899999999998</v>
      </c>
      <c r="M723" s="184">
        <v>32.069699999999997</v>
      </c>
      <c r="N723" s="184">
        <v>58.735900000000001</v>
      </c>
      <c r="O723" s="184"/>
      <c r="P723" s="184"/>
      <c r="Q723" s="184">
        <v>19.2819</v>
      </c>
      <c r="R723" s="184">
        <v>24.001999999999999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44467</v>
      </c>
      <c r="E724" s="184">
        <v>15.602</v>
      </c>
      <c r="F724" s="184">
        <v>-0.40410000000000001</v>
      </c>
      <c r="G724" s="184">
        <v>-0.86350000000000005</v>
      </c>
      <c r="H724" s="184">
        <v>-0.13189999999999999</v>
      </c>
      <c r="I724" s="184">
        <v>-0.73799999999999999</v>
      </c>
      <c r="J724" s="184">
        <v>5.9530000000000003</v>
      </c>
      <c r="K724" s="184">
        <v>10.663500000000001</v>
      </c>
      <c r="L724" s="184">
        <v>25.5947</v>
      </c>
      <c r="M724" s="184">
        <v>31.813700000000001</v>
      </c>
      <c r="N724" s="184">
        <v>58.331600000000002</v>
      </c>
      <c r="O724" s="184"/>
      <c r="P724" s="184"/>
      <c r="Q724" s="184">
        <v>18.963200000000001</v>
      </c>
      <c r="R724" s="184">
        <v>23.702300000000001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44467</v>
      </c>
      <c r="E725" s="184">
        <v>54.423999999999999</v>
      </c>
      <c r="F725" s="184">
        <v>-0.86339999999999995</v>
      </c>
      <c r="G725" s="184">
        <v>-1.0148999999999999</v>
      </c>
      <c r="H725" s="184">
        <v>0.1822</v>
      </c>
      <c r="I725" s="184">
        <v>0.29299999999999998</v>
      </c>
      <c r="J725" s="184">
        <v>5.1692</v>
      </c>
      <c r="K725" s="184">
        <v>10.8725</v>
      </c>
      <c r="L725" s="184">
        <v>23.125699999999998</v>
      </c>
      <c r="M725" s="184">
        <v>30.2789</v>
      </c>
      <c r="N725" s="184">
        <v>54.64</v>
      </c>
      <c r="O725" s="184">
        <v>17.632100000000001</v>
      </c>
      <c r="P725" s="184">
        <v>13.965299999999999</v>
      </c>
      <c r="Q725" s="184">
        <v>14.897500000000001</v>
      </c>
      <c r="R725" s="184">
        <v>23.971499999999999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-0.27677391304347826</v>
      </c>
      <c r="G726" s="186">
        <v>-0.19489999999999999</v>
      </c>
      <c r="H726" s="186">
        <v>0.93221304347826084</v>
      </c>
      <c r="I726" s="186">
        <v>1.0986695652173915</v>
      </c>
      <c r="J726" s="186">
        <v>5.5405043478260874</v>
      </c>
      <c r="K726" s="186">
        <v>9.4598826086956525</v>
      </c>
      <c r="L726" s="186">
        <v>21.975660869565214</v>
      </c>
      <c r="M726" s="186">
        <v>31.363365217391312</v>
      </c>
      <c r="N726" s="186">
        <v>57.108608695652165</v>
      </c>
      <c r="O726" s="186">
        <v>14.855773684210527</v>
      </c>
      <c r="P726" s="186">
        <v>12.506394117647059</v>
      </c>
      <c r="Q726" s="186">
        <v>15.620604347826086</v>
      </c>
      <c r="R726" s="186">
        <v>21.843476190476192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-0.40410000000000001</v>
      </c>
      <c r="G727" s="186">
        <v>-0.50960000000000005</v>
      </c>
      <c r="H727" s="186">
        <v>0.69410000000000005</v>
      </c>
      <c r="I727" s="186">
        <v>0.82709999999999995</v>
      </c>
      <c r="J727" s="186">
        <v>5.0815000000000001</v>
      </c>
      <c r="K727" s="186">
        <v>9.0965000000000007</v>
      </c>
      <c r="L727" s="186">
        <v>20.201599999999999</v>
      </c>
      <c r="M727" s="186">
        <v>32.069699999999997</v>
      </c>
      <c r="N727" s="186">
        <v>58.331600000000002</v>
      </c>
      <c r="O727" s="186">
        <v>15.4368</v>
      </c>
      <c r="P727" s="186">
        <v>12.217599999999999</v>
      </c>
      <c r="Q727" s="186">
        <v>13.8203</v>
      </c>
      <c r="R727" s="186">
        <v>22.2392</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44467</v>
      </c>
      <c r="E730" s="184">
        <v>18.87</v>
      </c>
      <c r="F730" s="184">
        <v>-0.42220000000000002</v>
      </c>
      <c r="G730" s="184">
        <v>-0.84079999999999999</v>
      </c>
      <c r="H730" s="184">
        <v>-0.317</v>
      </c>
      <c r="I730" s="184">
        <v>-0.317</v>
      </c>
      <c r="J730" s="184">
        <v>2.3874</v>
      </c>
      <c r="K730" s="184">
        <v>5.3013000000000003</v>
      </c>
      <c r="L730" s="184">
        <v>10.350899999999999</v>
      </c>
      <c r="M730" s="184">
        <v>14.1561</v>
      </c>
      <c r="N730" s="184">
        <v>25.8</v>
      </c>
      <c r="O730" s="184">
        <v>11.8811</v>
      </c>
      <c r="P730" s="184">
        <v>9.2169000000000008</v>
      </c>
      <c r="Q730" s="184">
        <v>9.7304999999999993</v>
      </c>
      <c r="R730" s="184">
        <v>14.629799999999999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44467</v>
      </c>
      <c r="E731" s="184">
        <v>17.54</v>
      </c>
      <c r="F731" s="184">
        <v>-0.45400000000000001</v>
      </c>
      <c r="G731" s="184">
        <v>-0.90400000000000003</v>
      </c>
      <c r="H731" s="184">
        <v>-0.34089999999999998</v>
      </c>
      <c r="I731" s="184">
        <v>-0.34089999999999998</v>
      </c>
      <c r="J731" s="184">
        <v>2.2740999999999998</v>
      </c>
      <c r="K731" s="184">
        <v>4.9671000000000003</v>
      </c>
      <c r="L731" s="184">
        <v>9.6936</v>
      </c>
      <c r="M731" s="184">
        <v>13.234299999999999</v>
      </c>
      <c r="N731" s="184">
        <v>24.397200000000002</v>
      </c>
      <c r="O731" s="184">
        <v>10.8316</v>
      </c>
      <c r="P731" s="184">
        <v>8.0632999999999999</v>
      </c>
      <c r="Q731" s="184">
        <v>8.5639000000000003</v>
      </c>
      <c r="R731" s="184">
        <v>13.4842</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44467</v>
      </c>
      <c r="E732" s="184">
        <v>18.260000000000002</v>
      </c>
      <c r="F732" s="184">
        <v>-0.43619999999999998</v>
      </c>
      <c r="G732" s="184">
        <v>-0.49049999999999999</v>
      </c>
      <c r="H732" s="184">
        <v>-5.4699999999999999E-2</v>
      </c>
      <c r="I732" s="184">
        <v>0.38479999999999998</v>
      </c>
      <c r="J732" s="184">
        <v>2.1253000000000002</v>
      </c>
      <c r="K732" s="184">
        <v>7.2854999999999999</v>
      </c>
      <c r="L732" s="184">
        <v>12.5771</v>
      </c>
      <c r="M732" s="184">
        <v>14.698499999999999</v>
      </c>
      <c r="N732" s="184">
        <v>28.7729</v>
      </c>
      <c r="O732" s="184">
        <v>12.765599999999999</v>
      </c>
      <c r="P732" s="184">
        <v>11.2751</v>
      </c>
      <c r="Q732" s="184">
        <v>10.323399999999999</v>
      </c>
      <c r="R732" s="184">
        <v>14.696199999999999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44467</v>
      </c>
      <c r="E733" s="184">
        <v>16.93</v>
      </c>
      <c r="F733" s="184">
        <v>-0.4703</v>
      </c>
      <c r="G733" s="184">
        <v>-0.52880000000000005</v>
      </c>
      <c r="H733" s="184">
        <v>-5.8999999999999997E-2</v>
      </c>
      <c r="I733" s="184">
        <v>0.29620000000000002</v>
      </c>
      <c r="J733" s="184">
        <v>1.988</v>
      </c>
      <c r="K733" s="184">
        <v>6.8813000000000004</v>
      </c>
      <c r="L733" s="184">
        <v>11.7492</v>
      </c>
      <c r="M733" s="184">
        <v>13.4718</v>
      </c>
      <c r="N733" s="184">
        <v>26.9115</v>
      </c>
      <c r="O733" s="184">
        <v>11.347300000000001</v>
      </c>
      <c r="P733" s="184">
        <v>9.9154</v>
      </c>
      <c r="Q733" s="184">
        <v>8.9704999999999995</v>
      </c>
      <c r="R733" s="184">
        <v>13.126899999999999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44467</v>
      </c>
      <c r="E734" s="184">
        <v>12.55</v>
      </c>
      <c r="F734" s="184">
        <v>-0.23849999999999999</v>
      </c>
      <c r="G734" s="184">
        <v>-0.39679999999999999</v>
      </c>
      <c r="H734" s="184">
        <v>0.15959999999999999</v>
      </c>
      <c r="I734" s="184">
        <v>0.15959999999999999</v>
      </c>
      <c r="J734" s="184">
        <v>1.6194</v>
      </c>
      <c r="K734" s="184">
        <v>3.7189999999999999</v>
      </c>
      <c r="L734" s="184">
        <v>5.7286999999999999</v>
      </c>
      <c r="M734" s="184">
        <v>6.8994999999999997</v>
      </c>
      <c r="N734" s="184">
        <v>11.9536</v>
      </c>
      <c r="O734" s="184"/>
      <c r="P734" s="184"/>
      <c r="Q734" s="184">
        <v>10.976800000000001</v>
      </c>
      <c r="R734" s="184">
        <v>10.7294</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44467</v>
      </c>
      <c r="E735" s="184">
        <v>12.26</v>
      </c>
      <c r="F735" s="184">
        <v>-0.24410000000000001</v>
      </c>
      <c r="G735" s="184">
        <v>-0.40620000000000001</v>
      </c>
      <c r="H735" s="184">
        <v>0.16339999999999999</v>
      </c>
      <c r="I735" s="184">
        <v>8.1600000000000006E-2</v>
      </c>
      <c r="J735" s="184">
        <v>1.5742</v>
      </c>
      <c r="K735" s="184">
        <v>3.3727</v>
      </c>
      <c r="L735" s="184">
        <v>5.1458000000000004</v>
      </c>
      <c r="M735" s="184">
        <v>6.0553999999999997</v>
      </c>
      <c r="N735" s="184">
        <v>10.7498</v>
      </c>
      <c r="O735" s="184"/>
      <c r="P735" s="184"/>
      <c r="Q735" s="184">
        <v>9.7934999999999999</v>
      </c>
      <c r="R735" s="184">
        <v>9.6064000000000007</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44467</v>
      </c>
      <c r="E736" s="184">
        <v>17.550999999999998</v>
      </c>
      <c r="F736" s="184">
        <v>-0.216</v>
      </c>
      <c r="G736" s="184">
        <v>-0.48759999999999998</v>
      </c>
      <c r="H736" s="184">
        <v>6.2700000000000006E-2</v>
      </c>
      <c r="I736" s="184">
        <v>-0.20469999999999999</v>
      </c>
      <c r="J736" s="184">
        <v>2.0407000000000002</v>
      </c>
      <c r="K736" s="184">
        <v>5.1273</v>
      </c>
      <c r="L736" s="184">
        <v>10.7668</v>
      </c>
      <c r="M736" s="184">
        <v>16.0473</v>
      </c>
      <c r="N736" s="184">
        <v>26.4117</v>
      </c>
      <c r="O736" s="184">
        <v>11.918200000000001</v>
      </c>
      <c r="P736" s="184">
        <v>9.6402000000000001</v>
      </c>
      <c r="Q736" s="184">
        <v>10.755000000000001</v>
      </c>
      <c r="R736" s="184">
        <v>14.098000000000001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44467</v>
      </c>
      <c r="E737" s="184">
        <v>16.192</v>
      </c>
      <c r="F737" s="184">
        <v>-0.2157</v>
      </c>
      <c r="G737" s="184">
        <v>-0.50390000000000001</v>
      </c>
      <c r="H737" s="184">
        <v>3.7100000000000001E-2</v>
      </c>
      <c r="I737" s="184">
        <v>-0.26490000000000002</v>
      </c>
      <c r="J737" s="184">
        <v>1.907</v>
      </c>
      <c r="K737" s="184">
        <v>4.7145000000000001</v>
      </c>
      <c r="L737" s="184">
        <v>9.8805999999999994</v>
      </c>
      <c r="M737" s="184">
        <v>14.6823</v>
      </c>
      <c r="N737" s="184">
        <v>24.448499999999999</v>
      </c>
      <c r="O737" s="184">
        <v>10.212</v>
      </c>
      <c r="P737" s="184">
        <v>7.9973999999999998</v>
      </c>
      <c r="Q737" s="184">
        <v>9.1458999999999993</v>
      </c>
      <c r="R737" s="184">
        <v>12.353</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44467</v>
      </c>
      <c r="E738" s="184">
        <v>19.339300000000001</v>
      </c>
      <c r="F738" s="184">
        <v>-0.17449999999999999</v>
      </c>
      <c r="G738" s="184">
        <v>-0.30159999999999998</v>
      </c>
      <c r="H738" s="184">
        <v>0.1351</v>
      </c>
      <c r="I738" s="184">
        <v>0.32940000000000003</v>
      </c>
      <c r="J738" s="184">
        <v>2.1417000000000002</v>
      </c>
      <c r="K738" s="184">
        <v>4.7445000000000004</v>
      </c>
      <c r="L738" s="184">
        <v>10.3741</v>
      </c>
      <c r="M738" s="184">
        <v>13.1814</v>
      </c>
      <c r="N738" s="184">
        <v>21.331700000000001</v>
      </c>
      <c r="O738" s="184">
        <v>12.247400000000001</v>
      </c>
      <c r="P738" s="184">
        <v>10.6752</v>
      </c>
      <c r="Q738" s="184">
        <v>9.9332999999999991</v>
      </c>
      <c r="R738" s="184">
        <v>14.768000000000001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44467</v>
      </c>
      <c r="E739" s="184">
        <v>18.3127</v>
      </c>
      <c r="F739" s="184">
        <v>-0.1782</v>
      </c>
      <c r="G739" s="184">
        <v>-0.31680000000000003</v>
      </c>
      <c r="H739" s="184">
        <v>0.1082</v>
      </c>
      <c r="I739" s="184">
        <v>0.27539999999999998</v>
      </c>
      <c r="J739" s="184">
        <v>2.0154999999999998</v>
      </c>
      <c r="K739" s="184">
        <v>4.3726000000000003</v>
      </c>
      <c r="L739" s="184">
        <v>9.6594999999999995</v>
      </c>
      <c r="M739" s="184">
        <v>12.182</v>
      </c>
      <c r="N739" s="184">
        <v>19.960599999999999</v>
      </c>
      <c r="O739" s="184">
        <v>11.062900000000001</v>
      </c>
      <c r="P739" s="184">
        <v>9.6441999999999997</v>
      </c>
      <c r="Q739" s="184">
        <v>9.0756999999999994</v>
      </c>
      <c r="R739" s="184">
        <v>13.5558</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44467</v>
      </c>
      <c r="E740" s="184">
        <v>12.645</v>
      </c>
      <c r="F740" s="184">
        <v>-6.5600000000000006E-2</v>
      </c>
      <c r="G740" s="184">
        <v>-0.1421</v>
      </c>
      <c r="H740" s="184">
        <v>0.59189999999999998</v>
      </c>
      <c r="I740" s="184">
        <v>0.7056</v>
      </c>
      <c r="J740" s="184">
        <v>2.2387999999999999</v>
      </c>
      <c r="K740" s="184">
        <v>3.7385000000000002</v>
      </c>
      <c r="L740" s="184">
        <v>9.3904999999999994</v>
      </c>
      <c r="M740" s="184">
        <v>12.362</v>
      </c>
      <c r="N740" s="184">
        <v>24.365600000000001</v>
      </c>
      <c r="O740" s="184">
        <v>8.7765000000000004</v>
      </c>
      <c r="P740" s="184"/>
      <c r="Q740" s="184">
        <v>7.8895</v>
      </c>
      <c r="R740" s="184">
        <v>11.1752</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44467</v>
      </c>
      <c r="E741" s="184">
        <v>13.293100000000001</v>
      </c>
      <c r="F741" s="184">
        <v>-6.2399999999999997E-2</v>
      </c>
      <c r="G741" s="184">
        <v>-0.12920000000000001</v>
      </c>
      <c r="H741" s="184">
        <v>0.61609999999999998</v>
      </c>
      <c r="I741" s="184">
        <v>0.75490000000000002</v>
      </c>
      <c r="J741" s="184">
        <v>2.3546</v>
      </c>
      <c r="K741" s="184">
        <v>4.0750999999999999</v>
      </c>
      <c r="L741" s="184">
        <v>10.1151</v>
      </c>
      <c r="M741" s="184">
        <v>13.4872</v>
      </c>
      <c r="N741" s="184">
        <v>26.0105</v>
      </c>
      <c r="O741" s="184">
        <v>10.543200000000001</v>
      </c>
      <c r="P741" s="184"/>
      <c r="Q741" s="184">
        <v>9.6486000000000001</v>
      </c>
      <c r="R741" s="184">
        <v>12.8879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44467</v>
      </c>
      <c r="E742" s="184">
        <v>47.529000000000003</v>
      </c>
      <c r="F742" s="184">
        <v>-2.0999999999999999E-3</v>
      </c>
      <c r="G742" s="184">
        <v>7.1599999999999997E-2</v>
      </c>
      <c r="H742" s="184">
        <v>0.63090000000000002</v>
      </c>
      <c r="I742" s="184">
        <v>0.47989999999999999</v>
      </c>
      <c r="J742" s="184">
        <v>2.0286</v>
      </c>
      <c r="K742" s="184">
        <v>3.7932000000000001</v>
      </c>
      <c r="L742" s="184">
        <v>11.7357</v>
      </c>
      <c r="M742" s="184">
        <v>16.833400000000001</v>
      </c>
      <c r="N742" s="184">
        <v>29.270800000000001</v>
      </c>
      <c r="O742" s="184">
        <v>10.408300000000001</v>
      </c>
      <c r="P742" s="184">
        <v>9.4632000000000005</v>
      </c>
      <c r="Q742" s="184">
        <v>9.5784000000000002</v>
      </c>
      <c r="R742" s="184">
        <v>13.4975</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44467</v>
      </c>
      <c r="E743" s="184">
        <v>51.378999999999998</v>
      </c>
      <c r="F743" s="184">
        <v>1.9E-3</v>
      </c>
      <c r="G743" s="184">
        <v>8.3799999999999999E-2</v>
      </c>
      <c r="H743" s="184">
        <v>0.64839999999999998</v>
      </c>
      <c r="I743" s="184">
        <v>0.51449999999999996</v>
      </c>
      <c r="J743" s="184">
        <v>2.1086</v>
      </c>
      <c r="K743" s="184">
        <v>4.0166000000000004</v>
      </c>
      <c r="L743" s="184">
        <v>12.2057</v>
      </c>
      <c r="M743" s="184">
        <v>17.5425</v>
      </c>
      <c r="N743" s="184">
        <v>30.314299999999999</v>
      </c>
      <c r="O743" s="184">
        <v>11.331799999999999</v>
      </c>
      <c r="P743" s="184">
        <v>10.7127</v>
      </c>
      <c r="Q743" s="184">
        <v>10.741400000000001</v>
      </c>
      <c r="R743" s="184">
        <v>14.360099999999999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44467</v>
      </c>
      <c r="E746" s="184">
        <v>16.75</v>
      </c>
      <c r="F746" s="184">
        <v>0</v>
      </c>
      <c r="G746" s="184">
        <v>0.1195</v>
      </c>
      <c r="H746" s="184">
        <v>0.2994</v>
      </c>
      <c r="I746" s="184">
        <v>0.72160000000000002</v>
      </c>
      <c r="J746" s="184">
        <v>1.3309</v>
      </c>
      <c r="K746" s="184">
        <v>2.6977000000000002</v>
      </c>
      <c r="L746" s="184">
        <v>5.8117000000000001</v>
      </c>
      <c r="M746" s="184">
        <v>9.0495000000000001</v>
      </c>
      <c r="N746" s="184">
        <v>16.400300000000001</v>
      </c>
      <c r="O746" s="184">
        <v>8.6402999999999999</v>
      </c>
      <c r="P746" s="184">
        <v>7.5647000000000002</v>
      </c>
      <c r="Q746" s="184">
        <v>7.8575999999999997</v>
      </c>
      <c r="R746" s="184">
        <v>8.6219999999999999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44467</v>
      </c>
      <c r="E747" s="184">
        <v>17.64</v>
      </c>
      <c r="F747" s="184">
        <v>5.67E-2</v>
      </c>
      <c r="G747" s="184">
        <v>0.1135</v>
      </c>
      <c r="H747" s="184">
        <v>0.34129999999999999</v>
      </c>
      <c r="I747" s="184">
        <v>0.74239999999999995</v>
      </c>
      <c r="J747" s="184">
        <v>1.4376</v>
      </c>
      <c r="K747" s="184">
        <v>2.8571</v>
      </c>
      <c r="L747" s="184">
        <v>6.1372</v>
      </c>
      <c r="M747" s="184">
        <v>9.5652000000000008</v>
      </c>
      <c r="N747" s="184">
        <v>17.131499999999999</v>
      </c>
      <c r="O747" s="184">
        <v>9.3165999999999993</v>
      </c>
      <c r="P747" s="184">
        <v>8.3321000000000005</v>
      </c>
      <c r="Q747" s="184">
        <v>8.6796000000000006</v>
      </c>
      <c r="R747" s="184">
        <v>9.2949999999999999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44467</v>
      </c>
      <c r="E748" s="184">
        <v>20.857500000000002</v>
      </c>
      <c r="F748" s="184">
        <v>-0.33069999999999999</v>
      </c>
      <c r="G748" s="184">
        <v>-0.26200000000000001</v>
      </c>
      <c r="H748" s="184">
        <v>0.36759999999999998</v>
      </c>
      <c r="I748" s="184">
        <v>0.75549999999999995</v>
      </c>
      <c r="J748" s="184">
        <v>2.0720000000000001</v>
      </c>
      <c r="K748" s="184">
        <v>4.2073</v>
      </c>
      <c r="L748" s="184">
        <v>7.8007</v>
      </c>
      <c r="M748" s="184">
        <v>10.6769</v>
      </c>
      <c r="N748" s="184">
        <v>20.805199999999999</v>
      </c>
      <c r="O748" s="184">
        <v>9.1251999999999995</v>
      </c>
      <c r="P748" s="184">
        <v>6.4292999999999996</v>
      </c>
      <c r="Q748" s="184">
        <v>7.2024999999999997</v>
      </c>
      <c r="R748" s="184">
        <v>11.234400000000001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44467</v>
      </c>
      <c r="E749" s="184">
        <v>22.668199999999999</v>
      </c>
      <c r="F749" s="184">
        <v>-0.3276</v>
      </c>
      <c r="G749" s="184">
        <v>-0.25040000000000001</v>
      </c>
      <c r="H749" s="184">
        <v>0.38750000000000001</v>
      </c>
      <c r="I749" s="184">
        <v>0.79459999999999997</v>
      </c>
      <c r="J749" s="184">
        <v>2.161</v>
      </c>
      <c r="K749" s="184">
        <v>4.4820000000000002</v>
      </c>
      <c r="L749" s="184">
        <v>8.3292000000000002</v>
      </c>
      <c r="M749" s="184">
        <v>11.476599999999999</v>
      </c>
      <c r="N749" s="184">
        <v>21.964500000000001</v>
      </c>
      <c r="O749" s="184">
        <v>10.404</v>
      </c>
      <c r="P749" s="184">
        <v>7.8304</v>
      </c>
      <c r="Q749" s="184">
        <v>7.9962999999999997</v>
      </c>
      <c r="R749" s="184">
        <v>12.2857</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44467</v>
      </c>
      <c r="E750" s="184">
        <v>26.4</v>
      </c>
      <c r="F750" s="184">
        <v>-3.7900000000000003E-2</v>
      </c>
      <c r="G750" s="184">
        <v>-3.7900000000000003E-2</v>
      </c>
      <c r="H750" s="184">
        <v>0.45660000000000001</v>
      </c>
      <c r="I750" s="184">
        <v>0.26590000000000003</v>
      </c>
      <c r="J750" s="184">
        <v>1.7341</v>
      </c>
      <c r="K750" s="184">
        <v>3.8552</v>
      </c>
      <c r="L750" s="184">
        <v>8.1524000000000001</v>
      </c>
      <c r="M750" s="184">
        <v>10.877800000000001</v>
      </c>
      <c r="N750" s="184">
        <v>17.804600000000001</v>
      </c>
      <c r="O750" s="184">
        <v>9.5229999999999997</v>
      </c>
      <c r="P750" s="184">
        <v>7.8430999999999997</v>
      </c>
      <c r="Q750" s="184">
        <v>8.0260999999999996</v>
      </c>
      <c r="R750" s="184">
        <v>11.637600000000001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44467</v>
      </c>
      <c r="E751" s="184">
        <v>24.69</v>
      </c>
      <c r="F751" s="184">
        <v>-8.09E-2</v>
      </c>
      <c r="G751" s="184">
        <v>-8.09E-2</v>
      </c>
      <c r="H751" s="184">
        <v>0.40670000000000001</v>
      </c>
      <c r="I751" s="184">
        <v>0.2029</v>
      </c>
      <c r="J751" s="184">
        <v>1.6049</v>
      </c>
      <c r="K751" s="184">
        <v>3.5219999999999998</v>
      </c>
      <c r="L751" s="184">
        <v>7.5347999999999997</v>
      </c>
      <c r="M751" s="184">
        <v>9.9777000000000005</v>
      </c>
      <c r="N751" s="184">
        <v>16.517199999999999</v>
      </c>
      <c r="O751" s="184">
        <v>8.3986000000000001</v>
      </c>
      <c r="P751" s="184">
        <v>6.7805</v>
      </c>
      <c r="Q751" s="184">
        <v>7.0251000000000001</v>
      </c>
      <c r="R751" s="184">
        <v>10.4718</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44467</v>
      </c>
      <c r="E752" s="184">
        <v>13.1668</v>
      </c>
      <c r="F752" s="184">
        <v>-0.2666</v>
      </c>
      <c r="G752" s="184">
        <v>-0.25979999999999998</v>
      </c>
      <c r="H752" s="184">
        <v>0.39729999999999999</v>
      </c>
      <c r="I752" s="184">
        <v>0.54220000000000002</v>
      </c>
      <c r="J752" s="184">
        <v>2.2425999999999999</v>
      </c>
      <c r="K752" s="184">
        <v>4.6387999999999998</v>
      </c>
      <c r="L752" s="184">
        <v>9.3870000000000005</v>
      </c>
      <c r="M752" s="184">
        <v>11.439500000000001</v>
      </c>
      <c r="N752" s="184">
        <v>17.717300000000002</v>
      </c>
      <c r="O752" s="184"/>
      <c r="P752" s="184"/>
      <c r="Q752" s="184">
        <v>11.3249</v>
      </c>
      <c r="R752" s="184">
        <v>12.250400000000001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44467</v>
      </c>
      <c r="E753" s="184">
        <v>12.579499999999999</v>
      </c>
      <c r="F753" s="184">
        <v>-0.27189999999999998</v>
      </c>
      <c r="G753" s="184">
        <v>-0.2782</v>
      </c>
      <c r="H753" s="184">
        <v>0.36459999999999998</v>
      </c>
      <c r="I753" s="184">
        <v>0.4768</v>
      </c>
      <c r="J753" s="184">
        <v>2.0897999999999999</v>
      </c>
      <c r="K753" s="184">
        <v>4.1943999999999999</v>
      </c>
      <c r="L753" s="184">
        <v>8.4458000000000002</v>
      </c>
      <c r="M753" s="184">
        <v>10.016400000000001</v>
      </c>
      <c r="N753" s="184">
        <v>15.7193</v>
      </c>
      <c r="O753" s="184"/>
      <c r="P753" s="184"/>
      <c r="Q753" s="184">
        <v>9.3614999999999995</v>
      </c>
      <c r="R753" s="184">
        <v>10.3141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44467</v>
      </c>
      <c r="E754" s="184">
        <v>17.994199999999999</v>
      </c>
      <c r="F754" s="184">
        <v>-8.8300000000000003E-2</v>
      </c>
      <c r="G754" s="184">
        <v>4.5600000000000002E-2</v>
      </c>
      <c r="H754" s="184">
        <v>0.54700000000000004</v>
      </c>
      <c r="I754" s="184">
        <v>0.98829999999999996</v>
      </c>
      <c r="J754" s="184">
        <v>2.3351000000000002</v>
      </c>
      <c r="K754" s="184">
        <v>3.8548</v>
      </c>
      <c r="L754" s="184">
        <v>7.7858000000000001</v>
      </c>
      <c r="M754" s="184">
        <v>9.5257000000000005</v>
      </c>
      <c r="N754" s="184">
        <v>17.441800000000001</v>
      </c>
      <c r="O754" s="184">
        <v>9.5466999999999995</v>
      </c>
      <c r="P754" s="184">
        <v>8.9160000000000004</v>
      </c>
      <c r="Q754" s="184">
        <v>8.8012999999999995</v>
      </c>
      <c r="R754" s="184">
        <v>11.388199999999999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44467</v>
      </c>
      <c r="E755" s="184">
        <v>18.979500000000002</v>
      </c>
      <c r="F755" s="184">
        <v>-8.5800000000000001E-2</v>
      </c>
      <c r="G755" s="184">
        <v>5.6399999999999999E-2</v>
      </c>
      <c r="H755" s="184">
        <v>0.56640000000000001</v>
      </c>
      <c r="I755" s="184">
        <v>1.0273000000000001</v>
      </c>
      <c r="J755" s="184">
        <v>2.4224999999999999</v>
      </c>
      <c r="K755" s="184">
        <v>4.1090999999999998</v>
      </c>
      <c r="L755" s="184">
        <v>8.3163</v>
      </c>
      <c r="M755" s="184">
        <v>10.319599999999999</v>
      </c>
      <c r="N755" s="184">
        <v>18.575900000000001</v>
      </c>
      <c r="O755" s="184">
        <v>10.5169</v>
      </c>
      <c r="P755" s="184">
        <v>9.7949000000000002</v>
      </c>
      <c r="Q755" s="184">
        <v>9.6372999999999998</v>
      </c>
      <c r="R755" s="184">
        <v>12.4442</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44467</v>
      </c>
      <c r="E756" s="184">
        <v>24.306999999999999</v>
      </c>
      <c r="F756" s="184">
        <v>-0.27489999999999998</v>
      </c>
      <c r="G756" s="184">
        <v>-0.55640000000000001</v>
      </c>
      <c r="H756" s="184">
        <v>-0.373</v>
      </c>
      <c r="I756" s="184">
        <v>-0.1807</v>
      </c>
      <c r="J756" s="184">
        <v>1.6689000000000001</v>
      </c>
      <c r="K756" s="184">
        <v>4.5327000000000002</v>
      </c>
      <c r="L756" s="184">
        <v>11.5768</v>
      </c>
      <c r="M756" s="184">
        <v>15.7476</v>
      </c>
      <c r="N756" s="184">
        <v>27.062200000000001</v>
      </c>
      <c r="O756" s="184">
        <v>10.8444</v>
      </c>
      <c r="P756" s="184">
        <v>8.86</v>
      </c>
      <c r="Q756" s="184">
        <v>9.4013000000000009</v>
      </c>
      <c r="R756" s="184">
        <v>14.789899999999999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44467</v>
      </c>
      <c r="E757" s="184">
        <v>22.664999999999999</v>
      </c>
      <c r="F757" s="184">
        <v>-0.28160000000000002</v>
      </c>
      <c r="G757" s="184">
        <v>-0.57030000000000003</v>
      </c>
      <c r="H757" s="184">
        <v>-0.3911</v>
      </c>
      <c r="I757" s="184">
        <v>-0.22009999999999999</v>
      </c>
      <c r="J757" s="184">
        <v>1.5867</v>
      </c>
      <c r="K757" s="184">
        <v>4.2931999999999997</v>
      </c>
      <c r="L757" s="184">
        <v>11.0648</v>
      </c>
      <c r="M757" s="184">
        <v>15.004099999999999</v>
      </c>
      <c r="N757" s="184">
        <v>25.986699999999999</v>
      </c>
      <c r="O757" s="184">
        <v>9.8414000000000001</v>
      </c>
      <c r="P757" s="184">
        <v>7.9470999999999998</v>
      </c>
      <c r="Q757" s="184">
        <v>8.5679999999999996</v>
      </c>
      <c r="R757" s="184">
        <v>13.7706</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44467</v>
      </c>
      <c r="E758" s="184">
        <v>16.965199999999999</v>
      </c>
      <c r="F758" s="184">
        <v>-0.1089</v>
      </c>
      <c r="G758" s="184">
        <v>-0.1348</v>
      </c>
      <c r="H758" s="184">
        <v>0.78</v>
      </c>
      <c r="I758" s="184">
        <v>0.96289999999999998</v>
      </c>
      <c r="J758" s="184">
        <v>3.0855000000000001</v>
      </c>
      <c r="K758" s="184">
        <v>6.7187999999999999</v>
      </c>
      <c r="L758" s="184">
        <v>13.5092</v>
      </c>
      <c r="M758" s="184">
        <v>17.921199999999999</v>
      </c>
      <c r="N758" s="184">
        <v>32.771900000000002</v>
      </c>
      <c r="O758" s="184">
        <v>14.9977</v>
      </c>
      <c r="P758" s="184"/>
      <c r="Q758" s="184">
        <v>12.018000000000001</v>
      </c>
      <c r="R758" s="184">
        <v>18.593699999999998</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44467</v>
      </c>
      <c r="E759" s="184">
        <v>15.5306</v>
      </c>
      <c r="F759" s="184">
        <v>-0.1138</v>
      </c>
      <c r="G759" s="184">
        <v>-0.1537</v>
      </c>
      <c r="H759" s="184">
        <v>0.74670000000000003</v>
      </c>
      <c r="I759" s="184">
        <v>0.89649999999999996</v>
      </c>
      <c r="J759" s="184">
        <v>2.9293999999999998</v>
      </c>
      <c r="K759" s="184">
        <v>6.2436999999999996</v>
      </c>
      <c r="L759" s="184">
        <v>12.496600000000001</v>
      </c>
      <c r="M759" s="184">
        <v>16.418700000000001</v>
      </c>
      <c r="N759" s="184">
        <v>30.567399999999999</v>
      </c>
      <c r="O759" s="184">
        <v>13.082599999999999</v>
      </c>
      <c r="P759" s="184"/>
      <c r="Q759" s="184">
        <v>9.9130000000000003</v>
      </c>
      <c r="R759" s="184">
        <v>16.662600000000001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44467</v>
      </c>
      <c r="E760" s="184">
        <v>14.981999999999999</v>
      </c>
      <c r="F760" s="184">
        <v>-0.2397</v>
      </c>
      <c r="G760" s="184">
        <v>-0.14660000000000001</v>
      </c>
      <c r="H760" s="184">
        <v>0.43569999999999998</v>
      </c>
      <c r="I760" s="184">
        <v>0.3281</v>
      </c>
      <c r="J760" s="184">
        <v>2.2591999999999999</v>
      </c>
      <c r="K760" s="184">
        <v>5.2994000000000003</v>
      </c>
      <c r="L760" s="184">
        <v>11.9396</v>
      </c>
      <c r="M760" s="184">
        <v>16.274699999999999</v>
      </c>
      <c r="N760" s="184">
        <v>27.408799999999999</v>
      </c>
      <c r="O760" s="184"/>
      <c r="P760" s="184"/>
      <c r="Q760" s="184">
        <v>15.6309</v>
      </c>
      <c r="R760" s="184">
        <v>17.7441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44467</v>
      </c>
      <c r="E761" s="184">
        <v>14.531000000000001</v>
      </c>
      <c r="F761" s="184">
        <v>-0.24709999999999999</v>
      </c>
      <c r="G761" s="184">
        <v>-0.158</v>
      </c>
      <c r="H761" s="184">
        <v>0.41460000000000002</v>
      </c>
      <c r="I761" s="184">
        <v>0.28989999999999999</v>
      </c>
      <c r="J761" s="184">
        <v>2.1655000000000002</v>
      </c>
      <c r="K761" s="184">
        <v>5.0231000000000003</v>
      </c>
      <c r="L761" s="184">
        <v>11.348699999999999</v>
      </c>
      <c r="M761" s="184">
        <v>15.3803</v>
      </c>
      <c r="N761" s="184">
        <v>26.104299999999999</v>
      </c>
      <c r="O761" s="184"/>
      <c r="P761" s="184"/>
      <c r="Q761" s="184">
        <v>14.3681</v>
      </c>
      <c r="R761" s="184">
        <v>16.540500000000002</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44467</v>
      </c>
      <c r="E762" s="184">
        <v>12.3726</v>
      </c>
      <c r="F762" s="184">
        <v>-0.25230000000000002</v>
      </c>
      <c r="G762" s="184">
        <v>-0.28129999999999999</v>
      </c>
      <c r="H762" s="184">
        <v>0.37719999999999998</v>
      </c>
      <c r="I762" s="184">
        <v>0.58040000000000003</v>
      </c>
      <c r="J762" s="184">
        <v>2.0943000000000001</v>
      </c>
      <c r="K762" s="184">
        <v>3.6865000000000001</v>
      </c>
      <c r="L762" s="184">
        <v>8.6344999999999992</v>
      </c>
      <c r="M762" s="184">
        <v>12.701499999999999</v>
      </c>
      <c r="N762" s="184">
        <v>22.8354</v>
      </c>
      <c r="O762" s="184">
        <v>-0.36099999999999999</v>
      </c>
      <c r="P762" s="184">
        <v>2.5007999999999999</v>
      </c>
      <c r="Q762" s="184">
        <v>3.4167000000000001</v>
      </c>
      <c r="R762" s="184">
        <v>3.2018</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44467</v>
      </c>
      <c r="E763" s="184">
        <v>13.171099999999999</v>
      </c>
      <c r="F763" s="184">
        <v>-0.25069999999999998</v>
      </c>
      <c r="G763" s="184">
        <v>-0.27410000000000001</v>
      </c>
      <c r="H763" s="184">
        <v>0.39250000000000002</v>
      </c>
      <c r="I763" s="184">
        <v>0.6119</v>
      </c>
      <c r="J763" s="184">
        <v>2.1665000000000001</v>
      </c>
      <c r="K763" s="184">
        <v>3.9123999999999999</v>
      </c>
      <c r="L763" s="184">
        <v>9.1</v>
      </c>
      <c r="M763" s="184">
        <v>13.4061</v>
      </c>
      <c r="N763" s="184">
        <v>23.854900000000001</v>
      </c>
      <c r="O763" s="184">
        <v>0.47120000000000001</v>
      </c>
      <c r="P763" s="184">
        <v>3.4931999999999999</v>
      </c>
      <c r="Q763" s="184">
        <v>4.4424000000000001</v>
      </c>
      <c r="R763" s="184">
        <v>4.0461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44467</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44467</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44467</v>
      </c>
      <c r="E768" s="184">
        <v>39.3095</v>
      </c>
      <c r="F768" s="184">
        <v>-0.1057</v>
      </c>
      <c r="G768" s="184">
        <v>-0.22409999999999999</v>
      </c>
      <c r="H768" s="184">
        <v>0.33539999999999998</v>
      </c>
      <c r="I768" s="184">
        <v>0.30420000000000003</v>
      </c>
      <c r="J768" s="184">
        <v>1.7919</v>
      </c>
      <c r="K768" s="184">
        <v>3.3647</v>
      </c>
      <c r="L768" s="184">
        <v>9.3415999999999997</v>
      </c>
      <c r="M768" s="184">
        <v>11.920500000000001</v>
      </c>
      <c r="N768" s="184">
        <v>20.197800000000001</v>
      </c>
      <c r="O768" s="184">
        <v>8.8023000000000007</v>
      </c>
      <c r="P768" s="184">
        <v>7.6557000000000004</v>
      </c>
      <c r="Q768" s="184">
        <v>8.0608000000000004</v>
      </c>
      <c r="R768" s="184">
        <v>9.7757000000000005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44467</v>
      </c>
      <c r="E769" s="184">
        <v>43.167400000000001</v>
      </c>
      <c r="F769" s="184">
        <v>-0.10340000000000001</v>
      </c>
      <c r="G769" s="184">
        <v>-0.215</v>
      </c>
      <c r="H769" s="184">
        <v>0.35149999999999998</v>
      </c>
      <c r="I769" s="184">
        <v>0.33589999999999998</v>
      </c>
      <c r="J769" s="184">
        <v>1.8741000000000001</v>
      </c>
      <c r="K769" s="184">
        <v>3.6753</v>
      </c>
      <c r="L769" s="184">
        <v>10.084099999999999</v>
      </c>
      <c r="M769" s="184">
        <v>13.0741</v>
      </c>
      <c r="N769" s="184">
        <v>21.837199999999999</v>
      </c>
      <c r="O769" s="184">
        <v>10.0426</v>
      </c>
      <c r="P769" s="184">
        <v>8.9573</v>
      </c>
      <c r="Q769" s="184">
        <v>9.9027999999999992</v>
      </c>
      <c r="R769" s="184">
        <v>11.138999999999999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44467</v>
      </c>
      <c r="E770" s="184">
        <v>49.388599999999997</v>
      </c>
      <c r="F770" s="184">
        <v>-0.38969999999999999</v>
      </c>
      <c r="G770" s="184">
        <v>-0.28570000000000001</v>
      </c>
      <c r="H770" s="184">
        <v>0.51690000000000003</v>
      </c>
      <c r="I770" s="184">
        <v>0.51270000000000004</v>
      </c>
      <c r="J770" s="184">
        <v>4.2474999999999996</v>
      </c>
      <c r="K770" s="184">
        <v>5.9977999999999998</v>
      </c>
      <c r="L770" s="184">
        <v>12.9352</v>
      </c>
      <c r="M770" s="184">
        <v>16.895499999999998</v>
      </c>
      <c r="N770" s="184">
        <v>28.723400000000002</v>
      </c>
      <c r="O770" s="184">
        <v>12.1892</v>
      </c>
      <c r="P770" s="184">
        <v>9.7695000000000007</v>
      </c>
      <c r="Q770" s="184">
        <v>8.5975000000000001</v>
      </c>
      <c r="R770" s="184">
        <v>16.6693</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44467</v>
      </c>
      <c r="E771" s="184">
        <v>53.834200000000003</v>
      </c>
      <c r="F771" s="184">
        <v>-0.38540000000000002</v>
      </c>
      <c r="G771" s="184">
        <v>-0.26879999999999998</v>
      </c>
      <c r="H771" s="184">
        <v>0.54630000000000001</v>
      </c>
      <c r="I771" s="184">
        <v>0.57030000000000003</v>
      </c>
      <c r="J771" s="184">
        <v>4.3806000000000003</v>
      </c>
      <c r="K771" s="184">
        <v>6.3880999999999997</v>
      </c>
      <c r="L771" s="184">
        <v>13.764099999999999</v>
      </c>
      <c r="M771" s="184">
        <v>18.1691</v>
      </c>
      <c r="N771" s="184">
        <v>30.542899999999999</v>
      </c>
      <c r="O771" s="184">
        <v>13.639900000000001</v>
      </c>
      <c r="P771" s="184">
        <v>11.0631</v>
      </c>
      <c r="Q771" s="184">
        <v>9.5733999999999995</v>
      </c>
      <c r="R771" s="184">
        <v>18.1721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44467</v>
      </c>
      <c r="E772" s="184">
        <v>49.388599999999997</v>
      </c>
      <c r="F772" s="184">
        <v>-0.38969999999999999</v>
      </c>
      <c r="G772" s="184">
        <v>-0.28570000000000001</v>
      </c>
      <c r="H772" s="184">
        <v>0.51690000000000003</v>
      </c>
      <c r="I772" s="184">
        <v>0.51270000000000004</v>
      </c>
      <c r="J772" s="184">
        <v>4.2474999999999996</v>
      </c>
      <c r="K772" s="184">
        <v>5.9977999999999998</v>
      </c>
      <c r="L772" s="184">
        <v>12.9352</v>
      </c>
      <c r="M772" s="184">
        <v>16.895499999999998</v>
      </c>
      <c r="N772" s="184">
        <v>28.723400000000002</v>
      </c>
      <c r="O772" s="184">
        <v>12.1892</v>
      </c>
      <c r="P772" s="184">
        <v>9.7695000000000007</v>
      </c>
      <c r="Q772" s="184">
        <v>8.5975000000000001</v>
      </c>
      <c r="R772" s="184">
        <v>16.6693</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44467</v>
      </c>
      <c r="E773" s="184">
        <v>49.388599999999997</v>
      </c>
      <c r="F773" s="184">
        <v>-0.38969999999999999</v>
      </c>
      <c r="G773" s="184">
        <v>-0.28570000000000001</v>
      </c>
      <c r="H773" s="184">
        <v>0.51690000000000003</v>
      </c>
      <c r="I773" s="184">
        <v>0.51270000000000004</v>
      </c>
      <c r="J773" s="184">
        <v>4.2474999999999996</v>
      </c>
      <c r="K773" s="184">
        <v>5.9977999999999998</v>
      </c>
      <c r="L773" s="184">
        <v>12.9352</v>
      </c>
      <c r="M773" s="184">
        <v>16.895499999999998</v>
      </c>
      <c r="N773" s="184">
        <v>28.723400000000002</v>
      </c>
      <c r="O773" s="184">
        <v>12.1892</v>
      </c>
      <c r="P773" s="184">
        <v>9.7695000000000007</v>
      </c>
      <c r="Q773" s="184">
        <v>8.5975000000000001</v>
      </c>
      <c r="R773" s="184">
        <v>16.6693</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44467</v>
      </c>
      <c r="E774" s="184">
        <v>18.540900000000001</v>
      </c>
      <c r="F774" s="184">
        <v>-0.2545</v>
      </c>
      <c r="G774" s="184">
        <v>-0.30859999999999999</v>
      </c>
      <c r="H774" s="184">
        <v>0.1226</v>
      </c>
      <c r="I774" s="184">
        <v>0.31330000000000002</v>
      </c>
      <c r="J774" s="184">
        <v>2.0615000000000001</v>
      </c>
      <c r="K774" s="184">
        <v>4.1214000000000004</v>
      </c>
      <c r="L774" s="184">
        <v>9.8544</v>
      </c>
      <c r="M774" s="184">
        <v>13.222</v>
      </c>
      <c r="N774" s="184">
        <v>26.182600000000001</v>
      </c>
      <c r="O774" s="184">
        <v>12.148400000000001</v>
      </c>
      <c r="P774" s="184">
        <v>9.8722999999999992</v>
      </c>
      <c r="Q774" s="184">
        <v>10.219200000000001</v>
      </c>
      <c r="R774" s="184">
        <v>14.3452</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44467</v>
      </c>
      <c r="E775" s="184">
        <v>17.156099999999999</v>
      </c>
      <c r="F775" s="184">
        <v>-0.25640000000000002</v>
      </c>
      <c r="G775" s="184">
        <v>-0.31430000000000002</v>
      </c>
      <c r="H775" s="184">
        <v>0.112</v>
      </c>
      <c r="I775" s="184">
        <v>0.2923</v>
      </c>
      <c r="J775" s="184">
        <v>2.0122</v>
      </c>
      <c r="K775" s="184">
        <v>3.9712999999999998</v>
      </c>
      <c r="L775" s="184">
        <v>9.5075000000000003</v>
      </c>
      <c r="M775" s="184">
        <v>12.672599999999999</v>
      </c>
      <c r="N775" s="184">
        <v>25.354199999999999</v>
      </c>
      <c r="O775" s="184">
        <v>11.3187</v>
      </c>
      <c r="P775" s="184">
        <v>8.6774000000000004</v>
      </c>
      <c r="Q775" s="184">
        <v>8.8789999999999996</v>
      </c>
      <c r="R775" s="184">
        <v>13.605600000000001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44467</v>
      </c>
      <c r="E776" s="184">
        <v>13.185</v>
      </c>
      <c r="F776" s="184">
        <v>-0.34839999999999999</v>
      </c>
      <c r="G776" s="184">
        <v>-0.48010000000000003</v>
      </c>
      <c r="H776" s="184">
        <v>0.1109</v>
      </c>
      <c r="I776" s="184">
        <v>-7.6E-3</v>
      </c>
      <c r="J776" s="184">
        <v>1.5840000000000001</v>
      </c>
      <c r="K776" s="184">
        <v>4.0015000000000001</v>
      </c>
      <c r="L776" s="184">
        <v>8.0772999999999993</v>
      </c>
      <c r="M776" s="184">
        <v>10.404</v>
      </c>
      <c r="N776" s="184">
        <v>18.891999999999999</v>
      </c>
      <c r="O776" s="184"/>
      <c r="P776" s="184"/>
      <c r="Q776" s="184">
        <v>10.3363</v>
      </c>
      <c r="R776" s="184">
        <v>11.014099999999999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44467</v>
      </c>
      <c r="E777" s="184">
        <v>12.5548</v>
      </c>
      <c r="F777" s="184">
        <v>-0.35399999999999998</v>
      </c>
      <c r="G777" s="184">
        <v>-0.49690000000000001</v>
      </c>
      <c r="H777" s="184">
        <v>8.2900000000000001E-2</v>
      </c>
      <c r="I777" s="184">
        <v>-6.6100000000000006E-2</v>
      </c>
      <c r="J777" s="184">
        <v>1.4374</v>
      </c>
      <c r="K777" s="184">
        <v>3.5644</v>
      </c>
      <c r="L777" s="184">
        <v>7.1502999999999997</v>
      </c>
      <c r="M777" s="184">
        <v>9.0062999999999995</v>
      </c>
      <c r="N777" s="184">
        <v>16.929200000000002</v>
      </c>
      <c r="O777" s="184"/>
      <c r="P777" s="184"/>
      <c r="Q777" s="184">
        <v>8.4305000000000003</v>
      </c>
      <c r="R777" s="184">
        <v>9.1259999999999994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44467</v>
      </c>
      <c r="E778" s="184">
        <v>44.642899999999997</v>
      </c>
      <c r="F778" s="184">
        <v>-0.28660000000000002</v>
      </c>
      <c r="G778" s="184">
        <v>-0.40799999999999997</v>
      </c>
      <c r="H778" s="184">
        <v>0.1207</v>
      </c>
      <c r="I778" s="184">
        <v>0.29449999999999998</v>
      </c>
      <c r="J778" s="184">
        <v>1.8555999999999999</v>
      </c>
      <c r="K778" s="184">
        <v>4.5275999999999996</v>
      </c>
      <c r="L778" s="184">
        <v>8.1700999999999997</v>
      </c>
      <c r="M778" s="184">
        <v>11.3325</v>
      </c>
      <c r="N778" s="184">
        <v>20.827300000000001</v>
      </c>
      <c r="O778" s="184">
        <v>10.7127</v>
      </c>
      <c r="P778" s="184">
        <v>8.1895000000000007</v>
      </c>
      <c r="Q778" s="184">
        <v>8.6593999999999998</v>
      </c>
      <c r="R778" s="184">
        <v>12.116099999999999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44467</v>
      </c>
      <c r="E779" s="184">
        <v>53.8961983680163</v>
      </c>
      <c r="F779" s="184">
        <v>-0.29330000000000001</v>
      </c>
      <c r="G779" s="184">
        <v>-0.42980000000000002</v>
      </c>
      <c r="H779" s="184">
        <v>8.3500000000000005E-2</v>
      </c>
      <c r="I779" s="184">
        <v>0.22389999999999999</v>
      </c>
      <c r="J779" s="184">
        <v>1.7263999999999999</v>
      </c>
      <c r="K779" s="184">
        <v>4.1935000000000002</v>
      </c>
      <c r="L779" s="184">
        <v>7.5366999999999997</v>
      </c>
      <c r="M779" s="184">
        <v>10.378</v>
      </c>
      <c r="N779" s="184">
        <v>19.4542</v>
      </c>
      <c r="O779" s="184">
        <v>9.5184999999999995</v>
      </c>
      <c r="P779" s="184">
        <v>7.0305999999999997</v>
      </c>
      <c r="Q779" s="184">
        <v>7.9371</v>
      </c>
      <c r="R779" s="184">
        <v>10.8734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44467</v>
      </c>
      <c r="E780" s="184">
        <v>13.51</v>
      </c>
      <c r="F780" s="184">
        <v>-0.29520000000000002</v>
      </c>
      <c r="G780" s="184">
        <v>-0.29520000000000002</v>
      </c>
      <c r="H780" s="184">
        <v>0.14829999999999999</v>
      </c>
      <c r="I780" s="184">
        <v>0.4461</v>
      </c>
      <c r="J780" s="184">
        <v>1.7319</v>
      </c>
      <c r="K780" s="184">
        <v>4.2438000000000002</v>
      </c>
      <c r="L780" s="184">
        <v>7.6494</v>
      </c>
      <c r="M780" s="184">
        <v>9.3041999999999998</v>
      </c>
      <c r="N780" s="184">
        <v>18.404900000000001</v>
      </c>
      <c r="O780" s="184">
        <v>10.354699999999999</v>
      </c>
      <c r="P780" s="184"/>
      <c r="Q780" s="184">
        <v>10.055999999999999</v>
      </c>
      <c r="R780" s="184">
        <v>11.862299999999999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44467</v>
      </c>
      <c r="E781" s="184">
        <v>13.26</v>
      </c>
      <c r="F781" s="184">
        <v>-0.30080000000000001</v>
      </c>
      <c r="G781" s="184">
        <v>-0.30080000000000001</v>
      </c>
      <c r="H781" s="184">
        <v>0.15110000000000001</v>
      </c>
      <c r="I781" s="184">
        <v>0.45450000000000002</v>
      </c>
      <c r="J781" s="184">
        <v>1.6871</v>
      </c>
      <c r="K781" s="184">
        <v>4.0815999999999999</v>
      </c>
      <c r="L781" s="184">
        <v>7.3684000000000003</v>
      </c>
      <c r="M781" s="184">
        <v>8.8670000000000009</v>
      </c>
      <c r="N781" s="184">
        <v>17.762</v>
      </c>
      <c r="O781" s="184">
        <v>9.7066999999999997</v>
      </c>
      <c r="P781" s="184"/>
      <c r="Q781" s="184">
        <v>9.4032</v>
      </c>
      <c r="R781" s="184">
        <v>11.289099999999999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44467</v>
      </c>
      <c r="E782" s="184">
        <v>13.430400000000001</v>
      </c>
      <c r="F782" s="184">
        <v>-9.6699999999999994E-2</v>
      </c>
      <c r="G782" s="184">
        <v>-5.1999999999999998E-3</v>
      </c>
      <c r="H782" s="184">
        <v>0.6663</v>
      </c>
      <c r="I782" s="184">
        <v>1.1554</v>
      </c>
      <c r="J782" s="184">
        <v>2.8913000000000002</v>
      </c>
      <c r="K782" s="184">
        <v>4.9028999999999998</v>
      </c>
      <c r="L782" s="184">
        <v>10.5665</v>
      </c>
      <c r="M782" s="184">
        <v>14.977399999999999</v>
      </c>
      <c r="N782" s="184">
        <v>26.226800000000001</v>
      </c>
      <c r="O782" s="184">
        <v>10.7682</v>
      </c>
      <c r="P782" s="184"/>
      <c r="Q782" s="184">
        <v>10.0418</v>
      </c>
      <c r="R782" s="184">
        <v>13.936400000000001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44467</v>
      </c>
      <c r="E783" s="184">
        <v>13.0501</v>
      </c>
      <c r="F783" s="184">
        <v>-9.9500000000000005E-2</v>
      </c>
      <c r="G783" s="184">
        <v>-1.46E-2</v>
      </c>
      <c r="H783" s="184">
        <v>0.65090000000000003</v>
      </c>
      <c r="I783" s="184">
        <v>1.1235999999999999</v>
      </c>
      <c r="J783" s="184">
        <v>2.8182</v>
      </c>
      <c r="K783" s="184">
        <v>4.6847000000000003</v>
      </c>
      <c r="L783" s="184">
        <v>10.1014</v>
      </c>
      <c r="M783" s="184">
        <v>14.2621</v>
      </c>
      <c r="N783" s="184">
        <v>25.175999999999998</v>
      </c>
      <c r="O783" s="184">
        <v>9.7551000000000005</v>
      </c>
      <c r="P783" s="184"/>
      <c r="Q783" s="184">
        <v>9.0210000000000008</v>
      </c>
      <c r="R783" s="184">
        <v>13.030900000000001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-0.21457799999999999</v>
      </c>
      <c r="G784" s="186">
        <v>-0.26041599999999998</v>
      </c>
      <c r="H784" s="186">
        <v>0.278638</v>
      </c>
      <c r="I784" s="186">
        <v>0.39238400000000001</v>
      </c>
      <c r="J784" s="186">
        <v>2.1357020000000002</v>
      </c>
      <c r="K784" s="186">
        <v>4.3590320000000009</v>
      </c>
      <c r="L784" s="186">
        <v>9.294436000000001</v>
      </c>
      <c r="M784" s="186">
        <v>12.377781999999998</v>
      </c>
      <c r="N784" s="186">
        <v>22.026504000000003</v>
      </c>
      <c r="O784" s="186">
        <v>10.2752225</v>
      </c>
      <c r="P784" s="186">
        <v>8.5515656249999985</v>
      </c>
      <c r="Q784" s="186">
        <v>8.9022000000000023</v>
      </c>
      <c r="R784" s="186">
        <v>12.171097999999997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-0.24559999999999998</v>
      </c>
      <c r="G785" s="186">
        <v>-0.27615000000000001</v>
      </c>
      <c r="H785" s="186">
        <v>0.34639999999999999</v>
      </c>
      <c r="I785" s="186">
        <v>0.36034999999999995</v>
      </c>
      <c r="J785" s="186">
        <v>2.0667499999999999</v>
      </c>
      <c r="K785" s="186">
        <v>4.20085</v>
      </c>
      <c r="L785" s="186">
        <v>9.5835000000000008</v>
      </c>
      <c r="M785" s="186">
        <v>12.887799999999999</v>
      </c>
      <c r="N785" s="186">
        <v>23.34515</v>
      </c>
      <c r="O785" s="186">
        <v>10.530049999999999</v>
      </c>
      <c r="P785" s="186">
        <v>8.8879999999999999</v>
      </c>
      <c r="Q785" s="186">
        <v>9.1107999999999993</v>
      </c>
      <c r="R785" s="186">
        <v>12.3986</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44467</v>
      </c>
      <c r="E788" s="184">
        <v>1165.77</v>
      </c>
      <c r="F788" s="184">
        <v>-0.96419999999999995</v>
      </c>
      <c r="G788" s="184">
        <v>-1.3531</v>
      </c>
      <c r="H788" s="184">
        <v>0.2097</v>
      </c>
      <c r="I788" s="184">
        <v>0.183</v>
      </c>
      <c r="J788" s="184">
        <v>6.1788999999999996</v>
      </c>
      <c r="K788" s="184">
        <v>10.5718</v>
      </c>
      <c r="L788" s="184">
        <v>26.075500000000002</v>
      </c>
      <c r="M788" s="184">
        <v>32.721200000000003</v>
      </c>
      <c r="N788" s="184">
        <v>63.426499999999997</v>
      </c>
      <c r="O788" s="184">
        <v>19.772600000000001</v>
      </c>
      <c r="P788" s="184">
        <v>14.6798</v>
      </c>
      <c r="Q788" s="184">
        <v>22.8706</v>
      </c>
      <c r="R788" s="184">
        <v>27.125900000000001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44467</v>
      </c>
      <c r="E789" s="184">
        <v>1262.6199999999999</v>
      </c>
      <c r="F789" s="184">
        <v>-0.9617</v>
      </c>
      <c r="G789" s="184">
        <v>-1.3431999999999999</v>
      </c>
      <c r="H789" s="184">
        <v>0.2278</v>
      </c>
      <c r="I789" s="184">
        <v>0.21909999999999999</v>
      </c>
      <c r="J789" s="184">
        <v>6.2659000000000002</v>
      </c>
      <c r="K789" s="184">
        <v>10.8398</v>
      </c>
      <c r="L789" s="184">
        <v>26.630500000000001</v>
      </c>
      <c r="M789" s="184">
        <v>33.546999999999997</v>
      </c>
      <c r="N789" s="184">
        <v>64.809200000000004</v>
      </c>
      <c r="O789" s="184">
        <v>20.834900000000001</v>
      </c>
      <c r="P789" s="184">
        <v>15.811999999999999</v>
      </c>
      <c r="Q789" s="184">
        <v>18.8642</v>
      </c>
      <c r="R789" s="184">
        <v>28.233699999999999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44467</v>
      </c>
      <c r="E790" s="184">
        <v>20.53</v>
      </c>
      <c r="F790" s="184">
        <v>-1.3454999999999999</v>
      </c>
      <c r="G790" s="184">
        <v>-1.6291</v>
      </c>
      <c r="H790" s="184">
        <v>-0.67730000000000001</v>
      </c>
      <c r="I790" s="184">
        <v>0.53869999999999996</v>
      </c>
      <c r="J790" s="184">
        <v>5.3361000000000001</v>
      </c>
      <c r="K790" s="184">
        <v>14.436999999999999</v>
      </c>
      <c r="L790" s="184">
        <v>27.278400000000001</v>
      </c>
      <c r="M790" s="184">
        <v>29.854500000000002</v>
      </c>
      <c r="N790" s="184">
        <v>62.420900000000003</v>
      </c>
      <c r="O790" s="184">
        <v>24.043700000000001</v>
      </c>
      <c r="P790" s="184"/>
      <c r="Q790" s="184">
        <v>20.450700000000001</v>
      </c>
      <c r="R790" s="184">
        <v>26.317900000000002</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44467</v>
      </c>
      <c r="E791" s="184">
        <v>19.38</v>
      </c>
      <c r="F791" s="184">
        <v>-1.3238000000000001</v>
      </c>
      <c r="G791" s="184">
        <v>-1.6244000000000001</v>
      </c>
      <c r="H791" s="184">
        <v>-0.71719999999999995</v>
      </c>
      <c r="I791" s="184">
        <v>0.51870000000000005</v>
      </c>
      <c r="J791" s="184">
        <v>5.2117000000000004</v>
      </c>
      <c r="K791" s="184">
        <v>14.0671</v>
      </c>
      <c r="L791" s="184">
        <v>26.501300000000001</v>
      </c>
      <c r="M791" s="184">
        <v>28.685300000000002</v>
      </c>
      <c r="N791" s="184">
        <v>60.430500000000002</v>
      </c>
      <c r="O791" s="184">
        <v>22.2943</v>
      </c>
      <c r="P791" s="184"/>
      <c r="Q791" s="184">
        <v>18.667899999999999</v>
      </c>
      <c r="R791" s="184">
        <v>24.639500000000002</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44467</v>
      </c>
      <c r="E792" s="184">
        <v>19.489999999999998</v>
      </c>
      <c r="F792" s="184">
        <v>-0.71319999999999995</v>
      </c>
      <c r="G792" s="184">
        <v>-1.0157</v>
      </c>
      <c r="H792" s="184">
        <v>0.46389999999999998</v>
      </c>
      <c r="I792" s="184">
        <v>-0.66259999999999997</v>
      </c>
      <c r="J792" s="184">
        <v>4.9542000000000002</v>
      </c>
      <c r="K792" s="184">
        <v>9.4944000000000006</v>
      </c>
      <c r="L792" s="184">
        <v>31.8674</v>
      </c>
      <c r="M792" s="184">
        <v>41.027500000000003</v>
      </c>
      <c r="N792" s="184">
        <v>68.890799999999999</v>
      </c>
      <c r="O792" s="184"/>
      <c r="P792" s="184"/>
      <c r="Q792" s="184">
        <v>70.599000000000004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44467</v>
      </c>
      <c r="E793" s="184">
        <v>19.07</v>
      </c>
      <c r="F793" s="184">
        <v>-0.67710000000000004</v>
      </c>
      <c r="G793" s="184">
        <v>-1.0379</v>
      </c>
      <c r="H793" s="184">
        <v>0.47420000000000001</v>
      </c>
      <c r="I793" s="184">
        <v>-0.67710000000000004</v>
      </c>
      <c r="J793" s="184">
        <v>4.8955000000000002</v>
      </c>
      <c r="K793" s="184">
        <v>9.1585999999999999</v>
      </c>
      <c r="L793" s="184">
        <v>30.885400000000001</v>
      </c>
      <c r="M793" s="184">
        <v>39.2988</v>
      </c>
      <c r="N793" s="184">
        <v>66.114999999999995</v>
      </c>
      <c r="O793" s="184"/>
      <c r="P793" s="184"/>
      <c r="Q793" s="184">
        <v>67.650000000000006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44467</v>
      </c>
      <c r="E794" s="184">
        <v>243.09</v>
      </c>
      <c r="F794" s="184">
        <v>-0.98970000000000002</v>
      </c>
      <c r="G794" s="184">
        <v>-1.1548</v>
      </c>
      <c r="H794" s="184">
        <v>-0.152</v>
      </c>
      <c r="I794" s="184">
        <v>-0.34439999999999998</v>
      </c>
      <c r="J794" s="184">
        <v>5.3705999999999996</v>
      </c>
      <c r="K794" s="184">
        <v>12.2455</v>
      </c>
      <c r="L794" s="184">
        <v>26.287099999999999</v>
      </c>
      <c r="M794" s="184">
        <v>33.639400000000002</v>
      </c>
      <c r="N794" s="184">
        <v>59.728000000000002</v>
      </c>
      <c r="O794" s="184">
        <v>23.595099999999999</v>
      </c>
      <c r="P794" s="184">
        <v>18.917999999999999</v>
      </c>
      <c r="Q794" s="184">
        <v>16.500900000000001</v>
      </c>
      <c r="R794" s="184">
        <v>31.1495</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44467</v>
      </c>
      <c r="E795" s="184">
        <v>227.09</v>
      </c>
      <c r="F795" s="184">
        <v>-0.98970000000000002</v>
      </c>
      <c r="G795" s="184">
        <v>-1.1707000000000001</v>
      </c>
      <c r="H795" s="184">
        <v>-0.1802</v>
      </c>
      <c r="I795" s="184">
        <v>-0.39479999999999998</v>
      </c>
      <c r="J795" s="184">
        <v>5.2413999999999996</v>
      </c>
      <c r="K795" s="184">
        <v>11.845000000000001</v>
      </c>
      <c r="L795" s="184">
        <v>25.422499999999999</v>
      </c>
      <c r="M795" s="184">
        <v>32.305999999999997</v>
      </c>
      <c r="N795" s="184">
        <v>57.646700000000003</v>
      </c>
      <c r="O795" s="184">
        <v>22.173400000000001</v>
      </c>
      <c r="P795" s="184">
        <v>17.7821</v>
      </c>
      <c r="Q795" s="184">
        <v>18.891200000000001</v>
      </c>
      <c r="R795" s="184">
        <v>29.423999999999999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44467</v>
      </c>
      <c r="E796" s="184">
        <v>72.102999999999994</v>
      </c>
      <c r="F796" s="184">
        <v>-1.1543000000000001</v>
      </c>
      <c r="G796" s="184">
        <v>-1.2112000000000001</v>
      </c>
      <c r="H796" s="184">
        <v>-0.13850000000000001</v>
      </c>
      <c r="I796" s="184">
        <v>-0.50919999999999999</v>
      </c>
      <c r="J796" s="184">
        <v>4.1108000000000002</v>
      </c>
      <c r="K796" s="184">
        <v>10.3133</v>
      </c>
      <c r="L796" s="184">
        <v>25.5975</v>
      </c>
      <c r="M796" s="184">
        <v>35.014200000000002</v>
      </c>
      <c r="N796" s="184">
        <v>68.748800000000003</v>
      </c>
      <c r="O796" s="184">
        <v>25.3599</v>
      </c>
      <c r="P796" s="184">
        <v>17.7453</v>
      </c>
      <c r="Q796" s="184">
        <v>17.314399999999999</v>
      </c>
      <c r="R796" s="184">
        <v>28.683199999999999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44467</v>
      </c>
      <c r="E797" s="184">
        <v>199.248648263007</v>
      </c>
      <c r="F797" s="184">
        <v>-1.1543000000000001</v>
      </c>
      <c r="G797" s="184">
        <v>-1.2111000000000001</v>
      </c>
      <c r="H797" s="184">
        <v>-0.13789999999999999</v>
      </c>
      <c r="I797" s="184">
        <v>-0.50860000000000005</v>
      </c>
      <c r="J797" s="184">
        <v>4.1101000000000001</v>
      </c>
      <c r="K797" s="184">
        <v>10.313599999999999</v>
      </c>
      <c r="L797" s="184">
        <v>25.598700000000001</v>
      </c>
      <c r="M797" s="184">
        <v>35.0139</v>
      </c>
      <c r="N797" s="184">
        <v>68.748800000000003</v>
      </c>
      <c r="O797" s="184">
        <v>24.220199999999998</v>
      </c>
      <c r="P797" s="184">
        <v>17.103899999999999</v>
      </c>
      <c r="Q797" s="184">
        <v>16.950700000000001</v>
      </c>
      <c r="R797" s="184">
        <v>27.764399999999998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44467</v>
      </c>
      <c r="E798" s="184">
        <v>67.540999999999997</v>
      </c>
      <c r="F798" s="184">
        <v>-1.1576</v>
      </c>
      <c r="G798" s="184">
        <v>-1.2255</v>
      </c>
      <c r="H798" s="184">
        <v>-0.16259999999999999</v>
      </c>
      <c r="I798" s="184">
        <v>-0.55359999999999998</v>
      </c>
      <c r="J798" s="184">
        <v>4.0019999999999998</v>
      </c>
      <c r="K798" s="184">
        <v>10.007</v>
      </c>
      <c r="L798" s="184">
        <v>24.9209</v>
      </c>
      <c r="M798" s="184">
        <v>33.956800000000001</v>
      </c>
      <c r="N798" s="184">
        <v>67.002899999999997</v>
      </c>
      <c r="O798" s="184">
        <v>24.1843</v>
      </c>
      <c r="P798" s="184">
        <v>16.738199999999999</v>
      </c>
      <c r="Q798" s="184">
        <v>14.269</v>
      </c>
      <c r="R798" s="184">
        <v>27.379799999999999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44467</v>
      </c>
      <c r="E799" s="184">
        <v>842.37523579266997</v>
      </c>
      <c r="F799" s="184">
        <v>-1.157</v>
      </c>
      <c r="G799" s="184">
        <v>-1.2242</v>
      </c>
      <c r="H799" s="184">
        <v>-0.161</v>
      </c>
      <c r="I799" s="184">
        <v>-0.55279999999999996</v>
      </c>
      <c r="J799" s="184">
        <v>4.0033000000000003</v>
      </c>
      <c r="K799" s="184">
        <v>10.0078</v>
      </c>
      <c r="L799" s="184">
        <v>24.921299999999999</v>
      </c>
      <c r="M799" s="184">
        <v>33.963099999999997</v>
      </c>
      <c r="N799" s="184">
        <v>67.011499999999998</v>
      </c>
      <c r="O799" s="184">
        <v>23.048100000000002</v>
      </c>
      <c r="P799" s="184">
        <v>16.095600000000001</v>
      </c>
      <c r="Q799" s="184">
        <v>19.896899999999999</v>
      </c>
      <c r="R799" s="184">
        <v>26.4681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44467</v>
      </c>
      <c r="E800" s="184">
        <v>24.827999999999999</v>
      </c>
      <c r="F800" s="184">
        <v>-0.86639999999999995</v>
      </c>
      <c r="G800" s="184">
        <v>-1.0837000000000001</v>
      </c>
      <c r="H800" s="184">
        <v>0.85709999999999997</v>
      </c>
      <c r="I800" s="184">
        <v>0.48970000000000002</v>
      </c>
      <c r="J800" s="184">
        <v>5.2881999999999998</v>
      </c>
      <c r="K800" s="184">
        <v>11.1967</v>
      </c>
      <c r="L800" s="184">
        <v>24.738700000000001</v>
      </c>
      <c r="M800" s="184">
        <v>35.479599999999998</v>
      </c>
      <c r="N800" s="184">
        <v>64.707400000000007</v>
      </c>
      <c r="O800" s="184">
        <v>20.268000000000001</v>
      </c>
      <c r="P800" s="184">
        <v>17.5627</v>
      </c>
      <c r="Q800" s="184">
        <v>14.642799999999999</v>
      </c>
      <c r="R800" s="184">
        <v>27.224</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44467</v>
      </c>
      <c r="E801" s="184">
        <v>22.829000000000001</v>
      </c>
      <c r="F801" s="184">
        <v>-0.87280000000000002</v>
      </c>
      <c r="G801" s="184">
        <v>-1.1047</v>
      </c>
      <c r="H801" s="184">
        <v>0.82140000000000002</v>
      </c>
      <c r="I801" s="184">
        <v>0.42230000000000001</v>
      </c>
      <c r="J801" s="184">
        <v>5.1300999999999997</v>
      </c>
      <c r="K801" s="184">
        <v>10.712899999999999</v>
      </c>
      <c r="L801" s="184">
        <v>23.627199999999998</v>
      </c>
      <c r="M801" s="184">
        <v>33.698399999999999</v>
      </c>
      <c r="N801" s="184">
        <v>61.838900000000002</v>
      </c>
      <c r="O801" s="184">
        <v>18.1678</v>
      </c>
      <c r="P801" s="184">
        <v>15.995200000000001</v>
      </c>
      <c r="Q801" s="184">
        <v>13.2059</v>
      </c>
      <c r="R801" s="184">
        <v>24.985900000000001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44467</v>
      </c>
      <c r="E802" s="184">
        <v>947.23490000000004</v>
      </c>
      <c r="F802" s="184">
        <v>-0.503</v>
      </c>
      <c r="G802" s="184">
        <v>-0.34599999999999997</v>
      </c>
      <c r="H802" s="184">
        <v>2.0712999999999999</v>
      </c>
      <c r="I802" s="184">
        <v>2.3186</v>
      </c>
      <c r="J802" s="184">
        <v>7.7497999999999996</v>
      </c>
      <c r="K802" s="184">
        <v>11.449</v>
      </c>
      <c r="L802" s="184">
        <v>24.533200000000001</v>
      </c>
      <c r="M802" s="184">
        <v>39.014400000000002</v>
      </c>
      <c r="N802" s="184">
        <v>74.448899999999995</v>
      </c>
      <c r="O802" s="184">
        <v>18.461500000000001</v>
      </c>
      <c r="P802" s="184">
        <v>14.0473</v>
      </c>
      <c r="Q802" s="184">
        <v>18.347100000000001</v>
      </c>
      <c r="R802" s="184">
        <v>29.2684</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44467</v>
      </c>
      <c r="E803" s="184">
        <v>1024.4168999999999</v>
      </c>
      <c r="F803" s="184">
        <v>-0.501</v>
      </c>
      <c r="G803" s="184">
        <v>-0.33839999999999998</v>
      </c>
      <c r="H803" s="184">
        <v>2.085</v>
      </c>
      <c r="I803" s="184">
        <v>2.3460000000000001</v>
      </c>
      <c r="J803" s="184">
        <v>7.8155999999999999</v>
      </c>
      <c r="K803" s="184">
        <v>11.650499999999999</v>
      </c>
      <c r="L803" s="184">
        <v>24.986000000000001</v>
      </c>
      <c r="M803" s="184">
        <v>39.776299999999999</v>
      </c>
      <c r="N803" s="184">
        <v>75.727099999999993</v>
      </c>
      <c r="O803" s="184">
        <v>19.4053</v>
      </c>
      <c r="P803" s="184">
        <v>15.0846</v>
      </c>
      <c r="Q803" s="184">
        <v>17.304500000000001</v>
      </c>
      <c r="R803" s="184">
        <v>30.246200000000002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44467</v>
      </c>
      <c r="E804" s="184">
        <v>973.70699999999999</v>
      </c>
      <c r="F804" s="184">
        <v>0.48930000000000001</v>
      </c>
      <c r="G804" s="184">
        <v>0.78449999999999998</v>
      </c>
      <c r="H804" s="184">
        <v>2.2282000000000002</v>
      </c>
      <c r="I804" s="184">
        <v>3.0074999999999998</v>
      </c>
      <c r="J804" s="184">
        <v>7.9752000000000001</v>
      </c>
      <c r="K804" s="184">
        <v>9.3802000000000003</v>
      </c>
      <c r="L804" s="184">
        <v>23.590900000000001</v>
      </c>
      <c r="M804" s="184">
        <v>36.3187</v>
      </c>
      <c r="N804" s="184">
        <v>72.138900000000007</v>
      </c>
      <c r="O804" s="184">
        <v>16.640799999999999</v>
      </c>
      <c r="P804" s="184">
        <v>14.0091</v>
      </c>
      <c r="Q804" s="184">
        <v>18.661300000000001</v>
      </c>
      <c r="R804" s="184">
        <v>22.655100000000001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44467</v>
      </c>
      <c r="E805" s="184">
        <v>1038.1590000000001</v>
      </c>
      <c r="F805" s="184">
        <v>0.49099999999999999</v>
      </c>
      <c r="G805" s="184">
        <v>0.79110000000000003</v>
      </c>
      <c r="H805" s="184">
        <v>2.2400000000000002</v>
      </c>
      <c r="I805" s="184">
        <v>3.0312000000000001</v>
      </c>
      <c r="J805" s="184">
        <v>8.0312999999999999</v>
      </c>
      <c r="K805" s="184">
        <v>9.5437999999999992</v>
      </c>
      <c r="L805" s="184">
        <v>23.970800000000001</v>
      </c>
      <c r="M805" s="184">
        <v>36.933399999999999</v>
      </c>
      <c r="N805" s="184">
        <v>73.144199999999998</v>
      </c>
      <c r="O805" s="184">
        <v>17.342099999999999</v>
      </c>
      <c r="P805" s="184">
        <v>14.831899999999999</v>
      </c>
      <c r="Q805" s="184">
        <v>15.5398</v>
      </c>
      <c r="R805" s="184">
        <v>23.364100000000001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44467</v>
      </c>
      <c r="E806" s="184">
        <v>130.64760000000001</v>
      </c>
      <c r="F806" s="184">
        <v>-1.1403000000000001</v>
      </c>
      <c r="G806" s="184">
        <v>-1.2417</v>
      </c>
      <c r="H806" s="184">
        <v>0.46550000000000002</v>
      </c>
      <c r="I806" s="184">
        <v>-7.46E-2</v>
      </c>
      <c r="J806" s="184">
        <v>4.8333000000000004</v>
      </c>
      <c r="K806" s="184">
        <v>10.2986</v>
      </c>
      <c r="L806" s="184">
        <v>23.581800000000001</v>
      </c>
      <c r="M806" s="184">
        <v>30.212299999999999</v>
      </c>
      <c r="N806" s="184">
        <v>57.234900000000003</v>
      </c>
      <c r="O806" s="184">
        <v>16.810199999999998</v>
      </c>
      <c r="P806" s="184">
        <v>12.1145</v>
      </c>
      <c r="Q806" s="184">
        <v>15.7165</v>
      </c>
      <c r="R806" s="184">
        <v>25.466100000000001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44467</v>
      </c>
      <c r="E807" s="184">
        <v>140.7878</v>
      </c>
      <c r="F807" s="184">
        <v>-1.1372</v>
      </c>
      <c r="G807" s="184">
        <v>-1.2293000000000001</v>
      </c>
      <c r="H807" s="184">
        <v>0.4879</v>
      </c>
      <c r="I807" s="184">
        <v>-2.9399999999999999E-2</v>
      </c>
      <c r="J807" s="184">
        <v>4.9401999999999999</v>
      </c>
      <c r="K807" s="184">
        <v>10.6228</v>
      </c>
      <c r="L807" s="184">
        <v>24.3156</v>
      </c>
      <c r="M807" s="184">
        <v>31.356200000000001</v>
      </c>
      <c r="N807" s="184">
        <v>59.067900000000002</v>
      </c>
      <c r="O807" s="184">
        <v>18.072099999999999</v>
      </c>
      <c r="P807" s="184">
        <v>13.1715</v>
      </c>
      <c r="Q807" s="184">
        <v>16.062799999999999</v>
      </c>
      <c r="R807" s="184">
        <v>26.928799999999999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44467</v>
      </c>
      <c r="E808" s="184">
        <v>34.29</v>
      </c>
      <c r="F808" s="184">
        <v>-0.89600000000000002</v>
      </c>
      <c r="G808" s="184">
        <v>-0.89600000000000002</v>
      </c>
      <c r="H808" s="184">
        <v>0.46879999999999999</v>
      </c>
      <c r="I808" s="184">
        <v>0.29249999999999998</v>
      </c>
      <c r="J808" s="184">
        <v>6.6231</v>
      </c>
      <c r="K808" s="184">
        <v>14.1858</v>
      </c>
      <c r="L808" s="184">
        <v>29.2012</v>
      </c>
      <c r="M808" s="184">
        <v>33.684199999999997</v>
      </c>
      <c r="N808" s="184">
        <v>60.985900000000001</v>
      </c>
      <c r="O808" s="184">
        <v>19.153400000000001</v>
      </c>
      <c r="P808" s="184">
        <v>13.498200000000001</v>
      </c>
      <c r="Q808" s="184">
        <v>17.8324</v>
      </c>
      <c r="R808" s="184">
        <v>25.8874</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44467</v>
      </c>
      <c r="E809" s="184">
        <v>37.799999999999997</v>
      </c>
      <c r="F809" s="184">
        <v>-0.91739999999999999</v>
      </c>
      <c r="G809" s="184">
        <v>-0.89149999999999996</v>
      </c>
      <c r="H809" s="184">
        <v>0.47849999999999998</v>
      </c>
      <c r="I809" s="184">
        <v>0.34510000000000002</v>
      </c>
      <c r="J809" s="184">
        <v>6.7194000000000003</v>
      </c>
      <c r="K809" s="184">
        <v>14.5802</v>
      </c>
      <c r="L809" s="184">
        <v>30.030999999999999</v>
      </c>
      <c r="M809" s="184">
        <v>34.951799999999999</v>
      </c>
      <c r="N809" s="184">
        <v>63.071599999999997</v>
      </c>
      <c r="O809" s="184">
        <v>20.8416</v>
      </c>
      <c r="P809" s="184">
        <v>15.390700000000001</v>
      </c>
      <c r="Q809" s="184">
        <v>19.371500000000001</v>
      </c>
      <c r="R809" s="184">
        <v>27.5045</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44467</v>
      </c>
      <c r="E810" s="184">
        <v>143.22999999999999</v>
      </c>
      <c r="F810" s="184">
        <v>-1.0501</v>
      </c>
      <c r="G810" s="184">
        <v>-1.1593</v>
      </c>
      <c r="H810" s="184">
        <v>-9.0700000000000003E-2</v>
      </c>
      <c r="I810" s="184">
        <v>6.9900000000000004E-2</v>
      </c>
      <c r="J810" s="184">
        <v>5.0304000000000002</v>
      </c>
      <c r="K810" s="184">
        <v>9.5114000000000001</v>
      </c>
      <c r="L810" s="184">
        <v>21.825299999999999</v>
      </c>
      <c r="M810" s="184">
        <v>28.8155</v>
      </c>
      <c r="N810" s="184">
        <v>55.363900000000001</v>
      </c>
      <c r="O810" s="184">
        <v>15.3561</v>
      </c>
      <c r="P810" s="184">
        <v>12.114800000000001</v>
      </c>
      <c r="Q810" s="184">
        <v>15.5585</v>
      </c>
      <c r="R810" s="184">
        <v>19.9434</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44467</v>
      </c>
      <c r="E811" s="184">
        <v>134.61000000000001</v>
      </c>
      <c r="F811" s="184">
        <v>-1.0511999999999999</v>
      </c>
      <c r="G811" s="184">
        <v>-1.1674</v>
      </c>
      <c r="H811" s="184">
        <v>-0.1113</v>
      </c>
      <c r="I811" s="184">
        <v>3.7199999999999997E-2</v>
      </c>
      <c r="J811" s="184">
        <v>4.9672000000000001</v>
      </c>
      <c r="K811" s="184">
        <v>9.3234999999999992</v>
      </c>
      <c r="L811" s="184">
        <v>21.390599999999999</v>
      </c>
      <c r="M811" s="184">
        <v>28.138999999999999</v>
      </c>
      <c r="N811" s="184">
        <v>54.280799999999999</v>
      </c>
      <c r="O811" s="184">
        <v>14.563700000000001</v>
      </c>
      <c r="P811" s="184">
        <v>11.313499999999999</v>
      </c>
      <c r="Q811" s="184">
        <v>17.630299999999998</v>
      </c>
      <c r="R811" s="184">
        <v>19.116599999999998</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44467</v>
      </c>
      <c r="E812" s="184">
        <v>51.758299999999998</v>
      </c>
      <c r="F812" s="184">
        <v>-0.76480000000000004</v>
      </c>
      <c r="G812" s="184">
        <v>-0.90980000000000005</v>
      </c>
      <c r="H812" s="184">
        <v>0.97450000000000003</v>
      </c>
      <c r="I812" s="184">
        <v>1.1638999999999999</v>
      </c>
      <c r="J812" s="184">
        <v>6.8045</v>
      </c>
      <c r="K812" s="184">
        <v>13.9948</v>
      </c>
      <c r="L812" s="184">
        <v>23.411799999999999</v>
      </c>
      <c r="M812" s="184">
        <v>33.803199999999997</v>
      </c>
      <c r="N812" s="184">
        <v>70.373000000000005</v>
      </c>
      <c r="O812" s="184">
        <v>20.910799999999998</v>
      </c>
      <c r="P812" s="184">
        <v>15.812099999999999</v>
      </c>
      <c r="Q812" s="184">
        <v>13.4564</v>
      </c>
      <c r="R812" s="184">
        <v>23.069600000000001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44467</v>
      </c>
      <c r="E813" s="184">
        <v>56.423400000000001</v>
      </c>
      <c r="F813" s="184">
        <v>-0.76280000000000003</v>
      </c>
      <c r="G813" s="184">
        <v>-0.9012</v>
      </c>
      <c r="H813" s="184">
        <v>0.98960000000000004</v>
      </c>
      <c r="I813" s="184">
        <v>1.1942999999999999</v>
      </c>
      <c r="J813" s="184">
        <v>6.8776999999999999</v>
      </c>
      <c r="K813" s="184">
        <v>14.2193</v>
      </c>
      <c r="L813" s="184">
        <v>23.903199999999998</v>
      </c>
      <c r="M813" s="184">
        <v>34.589100000000002</v>
      </c>
      <c r="N813" s="184">
        <v>71.706900000000005</v>
      </c>
      <c r="O813" s="184">
        <v>21.8566</v>
      </c>
      <c r="P813" s="184">
        <v>16.848400000000002</v>
      </c>
      <c r="Q813" s="184">
        <v>17.5366</v>
      </c>
      <c r="R813" s="184">
        <v>24.032299999999999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44467</v>
      </c>
      <c r="E814" s="184">
        <v>53.067999999999998</v>
      </c>
      <c r="F814" s="184">
        <v>-0.71650000000000003</v>
      </c>
      <c r="G814" s="184">
        <v>-0.54349999999999998</v>
      </c>
      <c r="H814" s="184">
        <v>0.20580000000000001</v>
      </c>
      <c r="I814" s="184">
        <v>-2.2599999999999999E-2</v>
      </c>
      <c r="J814" s="184">
        <v>4.4645999999999999</v>
      </c>
      <c r="K814" s="184">
        <v>8.7547999999999995</v>
      </c>
      <c r="L814" s="184">
        <v>19.990100000000002</v>
      </c>
      <c r="M814" s="184">
        <v>27.862400000000001</v>
      </c>
      <c r="N814" s="184">
        <v>52.652200000000001</v>
      </c>
      <c r="O814" s="184">
        <v>17.4742</v>
      </c>
      <c r="P814" s="184">
        <v>14.688800000000001</v>
      </c>
      <c r="Q814" s="184">
        <v>14.849299999999999</v>
      </c>
      <c r="R814" s="184">
        <v>21.6998</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44467</v>
      </c>
      <c r="E815" s="184">
        <v>57.786999999999999</v>
      </c>
      <c r="F815" s="184">
        <v>-0.7147</v>
      </c>
      <c r="G815" s="184">
        <v>-0.53359999999999996</v>
      </c>
      <c r="H815" s="184">
        <v>0.22550000000000001</v>
      </c>
      <c r="I815" s="184">
        <v>1.38E-2</v>
      </c>
      <c r="J815" s="184">
        <v>4.5483000000000002</v>
      </c>
      <c r="K815" s="184">
        <v>9.0053000000000001</v>
      </c>
      <c r="L815" s="184">
        <v>20.570399999999999</v>
      </c>
      <c r="M815" s="184">
        <v>28.793299999999999</v>
      </c>
      <c r="N815" s="184">
        <v>54.119199999999999</v>
      </c>
      <c r="O815" s="184">
        <v>18.625900000000001</v>
      </c>
      <c r="P815" s="184">
        <v>15.8773</v>
      </c>
      <c r="Q815" s="184">
        <v>18.2089</v>
      </c>
      <c r="R815" s="184">
        <v>22.873000000000001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44467</v>
      </c>
      <c r="E816" s="184">
        <v>127.262</v>
      </c>
      <c r="F816" s="184">
        <v>-0.66810000000000003</v>
      </c>
      <c r="G816" s="184">
        <v>-0.81599999999999995</v>
      </c>
      <c r="H816" s="184">
        <v>0.48720000000000002</v>
      </c>
      <c r="I816" s="184">
        <v>0.73380000000000001</v>
      </c>
      <c r="J816" s="184">
        <v>5.1247999999999996</v>
      </c>
      <c r="K816" s="184">
        <v>8.4114000000000004</v>
      </c>
      <c r="L816" s="184">
        <v>22.166399999999999</v>
      </c>
      <c r="M816" s="184">
        <v>28.0456</v>
      </c>
      <c r="N816" s="184">
        <v>50.168700000000001</v>
      </c>
      <c r="O816" s="184">
        <v>15.755599999999999</v>
      </c>
      <c r="P816" s="184">
        <v>13.014900000000001</v>
      </c>
      <c r="Q816" s="184">
        <v>14.809100000000001</v>
      </c>
      <c r="R816" s="184">
        <v>22.6493</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44467</v>
      </c>
      <c r="E817" s="184">
        <v>119.797</v>
      </c>
      <c r="F817" s="184">
        <v>-0.67079999999999995</v>
      </c>
      <c r="G817" s="184">
        <v>-0.82369999999999999</v>
      </c>
      <c r="H817" s="184">
        <v>0.47299999999999998</v>
      </c>
      <c r="I817" s="184">
        <v>0.70440000000000003</v>
      </c>
      <c r="J817" s="184">
        <v>5.0556000000000001</v>
      </c>
      <c r="K817" s="184">
        <v>8.2059999999999995</v>
      </c>
      <c r="L817" s="184">
        <v>21.701599999999999</v>
      </c>
      <c r="M817" s="184">
        <v>27.355599999999999</v>
      </c>
      <c r="N817" s="184">
        <v>49.103200000000001</v>
      </c>
      <c r="O817" s="184">
        <v>14.9389</v>
      </c>
      <c r="P817" s="184">
        <v>12.2074</v>
      </c>
      <c r="Q817" s="184">
        <v>16.368600000000001</v>
      </c>
      <c r="R817" s="184">
        <v>21.807099999999998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44467</v>
      </c>
      <c r="E818" s="184">
        <v>67.240300000000005</v>
      </c>
      <c r="F818" s="184">
        <v>-0.86119999999999997</v>
      </c>
      <c r="G818" s="184">
        <v>-1.0589999999999999</v>
      </c>
      <c r="H818" s="184">
        <v>0.16969999999999999</v>
      </c>
      <c r="I818" s="184">
        <v>-0.17460000000000001</v>
      </c>
      <c r="J818" s="184">
        <v>3.9051999999999998</v>
      </c>
      <c r="K818" s="184">
        <v>8.1432000000000002</v>
      </c>
      <c r="L818" s="184">
        <v>19.338899999999999</v>
      </c>
      <c r="M818" s="184">
        <v>20.505600000000001</v>
      </c>
      <c r="N818" s="184">
        <v>45.915399999999998</v>
      </c>
      <c r="O818" s="184">
        <v>14.836</v>
      </c>
      <c r="P818" s="184">
        <v>10.7446</v>
      </c>
      <c r="Q818" s="184">
        <v>9.4072999999999993</v>
      </c>
      <c r="R818" s="184">
        <v>17.993500000000001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44467</v>
      </c>
      <c r="E819" s="184">
        <v>71.630799999999994</v>
      </c>
      <c r="F819" s="184">
        <v>-0.85850000000000004</v>
      </c>
      <c r="G819" s="184">
        <v>-1.0484</v>
      </c>
      <c r="H819" s="184">
        <v>0.1885</v>
      </c>
      <c r="I819" s="184">
        <v>-0.13689999999999999</v>
      </c>
      <c r="J819" s="184">
        <v>3.9948000000000001</v>
      </c>
      <c r="K819" s="184">
        <v>8.4114000000000004</v>
      </c>
      <c r="L819" s="184">
        <v>19.938800000000001</v>
      </c>
      <c r="M819" s="184">
        <v>21.3888</v>
      </c>
      <c r="N819" s="184">
        <v>47.266100000000002</v>
      </c>
      <c r="O819" s="184">
        <v>15.7712</v>
      </c>
      <c r="P819" s="184">
        <v>11.6737</v>
      </c>
      <c r="Q819" s="184">
        <v>11.5807</v>
      </c>
      <c r="R819" s="184">
        <v>18.9343</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44467</v>
      </c>
      <c r="E820" s="184">
        <v>38.562100000000001</v>
      </c>
      <c r="F820" s="184">
        <v>-1.1365000000000001</v>
      </c>
      <c r="G820" s="184">
        <v>-0.83499999999999996</v>
      </c>
      <c r="H820" s="184">
        <v>0.18390000000000001</v>
      </c>
      <c r="I820" s="184">
        <v>-0.15870000000000001</v>
      </c>
      <c r="J820" s="184">
        <v>2.2642000000000002</v>
      </c>
      <c r="K820" s="184">
        <v>7.4703999999999997</v>
      </c>
      <c r="L820" s="184">
        <v>16.1813</v>
      </c>
      <c r="M820" s="184">
        <v>22.01</v>
      </c>
      <c r="N820" s="184">
        <v>44.520400000000002</v>
      </c>
      <c r="O820" s="184">
        <v>14.583399999999999</v>
      </c>
      <c r="P820" s="184">
        <v>12.773</v>
      </c>
      <c r="Q820" s="184">
        <v>19.935500000000001</v>
      </c>
      <c r="R820" s="184">
        <v>17.5915</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44467</v>
      </c>
      <c r="E821" s="184">
        <v>35.948900000000002</v>
      </c>
      <c r="F821" s="184">
        <v>-1.1388</v>
      </c>
      <c r="G821" s="184">
        <v>-0.84460000000000002</v>
      </c>
      <c r="H821" s="184">
        <v>0.16689999999999999</v>
      </c>
      <c r="I821" s="184">
        <v>-0.19270000000000001</v>
      </c>
      <c r="J821" s="184">
        <v>2.1842000000000001</v>
      </c>
      <c r="K821" s="184">
        <v>7.2271999999999998</v>
      </c>
      <c r="L821" s="184">
        <v>15.6404</v>
      </c>
      <c r="M821" s="184">
        <v>21.198799999999999</v>
      </c>
      <c r="N821" s="184">
        <v>43.253500000000003</v>
      </c>
      <c r="O821" s="184">
        <v>13.5433</v>
      </c>
      <c r="P821" s="184">
        <v>11.7402</v>
      </c>
      <c r="Q821" s="184">
        <v>18.807300000000001</v>
      </c>
      <c r="R821" s="184">
        <v>16.5167</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44467</v>
      </c>
      <c r="E822" s="184">
        <v>16.9481</v>
      </c>
      <c r="F822" s="184">
        <v>-0.93179999999999996</v>
      </c>
      <c r="G822" s="184">
        <v>-1.0561</v>
      </c>
      <c r="H822" s="184">
        <v>0.58099999999999996</v>
      </c>
      <c r="I822" s="184">
        <v>0.72270000000000001</v>
      </c>
      <c r="J822" s="184">
        <v>5.7576999999999998</v>
      </c>
      <c r="K822" s="184">
        <v>11.632099999999999</v>
      </c>
      <c r="L822" s="184">
        <v>26.037199999999999</v>
      </c>
      <c r="M822" s="184">
        <v>32.624600000000001</v>
      </c>
      <c r="N822" s="184">
        <v>58.895400000000002</v>
      </c>
      <c r="O822" s="184">
        <v>20.281500000000001</v>
      </c>
      <c r="P822" s="184"/>
      <c r="Q822" s="184">
        <v>17.774899999999999</v>
      </c>
      <c r="R822" s="184">
        <v>23.7043</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44467</v>
      </c>
      <c r="E823" s="184">
        <v>15.8513</v>
      </c>
      <c r="F823" s="184">
        <v>-0.93679999999999997</v>
      </c>
      <c r="G823" s="184">
        <v>-1.0765</v>
      </c>
      <c r="H823" s="184">
        <v>0.54549999999999998</v>
      </c>
      <c r="I823" s="184">
        <v>0.67449999999999999</v>
      </c>
      <c r="J823" s="184">
        <v>5.6105999999999998</v>
      </c>
      <c r="K823" s="184">
        <v>11.142799999999999</v>
      </c>
      <c r="L823" s="184">
        <v>24.834</v>
      </c>
      <c r="M823" s="184">
        <v>30.707599999999999</v>
      </c>
      <c r="N823" s="184">
        <v>55.864899999999999</v>
      </c>
      <c r="O823" s="184">
        <v>17.8598</v>
      </c>
      <c r="P823" s="184"/>
      <c r="Q823" s="184">
        <v>15.3565</v>
      </c>
      <c r="R823" s="184">
        <v>21.312799999999999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44467</v>
      </c>
      <c r="E824" s="184">
        <v>52.7502</v>
      </c>
      <c r="F824" s="184">
        <v>-0.80059999999999998</v>
      </c>
      <c r="G824" s="184">
        <v>-0.55330000000000001</v>
      </c>
      <c r="H824" s="184">
        <v>0.82650000000000001</v>
      </c>
      <c r="I824" s="184">
        <v>1.7608999999999999</v>
      </c>
      <c r="J824" s="184">
        <v>7.4276999999999997</v>
      </c>
      <c r="K824" s="184">
        <v>16.996500000000001</v>
      </c>
      <c r="L824" s="184">
        <v>33.761899999999997</v>
      </c>
      <c r="M824" s="184">
        <v>43.768799999999999</v>
      </c>
      <c r="N824" s="184">
        <v>61.735500000000002</v>
      </c>
      <c r="O824" s="184">
        <v>28.073899999999998</v>
      </c>
      <c r="P824" s="184">
        <v>23.077000000000002</v>
      </c>
      <c r="Q824" s="184">
        <v>22.0608</v>
      </c>
      <c r="R824" s="184">
        <v>40.927799999999998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44467</v>
      </c>
      <c r="E825" s="184">
        <v>49.939700000000002</v>
      </c>
      <c r="F825" s="184">
        <v>-0.80349999999999999</v>
      </c>
      <c r="G825" s="184">
        <v>-0.5645</v>
      </c>
      <c r="H825" s="184">
        <v>0.80679999999999996</v>
      </c>
      <c r="I825" s="184">
        <v>1.722</v>
      </c>
      <c r="J825" s="184">
        <v>7.3350999999999997</v>
      </c>
      <c r="K825" s="184">
        <v>16.703600000000002</v>
      </c>
      <c r="L825" s="184">
        <v>33.040599999999998</v>
      </c>
      <c r="M825" s="184">
        <v>42.682400000000001</v>
      </c>
      <c r="N825" s="184">
        <v>60.101599999999998</v>
      </c>
      <c r="O825" s="184">
        <v>26.9419</v>
      </c>
      <c r="P825" s="184">
        <v>22.147500000000001</v>
      </c>
      <c r="Q825" s="184">
        <v>21.262499999999999</v>
      </c>
      <c r="R825" s="184">
        <v>39.588500000000003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44467</v>
      </c>
      <c r="E826" s="184">
        <v>29.25</v>
      </c>
      <c r="F826" s="184">
        <v>-0.94820000000000004</v>
      </c>
      <c r="G826" s="184">
        <v>-1.0152000000000001</v>
      </c>
      <c r="H826" s="184">
        <v>1.0363</v>
      </c>
      <c r="I826" s="184">
        <v>-0.1706</v>
      </c>
      <c r="J826" s="184">
        <v>4.0555000000000003</v>
      </c>
      <c r="K826" s="184">
        <v>13.6364</v>
      </c>
      <c r="L826" s="184">
        <v>33.989899999999999</v>
      </c>
      <c r="M826" s="184">
        <v>43.382399999999997</v>
      </c>
      <c r="N826" s="184">
        <v>75.044899999999998</v>
      </c>
      <c r="O826" s="184">
        <v>30.9377</v>
      </c>
      <c r="P826" s="184">
        <v>21.1751</v>
      </c>
      <c r="Q826" s="184">
        <v>17.730799999999999</v>
      </c>
      <c r="R826" s="184">
        <v>43.430900000000001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44467</v>
      </c>
      <c r="E827" s="184">
        <v>26.47</v>
      </c>
      <c r="F827" s="184">
        <v>-0.97270000000000001</v>
      </c>
      <c r="G827" s="184">
        <v>-1.0837000000000001</v>
      </c>
      <c r="H827" s="184">
        <v>0.95350000000000001</v>
      </c>
      <c r="I827" s="184">
        <v>-0.30130000000000001</v>
      </c>
      <c r="J827" s="184">
        <v>3.8445999999999998</v>
      </c>
      <c r="K827" s="184">
        <v>13.023099999999999</v>
      </c>
      <c r="L827" s="184">
        <v>32.5488</v>
      </c>
      <c r="M827" s="184">
        <v>41.098100000000002</v>
      </c>
      <c r="N827" s="184">
        <v>71.437799999999996</v>
      </c>
      <c r="O827" s="184">
        <v>28.419599999999999</v>
      </c>
      <c r="P827" s="184">
        <v>18.972000000000001</v>
      </c>
      <c r="Q827" s="184">
        <v>15.956200000000001</v>
      </c>
      <c r="R827" s="184">
        <v>40.626800000000003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44467</v>
      </c>
      <c r="E828" s="184">
        <v>82.472099999999998</v>
      </c>
      <c r="F828" s="184">
        <v>-0.65739999999999998</v>
      </c>
      <c r="G828" s="184">
        <v>-0.58330000000000004</v>
      </c>
      <c r="H828" s="184">
        <v>0.94020000000000004</v>
      </c>
      <c r="I828" s="184">
        <v>0.99629999999999996</v>
      </c>
      <c r="J828" s="184">
        <v>5.5793999999999997</v>
      </c>
      <c r="K828" s="184">
        <v>10.6968</v>
      </c>
      <c r="L828" s="184">
        <v>23.720300000000002</v>
      </c>
      <c r="M828" s="184">
        <v>33.7346</v>
      </c>
      <c r="N828" s="184">
        <v>65.057400000000001</v>
      </c>
      <c r="O828" s="184">
        <v>20.165099999999999</v>
      </c>
      <c r="P828" s="184">
        <v>16.1249</v>
      </c>
      <c r="Q828" s="184">
        <v>18.2822</v>
      </c>
      <c r="R828" s="184">
        <v>24.608699999999999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44467</v>
      </c>
      <c r="E829" s="184">
        <v>76.319999999999993</v>
      </c>
      <c r="F829" s="184">
        <v>-0.66010000000000002</v>
      </c>
      <c r="G829" s="184">
        <v>-0.59370000000000001</v>
      </c>
      <c r="H829" s="184">
        <v>0.92179999999999995</v>
      </c>
      <c r="I829" s="184">
        <v>0.95950000000000002</v>
      </c>
      <c r="J829" s="184">
        <v>5.4930000000000003</v>
      </c>
      <c r="K829" s="184">
        <v>10.4366</v>
      </c>
      <c r="L829" s="184">
        <v>23.1099</v>
      </c>
      <c r="M829" s="184">
        <v>32.751399999999997</v>
      </c>
      <c r="N829" s="184">
        <v>63.489800000000002</v>
      </c>
      <c r="O829" s="184">
        <v>19.036200000000001</v>
      </c>
      <c r="P829" s="184">
        <v>14.938000000000001</v>
      </c>
      <c r="Q829" s="184">
        <v>13.504799999999999</v>
      </c>
      <c r="R829" s="184">
        <v>23.418600000000001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44467</v>
      </c>
      <c r="E830" s="184">
        <v>15.5848</v>
      </c>
      <c r="F830" s="184">
        <v>-0.71789999999999998</v>
      </c>
      <c r="G830" s="184">
        <v>-0.59450000000000003</v>
      </c>
      <c r="H830" s="184">
        <v>1.1205000000000001</v>
      </c>
      <c r="I830" s="184">
        <v>1.3507</v>
      </c>
      <c r="J830" s="184">
        <v>5.9081000000000001</v>
      </c>
      <c r="K830" s="184">
        <v>11.0108</v>
      </c>
      <c r="L830" s="184">
        <v>20.910799999999998</v>
      </c>
      <c r="M830" s="184">
        <v>23.516400000000001</v>
      </c>
      <c r="N830" s="184">
        <v>47.069400000000002</v>
      </c>
      <c r="O830" s="184">
        <v>15.9245</v>
      </c>
      <c r="P830" s="184"/>
      <c r="Q830" s="184">
        <v>15.9245</v>
      </c>
      <c r="R830" s="184">
        <v>20.764199999999999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44467</v>
      </c>
      <c r="E831" s="184">
        <v>14.7592</v>
      </c>
      <c r="F831" s="184">
        <v>-0.72240000000000004</v>
      </c>
      <c r="G831" s="184">
        <v>-0.61409999999999998</v>
      </c>
      <c r="H831" s="184">
        <v>1.0849</v>
      </c>
      <c r="I831" s="184">
        <v>1.2784</v>
      </c>
      <c r="J831" s="184">
        <v>5.7385999999999999</v>
      </c>
      <c r="K831" s="184">
        <v>10.502800000000001</v>
      </c>
      <c r="L831" s="184">
        <v>19.790900000000001</v>
      </c>
      <c r="M831" s="184">
        <v>21.8369</v>
      </c>
      <c r="N831" s="184">
        <v>44.423400000000001</v>
      </c>
      <c r="O831" s="184">
        <v>13.8421</v>
      </c>
      <c r="P831" s="184"/>
      <c r="Q831" s="184">
        <v>13.8421</v>
      </c>
      <c r="R831" s="184">
        <v>18.591200000000001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44467</v>
      </c>
      <c r="E832" s="184">
        <v>17.163699999999999</v>
      </c>
      <c r="F832" s="184">
        <v>-0.89380000000000004</v>
      </c>
      <c r="G832" s="184">
        <v>-0.74829999999999997</v>
      </c>
      <c r="H832" s="184">
        <v>0.39539999999999997</v>
      </c>
      <c r="I832" s="184">
        <v>0.8579</v>
      </c>
      <c r="J832" s="184">
        <v>6.3438999999999997</v>
      </c>
      <c r="K832" s="184">
        <v>12.382999999999999</v>
      </c>
      <c r="L832" s="184">
        <v>23.821899999999999</v>
      </c>
      <c r="M832" s="184">
        <v>28.25</v>
      </c>
      <c r="N832" s="184">
        <v>48.849600000000002</v>
      </c>
      <c r="O832" s="184">
        <v>20.331700000000001</v>
      </c>
      <c r="P832" s="184"/>
      <c r="Q832" s="184">
        <v>19.287500000000001</v>
      </c>
      <c r="R832" s="184">
        <v>24.2944</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44467</v>
      </c>
      <c r="E833" s="184">
        <v>16.252300000000002</v>
      </c>
      <c r="F833" s="184">
        <v>-0.89700000000000002</v>
      </c>
      <c r="G833" s="184">
        <v>-0.76390000000000002</v>
      </c>
      <c r="H833" s="184">
        <v>0.36809999999999998</v>
      </c>
      <c r="I833" s="184">
        <v>0.80200000000000005</v>
      </c>
      <c r="J833" s="184">
        <v>6.2130999999999998</v>
      </c>
      <c r="K833" s="184">
        <v>11.986000000000001</v>
      </c>
      <c r="L833" s="184">
        <v>22.957699999999999</v>
      </c>
      <c r="M833" s="184">
        <v>26.935400000000001</v>
      </c>
      <c r="N833" s="184">
        <v>46.627200000000002</v>
      </c>
      <c r="O833" s="184">
        <v>18.201699999999999</v>
      </c>
      <c r="P833" s="184"/>
      <c r="Q833" s="184">
        <v>17.1814</v>
      </c>
      <c r="R833" s="184">
        <v>22.232199999999999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44467</v>
      </c>
      <c r="E834" s="184">
        <v>155.22999999999999</v>
      </c>
      <c r="F834" s="184">
        <v>-0.57640000000000002</v>
      </c>
      <c r="G834" s="184">
        <v>-0.43609999999999999</v>
      </c>
      <c r="H834" s="184">
        <v>0.85760000000000003</v>
      </c>
      <c r="I834" s="184">
        <v>0.29070000000000001</v>
      </c>
      <c r="J834" s="184">
        <v>5.5411999999999999</v>
      </c>
      <c r="K834" s="184">
        <v>9.0327999999999999</v>
      </c>
      <c r="L834" s="184">
        <v>20.820399999999999</v>
      </c>
      <c r="M834" s="184">
        <v>25.3169</v>
      </c>
      <c r="N834" s="184">
        <v>47.767699999999998</v>
      </c>
      <c r="O834" s="184">
        <v>11.4137</v>
      </c>
      <c r="P834" s="184">
        <v>9.3082999999999991</v>
      </c>
      <c r="Q834" s="184">
        <v>10.6586</v>
      </c>
      <c r="R834" s="184">
        <v>17.3414</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44467</v>
      </c>
      <c r="E835" s="184">
        <v>149.49</v>
      </c>
      <c r="F835" s="184">
        <v>-0.5786</v>
      </c>
      <c r="G835" s="184">
        <v>-0.43290000000000001</v>
      </c>
      <c r="H835" s="184">
        <v>0.85680000000000001</v>
      </c>
      <c r="I835" s="184">
        <v>0.28849999999999998</v>
      </c>
      <c r="J835" s="184">
        <v>5.5347999999999997</v>
      </c>
      <c r="K835" s="184">
        <v>9.0132999999999992</v>
      </c>
      <c r="L835" s="184">
        <v>20.7805</v>
      </c>
      <c r="M835" s="184">
        <v>25.263999999999999</v>
      </c>
      <c r="N835" s="184">
        <v>47.688200000000002</v>
      </c>
      <c r="O835" s="184">
        <v>11.2974</v>
      </c>
      <c r="P835" s="184">
        <v>9.1769999999999996</v>
      </c>
      <c r="Q835" s="184">
        <v>10.2636</v>
      </c>
      <c r="R835" s="184">
        <v>17.2255</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44467</v>
      </c>
      <c r="E836" s="184">
        <v>35.9</v>
      </c>
      <c r="F836" s="184">
        <v>-1.238</v>
      </c>
      <c r="G836" s="184">
        <v>-1.4819</v>
      </c>
      <c r="H836" s="184">
        <v>-2.7799999999999998E-2</v>
      </c>
      <c r="I836" s="184">
        <v>0.2233</v>
      </c>
      <c r="J836" s="184">
        <v>5.0321999999999996</v>
      </c>
      <c r="K836" s="184">
        <v>12.7159</v>
      </c>
      <c r="L836" s="184">
        <v>27.849</v>
      </c>
      <c r="M836" s="184">
        <v>36.398200000000003</v>
      </c>
      <c r="N836" s="184">
        <v>63.628100000000003</v>
      </c>
      <c r="O836" s="184">
        <v>22.288399999999999</v>
      </c>
      <c r="P836" s="184">
        <v>16.280899999999999</v>
      </c>
      <c r="Q836" s="184">
        <v>14.614599999999999</v>
      </c>
      <c r="R836" s="184">
        <v>31.562100000000001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44467</v>
      </c>
      <c r="E837" s="184">
        <v>33.68</v>
      </c>
      <c r="F837" s="184">
        <v>-1.2317</v>
      </c>
      <c r="G837" s="184">
        <v>-1.4628000000000001</v>
      </c>
      <c r="H837" s="184">
        <v>-2.9700000000000001E-2</v>
      </c>
      <c r="I837" s="184">
        <v>0.20830000000000001</v>
      </c>
      <c r="J837" s="184">
        <v>4.9547999999999996</v>
      </c>
      <c r="K837" s="184">
        <v>12.4916</v>
      </c>
      <c r="L837" s="184">
        <v>27.2865</v>
      </c>
      <c r="M837" s="184">
        <v>35.587800000000001</v>
      </c>
      <c r="N837" s="184">
        <v>62.313299999999998</v>
      </c>
      <c r="O837" s="184">
        <v>21.452000000000002</v>
      </c>
      <c r="P837" s="184">
        <v>15.4847</v>
      </c>
      <c r="Q837" s="184">
        <v>12.500299999999999</v>
      </c>
      <c r="R837" s="184">
        <v>30.558499999999999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44467</v>
      </c>
      <c r="E838" s="184">
        <v>276.05579999999998</v>
      </c>
      <c r="F838" s="184">
        <v>-1.2074</v>
      </c>
      <c r="G838" s="184">
        <v>-1.8116000000000001</v>
      </c>
      <c r="H838" s="184">
        <v>-0.34560000000000002</v>
      </c>
      <c r="I838" s="184">
        <v>0.28870000000000001</v>
      </c>
      <c r="J838" s="184">
        <v>5.702</v>
      </c>
      <c r="K838" s="184">
        <v>14.9168</v>
      </c>
      <c r="L838" s="184">
        <v>27.0229</v>
      </c>
      <c r="M838" s="184">
        <v>35.150599999999997</v>
      </c>
      <c r="N838" s="184">
        <v>72.343400000000003</v>
      </c>
      <c r="O838" s="184">
        <v>26.0002</v>
      </c>
      <c r="P838" s="184">
        <v>19.6249</v>
      </c>
      <c r="Q838" s="184">
        <v>18.332599999999999</v>
      </c>
      <c r="R838" s="184">
        <v>36.786099999999998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44467</v>
      </c>
      <c r="E839" s="184">
        <v>242.38684038551401</v>
      </c>
      <c r="F839" s="184">
        <v>-1.2074</v>
      </c>
      <c r="G839" s="184">
        <v>-1.8116000000000001</v>
      </c>
      <c r="H839" s="184">
        <v>-0.34560000000000002</v>
      </c>
      <c r="I839" s="184">
        <v>0.28870000000000001</v>
      </c>
      <c r="J839" s="184">
        <v>5.702</v>
      </c>
      <c r="K839" s="184">
        <v>14.9208</v>
      </c>
      <c r="L839" s="184">
        <v>27.0274</v>
      </c>
      <c r="M839" s="184">
        <v>35.155299999999997</v>
      </c>
      <c r="N839" s="184">
        <v>72.349199999999996</v>
      </c>
      <c r="O839" s="184">
        <v>25.8596</v>
      </c>
      <c r="P839" s="184">
        <v>19.467600000000001</v>
      </c>
      <c r="Q839" s="184">
        <v>18.236000000000001</v>
      </c>
      <c r="R839" s="184">
        <v>36.788600000000002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44467</v>
      </c>
      <c r="E840" s="184">
        <v>264.88630000000001</v>
      </c>
      <c r="F840" s="184">
        <v>-1.2094</v>
      </c>
      <c r="G840" s="184">
        <v>-1.8189</v>
      </c>
      <c r="H840" s="184">
        <v>-0.36009999999999998</v>
      </c>
      <c r="I840" s="184">
        <v>0.25879999999999997</v>
      </c>
      <c r="J840" s="184">
        <v>5.6315999999999997</v>
      </c>
      <c r="K840" s="184">
        <v>14.6859</v>
      </c>
      <c r="L840" s="184">
        <v>26.5395</v>
      </c>
      <c r="M840" s="184">
        <v>34.406799999999997</v>
      </c>
      <c r="N840" s="184">
        <v>71.116399999999999</v>
      </c>
      <c r="O840" s="184">
        <v>25.2179</v>
      </c>
      <c r="P840" s="184">
        <v>18.945599999999999</v>
      </c>
      <c r="Q840" s="184">
        <v>16.767800000000001</v>
      </c>
      <c r="R840" s="184">
        <v>35.862699999999997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44467</v>
      </c>
      <c r="E841" s="184">
        <v>424.126033432035</v>
      </c>
      <c r="F841" s="184">
        <v>-1.2094</v>
      </c>
      <c r="G841" s="184">
        <v>-1.8189</v>
      </c>
      <c r="H841" s="184">
        <v>-0.36009999999999998</v>
      </c>
      <c r="I841" s="184">
        <v>0.25829999999999997</v>
      </c>
      <c r="J841" s="184">
        <v>5.6311999999999998</v>
      </c>
      <c r="K841" s="184">
        <v>14.685499999999999</v>
      </c>
      <c r="L841" s="184">
        <v>26.538900000000002</v>
      </c>
      <c r="M841" s="184">
        <v>34.406100000000002</v>
      </c>
      <c r="N841" s="184">
        <v>71.115300000000005</v>
      </c>
      <c r="O841" s="184">
        <v>25.072199999999999</v>
      </c>
      <c r="P841" s="184">
        <v>18.783899999999999</v>
      </c>
      <c r="Q841" s="184">
        <v>13.602499999999999</v>
      </c>
      <c r="R841" s="184">
        <v>35.862200000000001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-0.8747481481481485</v>
      </c>
      <c r="G842" s="186">
        <v>-0.95777592592592597</v>
      </c>
      <c r="H842" s="186">
        <v>0.46187407407407416</v>
      </c>
      <c r="I842" s="186">
        <v>0.47028518518518508</v>
      </c>
      <c r="J842" s="186">
        <v>5.4267648148148115</v>
      </c>
      <c r="K842" s="186">
        <v>11.337281481481478</v>
      </c>
      <c r="L842" s="186">
        <v>24.870568518518507</v>
      </c>
      <c r="M842" s="186">
        <v>32.332114814814815</v>
      </c>
      <c r="N842" s="186">
        <v>60.796057407407389</v>
      </c>
      <c r="O842" s="186">
        <v>20.029271153846146</v>
      </c>
      <c r="P842" s="186">
        <v>15.520379545454546</v>
      </c>
      <c r="Q842" s="186">
        <v>18.535162962962964</v>
      </c>
      <c r="R842" s="186">
        <v>26.392905769230779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-0.90720000000000001</v>
      </c>
      <c r="G843" s="186">
        <v>-1.04315</v>
      </c>
      <c r="H843" s="186">
        <v>0.4647</v>
      </c>
      <c r="I843" s="186">
        <v>0.28859999999999997</v>
      </c>
      <c r="J843" s="186">
        <v>5.3533499999999998</v>
      </c>
      <c r="K843" s="186">
        <v>10.776350000000001</v>
      </c>
      <c r="L843" s="186">
        <v>24.786349999999999</v>
      </c>
      <c r="M843" s="186">
        <v>33.661799999999999</v>
      </c>
      <c r="N843" s="186">
        <v>62.076099999999997</v>
      </c>
      <c r="O843" s="186">
        <v>19.96885</v>
      </c>
      <c r="P843" s="186">
        <v>15.648350000000001</v>
      </c>
      <c r="Q843" s="186">
        <v>17.24295</v>
      </c>
      <c r="R843" s="186">
        <v>25.225999999999999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44467</v>
      </c>
      <c r="E846" s="184">
        <v>272.90710000000001</v>
      </c>
      <c r="F846" s="184">
        <v>9.0299999999999994</v>
      </c>
      <c r="G846" s="184">
        <v>2.3176999999999999</v>
      </c>
      <c r="H846" s="184">
        <v>-0.41270000000000001</v>
      </c>
      <c r="I846" s="184">
        <v>1.1296999999999999</v>
      </c>
      <c r="J846" s="184">
        <v>3.0394999999999999</v>
      </c>
      <c r="K846" s="184">
        <v>5.2538999999999998</v>
      </c>
      <c r="L846" s="184">
        <v>5.5401999999999996</v>
      </c>
      <c r="M846" s="184">
        <v>4.0640000000000001</v>
      </c>
      <c r="N846" s="184">
        <v>4.9230999999999998</v>
      </c>
      <c r="O846" s="184">
        <v>7.5701000000000001</v>
      </c>
      <c r="P846" s="184">
        <v>7.3281999999999998</v>
      </c>
      <c r="Q846" s="184">
        <v>8.3468999999999998</v>
      </c>
      <c r="R846" s="184">
        <v>6.8253000000000004</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44467</v>
      </c>
      <c r="E847" s="184">
        <v>278.13049999999998</v>
      </c>
      <c r="F847" s="184">
        <v>9.2279999999999998</v>
      </c>
      <c r="G847" s="184">
        <v>2.5105</v>
      </c>
      <c r="H847" s="184">
        <v>-0.22120000000000001</v>
      </c>
      <c r="I847" s="184">
        <v>1.3205</v>
      </c>
      <c r="J847" s="184">
        <v>3.2292999999999998</v>
      </c>
      <c r="K847" s="184">
        <v>5.4328000000000003</v>
      </c>
      <c r="L847" s="184">
        <v>5.7084000000000001</v>
      </c>
      <c r="M847" s="184">
        <v>4.2290000000000001</v>
      </c>
      <c r="N847" s="184">
        <v>5.0941000000000001</v>
      </c>
      <c r="O847" s="184">
        <v>7.7808999999999999</v>
      </c>
      <c r="P847" s="184">
        <v>7.5586000000000002</v>
      </c>
      <c r="Q847" s="184">
        <v>8.4766999999999992</v>
      </c>
      <c r="R847" s="184">
        <v>7.0191999999999997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44467</v>
      </c>
      <c r="E848" s="184">
        <v>10.3704</v>
      </c>
      <c r="F848" s="184">
        <v>10.561999999999999</v>
      </c>
      <c r="G848" s="184">
        <v>3.3449</v>
      </c>
      <c r="H848" s="184">
        <v>0.60340000000000005</v>
      </c>
      <c r="I848" s="184">
        <v>3.8774000000000002</v>
      </c>
      <c r="J848" s="184">
        <v>5.415</v>
      </c>
      <c r="K848" s="184">
        <v>6.5922999999999998</v>
      </c>
      <c r="L848" s="184">
        <v>5.8719999999999999</v>
      </c>
      <c r="M848" s="184"/>
      <c r="N848" s="184"/>
      <c r="O848" s="184"/>
      <c r="P848" s="184"/>
      <c r="Q848" s="184">
        <v>7.0049999999999999</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44467</v>
      </c>
      <c r="E849" s="184">
        <v>10.3546</v>
      </c>
      <c r="F849" s="184">
        <v>10.578099999999999</v>
      </c>
      <c r="G849" s="184">
        <v>3.0853999999999999</v>
      </c>
      <c r="H849" s="184">
        <v>0.40289999999999998</v>
      </c>
      <c r="I849" s="184">
        <v>3.6560000000000001</v>
      </c>
      <c r="J849" s="184">
        <v>5.1676000000000002</v>
      </c>
      <c r="K849" s="184">
        <v>6.3136000000000001</v>
      </c>
      <c r="L849" s="184">
        <v>5.5761000000000003</v>
      </c>
      <c r="M849" s="184"/>
      <c r="N849" s="184"/>
      <c r="O849" s="184"/>
      <c r="P849" s="184"/>
      <c r="Q849" s="184">
        <v>6.7061999999999999</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44467</v>
      </c>
      <c r="E850" s="184">
        <v>32.079099999999997</v>
      </c>
      <c r="F850" s="184">
        <v>14.797599999999999</v>
      </c>
      <c r="G850" s="184">
        <v>6.9175000000000004</v>
      </c>
      <c r="H850" s="184">
        <v>3.8389000000000002</v>
      </c>
      <c r="I850" s="184">
        <v>3.7928000000000002</v>
      </c>
      <c r="J850" s="184">
        <v>3.1732999999999998</v>
      </c>
      <c r="K850" s="184">
        <v>5.0106999999999999</v>
      </c>
      <c r="L850" s="184">
        <v>4.5273000000000003</v>
      </c>
      <c r="M850" s="184">
        <v>3.9552</v>
      </c>
      <c r="N850" s="184">
        <v>4.4126000000000003</v>
      </c>
      <c r="O850" s="184">
        <v>6.0674999999999999</v>
      </c>
      <c r="P850" s="184">
        <v>6.0762999999999998</v>
      </c>
      <c r="Q850" s="184">
        <v>5.8663999999999996</v>
      </c>
      <c r="R850" s="184">
        <v>5.4161000000000001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44467</v>
      </c>
      <c r="E851" s="184">
        <v>34.0946</v>
      </c>
      <c r="F851" s="184">
        <v>15.4224</v>
      </c>
      <c r="G851" s="184">
        <v>7.6071999999999997</v>
      </c>
      <c r="H851" s="184">
        <v>4.5308000000000002</v>
      </c>
      <c r="I851" s="184">
        <v>4.4810999999999996</v>
      </c>
      <c r="J851" s="184">
        <v>3.8637000000000001</v>
      </c>
      <c r="K851" s="184">
        <v>5.7070999999999996</v>
      </c>
      <c r="L851" s="184">
        <v>5.218</v>
      </c>
      <c r="M851" s="184">
        <v>4.6203000000000003</v>
      </c>
      <c r="N851" s="184">
        <v>5.0956000000000001</v>
      </c>
      <c r="O851" s="184">
        <v>6.7206000000000001</v>
      </c>
      <c r="P851" s="184">
        <v>6.7117000000000004</v>
      </c>
      <c r="Q851" s="184">
        <v>7.0556000000000001</v>
      </c>
      <c r="R851" s="184">
        <v>6.1192000000000002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44467</v>
      </c>
      <c r="E852" s="184">
        <v>39.004899999999999</v>
      </c>
      <c r="F852" s="184">
        <v>10.015599999999999</v>
      </c>
      <c r="G852" s="184">
        <v>3.3935</v>
      </c>
      <c r="H852" s="184">
        <v>0.92259999999999998</v>
      </c>
      <c r="I852" s="184">
        <v>1.6519999999999999</v>
      </c>
      <c r="J852" s="184">
        <v>4.0145</v>
      </c>
      <c r="K852" s="184">
        <v>5.6764000000000001</v>
      </c>
      <c r="L852" s="184">
        <v>5.7981999999999996</v>
      </c>
      <c r="M852" s="184">
        <v>4.7019000000000002</v>
      </c>
      <c r="N852" s="184">
        <v>5.9927000000000001</v>
      </c>
      <c r="O852" s="184">
        <v>7.8323</v>
      </c>
      <c r="P852" s="184">
        <v>7.4410999999999996</v>
      </c>
      <c r="Q852" s="184">
        <v>8.0914000000000001</v>
      </c>
      <c r="R852" s="184">
        <v>7.3418999999999999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44467</v>
      </c>
      <c r="E853" s="184">
        <v>39.443800000000003</v>
      </c>
      <c r="F853" s="184">
        <v>10.367100000000001</v>
      </c>
      <c r="G853" s="184">
        <v>3.6566999999999998</v>
      </c>
      <c r="H853" s="184">
        <v>1.1768000000000001</v>
      </c>
      <c r="I853" s="184">
        <v>1.905</v>
      </c>
      <c r="J853" s="184">
        <v>4.2667999999999999</v>
      </c>
      <c r="K853" s="184">
        <v>5.9302000000000001</v>
      </c>
      <c r="L853" s="184">
        <v>6.0559000000000003</v>
      </c>
      <c r="M853" s="184">
        <v>4.9617000000000004</v>
      </c>
      <c r="N853" s="184">
        <v>6.2584999999999997</v>
      </c>
      <c r="O853" s="184">
        <v>8.0404</v>
      </c>
      <c r="P853" s="184">
        <v>7.6243999999999996</v>
      </c>
      <c r="Q853" s="184">
        <v>8.3064</v>
      </c>
      <c r="R853" s="184">
        <v>7.5720000000000001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44467</v>
      </c>
      <c r="E854" s="184">
        <v>335.57229999999998</v>
      </c>
      <c r="F854" s="184">
        <v>18.1191</v>
      </c>
      <c r="G854" s="184">
        <v>7.0483000000000002</v>
      </c>
      <c r="H854" s="184">
        <v>3.6105</v>
      </c>
      <c r="I854" s="184">
        <v>4.2926000000000002</v>
      </c>
      <c r="J854" s="184">
        <v>4.3089000000000004</v>
      </c>
      <c r="K854" s="184">
        <v>7.1936</v>
      </c>
      <c r="L854" s="184">
        <v>6.6436999999999999</v>
      </c>
      <c r="M854" s="184">
        <v>5.0726000000000004</v>
      </c>
      <c r="N854" s="184">
        <v>6.4564000000000004</v>
      </c>
      <c r="O854" s="184">
        <v>7.8773999999999997</v>
      </c>
      <c r="P854" s="184">
        <v>7.3822999999999999</v>
      </c>
      <c r="Q854" s="184">
        <v>7.9250999999999996</v>
      </c>
      <c r="R854" s="184">
        <v>7.7785000000000002</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44467</v>
      </c>
      <c r="E855" s="184">
        <v>357.4769</v>
      </c>
      <c r="F855" s="184">
        <v>18.8276</v>
      </c>
      <c r="G855" s="184">
        <v>7.7664999999999997</v>
      </c>
      <c r="H855" s="184">
        <v>4.3299000000000003</v>
      </c>
      <c r="I855" s="184">
        <v>5.0134999999999996</v>
      </c>
      <c r="J855" s="184">
        <v>5.0316000000000001</v>
      </c>
      <c r="K855" s="184">
        <v>7.9273999999999996</v>
      </c>
      <c r="L855" s="184">
        <v>7.3895</v>
      </c>
      <c r="M855" s="184">
        <v>5.8220999999999998</v>
      </c>
      <c r="N855" s="184">
        <v>7.2256</v>
      </c>
      <c r="O855" s="184">
        <v>8.6818000000000008</v>
      </c>
      <c r="P855" s="184">
        <v>8.2064000000000004</v>
      </c>
      <c r="Q855" s="184">
        <v>8.8276000000000003</v>
      </c>
      <c r="R855" s="184">
        <v>8.5626999999999995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44467</v>
      </c>
      <c r="E856" s="184">
        <v>10.2691</v>
      </c>
      <c r="F856" s="184">
        <v>8.1768000000000001</v>
      </c>
      <c r="G856" s="184">
        <v>1.6886000000000001</v>
      </c>
      <c r="H856" s="184">
        <v>-0.30459999999999998</v>
      </c>
      <c r="I856" s="184">
        <v>1.7784</v>
      </c>
      <c r="J856" s="184">
        <v>3.3308</v>
      </c>
      <c r="K856" s="184">
        <v>4.3826000000000001</v>
      </c>
      <c r="L856" s="184">
        <v>4.7321</v>
      </c>
      <c r="M856" s="184"/>
      <c r="N856" s="184"/>
      <c r="O856" s="184"/>
      <c r="P856" s="184"/>
      <c r="Q856" s="184">
        <v>4.4244000000000003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44467</v>
      </c>
      <c r="E857" s="184">
        <v>10.238799999999999</v>
      </c>
      <c r="F857" s="184">
        <v>7.4878</v>
      </c>
      <c r="G857" s="184">
        <v>1.1587000000000001</v>
      </c>
      <c r="H857" s="184">
        <v>-0.81469999999999998</v>
      </c>
      <c r="I857" s="184">
        <v>1.2738</v>
      </c>
      <c r="J857" s="184">
        <v>2.8477999999999999</v>
      </c>
      <c r="K857" s="184">
        <v>3.8854000000000002</v>
      </c>
      <c r="L857" s="184">
        <v>4.2370999999999999</v>
      </c>
      <c r="M857" s="184"/>
      <c r="N857" s="184"/>
      <c r="O857" s="184"/>
      <c r="P857" s="184"/>
      <c r="Q857" s="184">
        <v>3.9262000000000001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44467</v>
      </c>
      <c r="E858" s="184">
        <v>1206.6994999999999</v>
      </c>
      <c r="F858" s="184">
        <v>15.478300000000001</v>
      </c>
      <c r="G858" s="184">
        <v>4.4387999999999996</v>
      </c>
      <c r="H858" s="184">
        <v>-2.1674000000000002</v>
      </c>
      <c r="I858" s="184">
        <v>2.3820000000000001</v>
      </c>
      <c r="J858" s="184">
        <v>6.0811000000000002</v>
      </c>
      <c r="K858" s="184">
        <v>8.1806999999999999</v>
      </c>
      <c r="L858" s="184">
        <v>8.7431999999999999</v>
      </c>
      <c r="M858" s="184">
        <v>5.2992999999999997</v>
      </c>
      <c r="N858" s="184">
        <v>7.2870999999999997</v>
      </c>
      <c r="O858" s="184"/>
      <c r="P858" s="184"/>
      <c r="Q858" s="184">
        <v>8.2213999999999992</v>
      </c>
      <c r="R858" s="184">
        <v>8.3320000000000007</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44467</v>
      </c>
      <c r="E859" s="184">
        <v>1196.8058000000001</v>
      </c>
      <c r="F859" s="184">
        <v>15.0783</v>
      </c>
      <c r="G859" s="184">
        <v>4.0381999999999998</v>
      </c>
      <c r="H859" s="184">
        <v>-2.5670999999999999</v>
      </c>
      <c r="I859" s="184">
        <v>1.9817</v>
      </c>
      <c r="J859" s="184">
        <v>5.6790000000000003</v>
      </c>
      <c r="K859" s="184">
        <v>7.7727000000000004</v>
      </c>
      <c r="L859" s="184">
        <v>8.3257999999999992</v>
      </c>
      <c r="M859" s="184">
        <v>4.8837999999999999</v>
      </c>
      <c r="N859" s="184">
        <v>6.8586999999999998</v>
      </c>
      <c r="O859" s="184"/>
      <c r="P859" s="184"/>
      <c r="Q859" s="184">
        <v>7.8474000000000004</v>
      </c>
      <c r="R859" s="184">
        <v>7.9294000000000002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44467</v>
      </c>
      <c r="E860" s="184">
        <v>35.665900000000001</v>
      </c>
      <c r="F860" s="184">
        <v>9.52</v>
      </c>
      <c r="G860" s="184">
        <v>-2.4554999999999998</v>
      </c>
      <c r="H860" s="184">
        <v>-4.9222000000000001</v>
      </c>
      <c r="I860" s="184">
        <v>-0.94259999999999999</v>
      </c>
      <c r="J860" s="184">
        <v>2.6669999999999998</v>
      </c>
      <c r="K860" s="184">
        <v>5.8562000000000003</v>
      </c>
      <c r="L860" s="184">
        <v>6.0278</v>
      </c>
      <c r="M860" s="184">
        <v>4.2583000000000002</v>
      </c>
      <c r="N860" s="184">
        <v>6.0187999999999997</v>
      </c>
      <c r="O860" s="184">
        <v>8.6774000000000004</v>
      </c>
      <c r="P860" s="184">
        <v>7.4077999999999999</v>
      </c>
      <c r="Q860" s="184">
        <v>7.7281000000000004</v>
      </c>
      <c r="R860" s="184">
        <v>8.2135999999999996</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44467</v>
      </c>
      <c r="E861" s="184">
        <v>37.095100000000002</v>
      </c>
      <c r="F861" s="184">
        <v>9.8422000000000001</v>
      </c>
      <c r="G861" s="184">
        <v>-2.1642000000000001</v>
      </c>
      <c r="H861" s="184">
        <v>-4.6064999999999996</v>
      </c>
      <c r="I861" s="184">
        <v>-0.61829999999999996</v>
      </c>
      <c r="J861" s="184">
        <v>2.9935</v>
      </c>
      <c r="K861" s="184">
        <v>6.1902999999999997</v>
      </c>
      <c r="L861" s="184">
        <v>6.3678999999999997</v>
      </c>
      <c r="M861" s="184">
        <v>4.6043000000000003</v>
      </c>
      <c r="N861" s="184">
        <v>6.3784000000000001</v>
      </c>
      <c r="O861" s="184">
        <v>9.1041000000000007</v>
      </c>
      <c r="P861" s="184">
        <v>7.8544999999999998</v>
      </c>
      <c r="Q861" s="184">
        <v>8.5305</v>
      </c>
      <c r="R861" s="184">
        <v>8.6074000000000002</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44467</v>
      </c>
      <c r="E862" s="184">
        <v>10.4794</v>
      </c>
      <c r="F862" s="184">
        <v>22.653700000000001</v>
      </c>
      <c r="G862" s="184">
        <v>7.4074</v>
      </c>
      <c r="H862" s="184">
        <v>3.8839999999999999</v>
      </c>
      <c r="I862" s="184">
        <v>5.1351000000000004</v>
      </c>
      <c r="J862" s="184">
        <v>5.1277999999999997</v>
      </c>
      <c r="K862" s="184">
        <v>6.3895999999999997</v>
      </c>
      <c r="L862" s="184">
        <v>5.2153999999999998</v>
      </c>
      <c r="M862" s="184">
        <v>4.3136999999999999</v>
      </c>
      <c r="N862" s="184"/>
      <c r="O862" s="184"/>
      <c r="P862" s="184"/>
      <c r="Q862" s="184">
        <v>5.2077999999999998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44467</v>
      </c>
      <c r="E863" s="184">
        <v>10.4595</v>
      </c>
      <c r="F863" s="184">
        <v>22.6968</v>
      </c>
      <c r="G863" s="184">
        <v>7.2468000000000004</v>
      </c>
      <c r="H863" s="184">
        <v>3.6917</v>
      </c>
      <c r="I863" s="184">
        <v>4.9196999999999997</v>
      </c>
      <c r="J863" s="184">
        <v>4.9175000000000004</v>
      </c>
      <c r="K863" s="184">
        <v>6.1788999999999996</v>
      </c>
      <c r="L863" s="184">
        <v>5.0042999999999997</v>
      </c>
      <c r="M863" s="184">
        <v>4.0998999999999999</v>
      </c>
      <c r="N863" s="184"/>
      <c r="O863" s="184"/>
      <c r="P863" s="184"/>
      <c r="Q863" s="184">
        <v>4.9916</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44467</v>
      </c>
      <c r="E864" s="184">
        <v>1241.5510999999999</v>
      </c>
      <c r="F864" s="184">
        <v>14.658200000000001</v>
      </c>
      <c r="G864" s="184">
        <v>5.9233000000000002</v>
      </c>
      <c r="H864" s="184">
        <v>2.7040000000000002</v>
      </c>
      <c r="I864" s="184">
        <v>3.4384999999999999</v>
      </c>
      <c r="J864" s="184">
        <v>3.4903</v>
      </c>
      <c r="K864" s="184">
        <v>5.6173999999999999</v>
      </c>
      <c r="L864" s="184">
        <v>5.3715000000000002</v>
      </c>
      <c r="M864" s="184">
        <v>4.5781000000000001</v>
      </c>
      <c r="N864" s="184">
        <v>5.1138000000000003</v>
      </c>
      <c r="O864" s="184"/>
      <c r="P864" s="184"/>
      <c r="Q864" s="184">
        <v>7.7046000000000001</v>
      </c>
      <c r="R864" s="184">
        <v>6.8464999999999998</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44467</v>
      </c>
      <c r="E865" s="184">
        <v>1207.9734000000001</v>
      </c>
      <c r="F865" s="184">
        <v>14.1586</v>
      </c>
      <c r="G865" s="184">
        <v>5.4231999999999996</v>
      </c>
      <c r="H865" s="184">
        <v>2.2037</v>
      </c>
      <c r="I865" s="184">
        <v>2.9350999999999998</v>
      </c>
      <c r="J865" s="184">
        <v>2.9462999999999999</v>
      </c>
      <c r="K865" s="184">
        <v>4.8699000000000003</v>
      </c>
      <c r="L865" s="184">
        <v>4.5456000000000003</v>
      </c>
      <c r="M865" s="184">
        <v>3.7218</v>
      </c>
      <c r="N865" s="184">
        <v>4.2229000000000001</v>
      </c>
      <c r="O865" s="184"/>
      <c r="P865" s="184"/>
      <c r="Q865" s="184">
        <v>6.6962999999999999</v>
      </c>
      <c r="R865" s="184">
        <v>5.8905000000000003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13.334909999999999</v>
      </c>
      <c r="G866" s="186">
        <v>4.0176749999999997</v>
      </c>
      <c r="H866" s="186">
        <v>0.79414000000000007</v>
      </c>
      <c r="I866" s="186">
        <v>2.6702000000000004</v>
      </c>
      <c r="J866" s="186">
        <v>4.0795650000000006</v>
      </c>
      <c r="K866" s="186">
        <v>6.018085000000001</v>
      </c>
      <c r="L866" s="186">
        <v>5.8450000000000006</v>
      </c>
      <c r="M866" s="186">
        <v>4.5741250000000004</v>
      </c>
      <c r="N866" s="186">
        <v>5.8098785714285714</v>
      </c>
      <c r="O866" s="186">
        <v>7.8352500000000003</v>
      </c>
      <c r="P866" s="186">
        <v>7.3591300000000004</v>
      </c>
      <c r="Q866" s="186">
        <v>7.0942800000000021</v>
      </c>
      <c r="R866" s="186">
        <v>7.3181642857142872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12.36835</v>
      </c>
      <c r="G867" s="186">
        <v>3.8474499999999998</v>
      </c>
      <c r="H867" s="186">
        <v>0.76300000000000001</v>
      </c>
      <c r="I867" s="186">
        <v>2.65855</v>
      </c>
      <c r="J867" s="186">
        <v>3.9390999999999998</v>
      </c>
      <c r="K867" s="186">
        <v>5.8932000000000002</v>
      </c>
      <c r="L867" s="186">
        <v>5.6422500000000007</v>
      </c>
      <c r="M867" s="186">
        <v>4.5912000000000006</v>
      </c>
      <c r="N867" s="186">
        <v>6.0057499999999999</v>
      </c>
      <c r="O867" s="186">
        <v>7.8548499999999999</v>
      </c>
      <c r="P867" s="186">
        <v>7.4244500000000002</v>
      </c>
      <c r="Q867" s="186">
        <v>7.7163500000000003</v>
      </c>
      <c r="R867" s="186">
        <v>7.45695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44467</v>
      </c>
      <c r="E870" s="184">
        <v>92.802899999999994</v>
      </c>
      <c r="F870" s="184">
        <v>-0.96340000000000003</v>
      </c>
      <c r="G870" s="184">
        <v>-1.1377999999999999</v>
      </c>
      <c r="H870" s="184">
        <v>0.91080000000000005</v>
      </c>
      <c r="I870" s="184">
        <v>1.8802000000000001</v>
      </c>
      <c r="J870" s="184">
        <v>5.6131000000000002</v>
      </c>
      <c r="K870" s="184">
        <v>11.754</v>
      </c>
      <c r="L870" s="184">
        <v>24.119499999999999</v>
      </c>
      <c r="M870" s="184">
        <v>28.7258</v>
      </c>
      <c r="N870" s="184">
        <v>58.633099999999999</v>
      </c>
      <c r="O870" s="184">
        <v>18.396799999999999</v>
      </c>
      <c r="P870" s="184">
        <v>14.0754</v>
      </c>
      <c r="Q870" s="184">
        <v>15.0009</v>
      </c>
      <c r="R870" s="184">
        <v>24.824400000000001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44467</v>
      </c>
      <c r="E871" s="184">
        <v>100.82080000000001</v>
      </c>
      <c r="F871" s="184">
        <v>-0.96109999999999995</v>
      </c>
      <c r="G871" s="184">
        <v>-1.1283000000000001</v>
      </c>
      <c r="H871" s="184">
        <v>0.92800000000000005</v>
      </c>
      <c r="I871" s="184">
        <v>1.9149</v>
      </c>
      <c r="J871" s="184">
        <v>5.6946000000000003</v>
      </c>
      <c r="K871" s="184">
        <v>12.0015</v>
      </c>
      <c r="L871" s="184">
        <v>24.678100000000001</v>
      </c>
      <c r="M871" s="184">
        <v>29.5549</v>
      </c>
      <c r="N871" s="184">
        <v>60.035299999999999</v>
      </c>
      <c r="O871" s="184">
        <v>19.4467</v>
      </c>
      <c r="P871" s="184">
        <v>15.2346</v>
      </c>
      <c r="Q871" s="184">
        <v>16.646100000000001</v>
      </c>
      <c r="R871" s="184">
        <v>25.936900000000001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44467</v>
      </c>
      <c r="E872" s="184">
        <v>53.02</v>
      </c>
      <c r="F872" s="184">
        <v>-1.1927000000000001</v>
      </c>
      <c r="G872" s="184">
        <v>-1.4681</v>
      </c>
      <c r="H872" s="184">
        <v>-0.56259999999999999</v>
      </c>
      <c r="I872" s="184">
        <v>1.5709</v>
      </c>
      <c r="J872" s="184">
        <v>7.0678999999999998</v>
      </c>
      <c r="K872" s="184">
        <v>16.093699999999998</v>
      </c>
      <c r="L872" s="184">
        <v>29.002400000000002</v>
      </c>
      <c r="M872" s="184">
        <v>30.6555</v>
      </c>
      <c r="N872" s="184">
        <v>66.206900000000005</v>
      </c>
      <c r="O872" s="184">
        <v>22.836400000000001</v>
      </c>
      <c r="P872" s="184">
        <v>20.486699999999999</v>
      </c>
      <c r="Q872" s="184">
        <v>18.908200000000001</v>
      </c>
      <c r="R872" s="184">
        <v>28.6309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44467</v>
      </c>
      <c r="E873" s="184">
        <v>47.71</v>
      </c>
      <c r="F873" s="184">
        <v>-1.1806000000000001</v>
      </c>
      <c r="G873" s="184">
        <v>-1.4662999999999999</v>
      </c>
      <c r="H873" s="184">
        <v>-0.58350000000000002</v>
      </c>
      <c r="I873" s="184">
        <v>1.5322</v>
      </c>
      <c r="J873" s="184">
        <v>6.9730999999999996</v>
      </c>
      <c r="K873" s="184">
        <v>15.7448</v>
      </c>
      <c r="L873" s="184">
        <v>28.252700000000001</v>
      </c>
      <c r="M873" s="184">
        <v>29.5763</v>
      </c>
      <c r="N873" s="184">
        <v>64.347200000000001</v>
      </c>
      <c r="O873" s="184">
        <v>21.326599999999999</v>
      </c>
      <c r="P873" s="184">
        <v>19.0397</v>
      </c>
      <c r="Q873" s="184">
        <v>18.392800000000001</v>
      </c>
      <c r="R873" s="184">
        <v>27.132100000000001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44467</v>
      </c>
      <c r="E874" s="184">
        <v>15.66</v>
      </c>
      <c r="F874" s="184">
        <v>-0.96760000000000002</v>
      </c>
      <c r="G874" s="184">
        <v>-0.74160000000000004</v>
      </c>
      <c r="H874" s="184">
        <v>0.41039999999999999</v>
      </c>
      <c r="I874" s="184">
        <v>1.4774</v>
      </c>
      <c r="J874" s="184">
        <v>6.7849000000000004</v>
      </c>
      <c r="K874" s="184">
        <v>13.133900000000001</v>
      </c>
      <c r="L874" s="184">
        <v>24.344899999999999</v>
      </c>
      <c r="M874" s="184">
        <v>27.513999999999999</v>
      </c>
      <c r="N874" s="184">
        <v>57.799300000000002</v>
      </c>
      <c r="O874" s="184">
        <v>20.207999999999998</v>
      </c>
      <c r="P874" s="184"/>
      <c r="Q874" s="184">
        <v>11.926399999999999</v>
      </c>
      <c r="R874" s="184">
        <v>23.9253</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44467</v>
      </c>
      <c r="E875" s="184">
        <v>14.795</v>
      </c>
      <c r="F875" s="184">
        <v>-0.97719999999999996</v>
      </c>
      <c r="G875" s="184">
        <v>-0.76459999999999995</v>
      </c>
      <c r="H875" s="184">
        <v>0.37309999999999999</v>
      </c>
      <c r="I875" s="184">
        <v>1.4051</v>
      </c>
      <c r="J875" s="184">
        <v>6.6228999999999996</v>
      </c>
      <c r="K875" s="184">
        <v>12.6637</v>
      </c>
      <c r="L875" s="184">
        <v>23.312200000000001</v>
      </c>
      <c r="M875" s="184">
        <v>25.968499999999999</v>
      </c>
      <c r="N875" s="184">
        <v>55.328099999999999</v>
      </c>
      <c r="O875" s="184">
        <v>18.526900000000001</v>
      </c>
      <c r="P875" s="184"/>
      <c r="Q875" s="184">
        <v>10.340199999999999</v>
      </c>
      <c r="R875" s="184">
        <v>22.0943</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44467</v>
      </c>
      <c r="E876" s="184">
        <v>37.155000000000001</v>
      </c>
      <c r="F876" s="184">
        <v>-0.85129999999999995</v>
      </c>
      <c r="G876" s="184">
        <v>-1.2702</v>
      </c>
      <c r="H876" s="184">
        <v>-0.53810000000000002</v>
      </c>
      <c r="I876" s="184">
        <v>-1.0783</v>
      </c>
      <c r="J876" s="184">
        <v>1.8698999999999999</v>
      </c>
      <c r="K876" s="184">
        <v>6.7488000000000001</v>
      </c>
      <c r="L876" s="184">
        <v>20.301100000000002</v>
      </c>
      <c r="M876" s="184">
        <v>24.953800000000001</v>
      </c>
      <c r="N876" s="184">
        <v>51.165599999999998</v>
      </c>
      <c r="O876" s="184">
        <v>19.0105</v>
      </c>
      <c r="P876" s="184">
        <v>12.9983</v>
      </c>
      <c r="Q876" s="184">
        <v>14.8466</v>
      </c>
      <c r="R876" s="184">
        <v>21.538799999999998</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44467</v>
      </c>
      <c r="E877" s="184">
        <v>34.640999999999998</v>
      </c>
      <c r="F877" s="184">
        <v>-0.85289999999999999</v>
      </c>
      <c r="G877" s="184">
        <v>-1.2824</v>
      </c>
      <c r="H877" s="184">
        <v>-0.55689999999999995</v>
      </c>
      <c r="I877" s="184">
        <v>-1.1161000000000001</v>
      </c>
      <c r="J877" s="184">
        <v>1.7775000000000001</v>
      </c>
      <c r="K877" s="184">
        <v>6.4729999999999999</v>
      </c>
      <c r="L877" s="184">
        <v>19.658000000000001</v>
      </c>
      <c r="M877" s="184">
        <v>23.974699999999999</v>
      </c>
      <c r="N877" s="184">
        <v>49.579000000000001</v>
      </c>
      <c r="O877" s="184">
        <v>17.7531</v>
      </c>
      <c r="P877" s="184">
        <v>11.9421</v>
      </c>
      <c r="Q877" s="184">
        <v>11.612</v>
      </c>
      <c r="R877" s="184">
        <v>20.247800000000002</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44467</v>
      </c>
      <c r="E878" s="184">
        <v>64.982799999999997</v>
      </c>
      <c r="F878" s="184">
        <v>-0.44180000000000003</v>
      </c>
      <c r="G878" s="184">
        <v>-5.3800000000000001E-2</v>
      </c>
      <c r="H878" s="184">
        <v>1.5952999999999999</v>
      </c>
      <c r="I878" s="184">
        <v>1.3232999999999999</v>
      </c>
      <c r="J878" s="184">
        <v>6.8358999999999996</v>
      </c>
      <c r="K878" s="184">
        <v>10.3796</v>
      </c>
      <c r="L878" s="184">
        <v>25.334199999999999</v>
      </c>
      <c r="M878" s="184">
        <v>40.14</v>
      </c>
      <c r="N878" s="184">
        <v>82.011899999999997</v>
      </c>
      <c r="O878" s="184">
        <v>20.308</v>
      </c>
      <c r="P878" s="184">
        <v>15.1433</v>
      </c>
      <c r="Q878" s="184">
        <v>14.102399999999999</v>
      </c>
      <c r="R878" s="184">
        <v>27.3476</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44467</v>
      </c>
      <c r="E879" s="184">
        <v>70.979200000000006</v>
      </c>
      <c r="F879" s="184">
        <v>-0.43969999999999998</v>
      </c>
      <c r="G879" s="184">
        <v>-4.5100000000000001E-2</v>
      </c>
      <c r="H879" s="184">
        <v>1.6111</v>
      </c>
      <c r="I879" s="184">
        <v>1.3537999999999999</v>
      </c>
      <c r="J879" s="184">
        <v>6.9077999999999999</v>
      </c>
      <c r="K879" s="184">
        <v>10.596</v>
      </c>
      <c r="L879" s="184">
        <v>25.839600000000001</v>
      </c>
      <c r="M879" s="184">
        <v>41.004600000000003</v>
      </c>
      <c r="N879" s="184">
        <v>83.506500000000003</v>
      </c>
      <c r="O879" s="184">
        <v>21.385200000000001</v>
      </c>
      <c r="P879" s="184">
        <v>16.2896</v>
      </c>
      <c r="Q879" s="184">
        <v>19.803899999999999</v>
      </c>
      <c r="R879" s="184">
        <v>28.4102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44467</v>
      </c>
      <c r="E880" s="184">
        <v>107.357</v>
      </c>
      <c r="F880" s="184">
        <v>4.7500000000000001E-2</v>
      </c>
      <c r="G880" s="184">
        <v>0.47639999999999999</v>
      </c>
      <c r="H880" s="184">
        <v>1.3691</v>
      </c>
      <c r="I880" s="184">
        <v>1.8557999999999999</v>
      </c>
      <c r="J880" s="184">
        <v>5.5011999999999999</v>
      </c>
      <c r="K880" s="184">
        <v>9.8574000000000002</v>
      </c>
      <c r="L880" s="184">
        <v>22.91</v>
      </c>
      <c r="M880" s="184">
        <v>33.497100000000003</v>
      </c>
      <c r="N880" s="184">
        <v>62.770600000000002</v>
      </c>
      <c r="O880" s="184">
        <v>13.072900000000001</v>
      </c>
      <c r="P880" s="184">
        <v>10.346</v>
      </c>
      <c r="Q880" s="184">
        <v>14.9452</v>
      </c>
      <c r="R880" s="184">
        <v>18.359300000000001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44467</v>
      </c>
      <c r="E881" s="184">
        <v>116.057</v>
      </c>
      <c r="F881" s="184">
        <v>5.0900000000000001E-2</v>
      </c>
      <c r="G881" s="184">
        <v>0.48830000000000001</v>
      </c>
      <c r="H881" s="184">
        <v>1.3908</v>
      </c>
      <c r="I881" s="184">
        <v>1.8991</v>
      </c>
      <c r="J881" s="184">
        <v>5.6013999999999999</v>
      </c>
      <c r="K881" s="184">
        <v>10.1591</v>
      </c>
      <c r="L881" s="184">
        <v>23.6069</v>
      </c>
      <c r="M881" s="184">
        <v>34.6509</v>
      </c>
      <c r="N881" s="184">
        <v>64.577799999999996</v>
      </c>
      <c r="O881" s="184">
        <v>14.1614</v>
      </c>
      <c r="P881" s="184">
        <v>11.4909</v>
      </c>
      <c r="Q881" s="184">
        <v>13.020200000000001</v>
      </c>
      <c r="R881" s="184">
        <v>19.569600000000001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44467</v>
      </c>
      <c r="E882" s="184">
        <v>16.4024</v>
      </c>
      <c r="F882" s="184">
        <v>-1.0885</v>
      </c>
      <c r="G882" s="184">
        <v>-1.2493000000000001</v>
      </c>
      <c r="H882" s="184">
        <v>0.85409999999999997</v>
      </c>
      <c r="I882" s="184">
        <v>0.91110000000000002</v>
      </c>
      <c r="J882" s="184">
        <v>5.5861999999999998</v>
      </c>
      <c r="K882" s="184">
        <v>12.831300000000001</v>
      </c>
      <c r="L882" s="184">
        <v>24.5229</v>
      </c>
      <c r="M882" s="184">
        <v>30.628799999999998</v>
      </c>
      <c r="N882" s="184">
        <v>62.538400000000003</v>
      </c>
      <c r="O882" s="184"/>
      <c r="P882" s="184"/>
      <c r="Q882" s="184">
        <v>51.760100000000001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44467</v>
      </c>
      <c r="E883" s="184">
        <v>16.0869</v>
      </c>
      <c r="F883" s="184">
        <v>-1.0926</v>
      </c>
      <c r="G883" s="184">
        <v>-1.2662</v>
      </c>
      <c r="H883" s="184">
        <v>0.82289999999999996</v>
      </c>
      <c r="I883" s="184">
        <v>0.84760000000000002</v>
      </c>
      <c r="J883" s="184">
        <v>5.4374000000000002</v>
      </c>
      <c r="K883" s="184">
        <v>12.3756</v>
      </c>
      <c r="L883" s="184">
        <v>23.499300000000002</v>
      </c>
      <c r="M883" s="184">
        <v>29.0307</v>
      </c>
      <c r="N883" s="184">
        <v>59.892099999999999</v>
      </c>
      <c r="O883" s="184"/>
      <c r="P883" s="184"/>
      <c r="Q883" s="184">
        <v>49.2956</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44467</v>
      </c>
      <c r="E884" s="184">
        <v>49.15</v>
      </c>
      <c r="F884" s="184">
        <v>-0.84730000000000005</v>
      </c>
      <c r="G884" s="184">
        <v>-0.80730000000000002</v>
      </c>
      <c r="H884" s="184">
        <v>1.1525000000000001</v>
      </c>
      <c r="I884" s="184">
        <v>2.1404999999999998</v>
      </c>
      <c r="J884" s="184">
        <v>6.2702999999999998</v>
      </c>
      <c r="K884" s="184">
        <v>11.984500000000001</v>
      </c>
      <c r="L884" s="184">
        <v>26.219799999999999</v>
      </c>
      <c r="M884" s="184">
        <v>35.998899999999999</v>
      </c>
      <c r="N884" s="184">
        <v>60.725999999999999</v>
      </c>
      <c r="O884" s="184">
        <v>16.8917</v>
      </c>
      <c r="P884" s="184">
        <v>13.9445</v>
      </c>
      <c r="Q884" s="184">
        <v>13.7668</v>
      </c>
      <c r="R884" s="184">
        <v>30.7226</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44467</v>
      </c>
      <c r="E885" s="184">
        <v>53.75</v>
      </c>
      <c r="F885" s="184">
        <v>-0.84860000000000002</v>
      </c>
      <c r="G885" s="184">
        <v>-0.79369999999999996</v>
      </c>
      <c r="H885" s="184">
        <v>1.1669</v>
      </c>
      <c r="I885" s="184">
        <v>2.1863000000000001</v>
      </c>
      <c r="J885" s="184">
        <v>6.3724999999999996</v>
      </c>
      <c r="K885" s="184">
        <v>12.3302</v>
      </c>
      <c r="L885" s="184">
        <v>26.9785</v>
      </c>
      <c r="M885" s="184">
        <v>37.2224</v>
      </c>
      <c r="N885" s="184">
        <v>62.681600000000003</v>
      </c>
      <c r="O885" s="184">
        <v>18.191800000000001</v>
      </c>
      <c r="P885" s="184">
        <v>15.2103</v>
      </c>
      <c r="Q885" s="184">
        <v>15.4497</v>
      </c>
      <c r="R885" s="184">
        <v>32.195700000000002</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44467</v>
      </c>
      <c r="E886" s="184">
        <v>16.260000000000002</v>
      </c>
      <c r="F886" s="184">
        <v>-0.79320000000000002</v>
      </c>
      <c r="G886" s="184">
        <v>-0.73260000000000003</v>
      </c>
      <c r="H886" s="184">
        <v>0.74350000000000005</v>
      </c>
      <c r="I886" s="184">
        <v>1.4348000000000001</v>
      </c>
      <c r="J886" s="184">
        <v>6.9737</v>
      </c>
      <c r="K886" s="184">
        <v>14.265599999999999</v>
      </c>
      <c r="L886" s="184">
        <v>25.559799999999999</v>
      </c>
      <c r="M886" s="184">
        <v>28.436</v>
      </c>
      <c r="N886" s="184">
        <v>57.710999999999999</v>
      </c>
      <c r="O886" s="184">
        <v>17.6126</v>
      </c>
      <c r="P886" s="184"/>
      <c r="Q886" s="184">
        <v>13.4</v>
      </c>
      <c r="R886" s="184">
        <v>25.6874</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44467</v>
      </c>
      <c r="E887" s="184">
        <v>15.32</v>
      </c>
      <c r="F887" s="184">
        <v>-0.7772</v>
      </c>
      <c r="G887" s="184">
        <v>-0.71289999999999998</v>
      </c>
      <c r="H887" s="184">
        <v>0.72319999999999995</v>
      </c>
      <c r="I887" s="184">
        <v>1.3897999999999999</v>
      </c>
      <c r="J887" s="184">
        <v>6.9085999999999999</v>
      </c>
      <c r="K887" s="184">
        <v>13.988099999999999</v>
      </c>
      <c r="L887" s="184">
        <v>25.061199999999999</v>
      </c>
      <c r="M887" s="184">
        <v>27.666699999999999</v>
      </c>
      <c r="N887" s="184">
        <v>56.326500000000003</v>
      </c>
      <c r="O887" s="184">
        <v>16.2407</v>
      </c>
      <c r="P887" s="184"/>
      <c r="Q887" s="184">
        <v>11.666499999999999</v>
      </c>
      <c r="R887" s="184">
        <v>24.5746</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44467</v>
      </c>
      <c r="E888" s="184">
        <v>59.81</v>
      </c>
      <c r="F888" s="184">
        <v>-1.0914999999999999</v>
      </c>
      <c r="G888" s="184">
        <v>-0.79620000000000002</v>
      </c>
      <c r="H888" s="184">
        <v>0.55479999999999996</v>
      </c>
      <c r="I888" s="184">
        <v>-0.20019999999999999</v>
      </c>
      <c r="J888" s="184">
        <v>5.0957999999999997</v>
      </c>
      <c r="K888" s="184">
        <v>7.6494</v>
      </c>
      <c r="L888" s="184">
        <v>18.131499999999999</v>
      </c>
      <c r="M888" s="184">
        <v>22.160900000000002</v>
      </c>
      <c r="N888" s="184">
        <v>37.97</v>
      </c>
      <c r="O888" s="184">
        <v>14.942600000000001</v>
      </c>
      <c r="P888" s="184">
        <v>15.2591</v>
      </c>
      <c r="Q888" s="184">
        <v>13.356999999999999</v>
      </c>
      <c r="R888" s="184">
        <v>23.0288</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44467</v>
      </c>
      <c r="E889" s="184">
        <v>53.38</v>
      </c>
      <c r="F889" s="184">
        <v>-1.1114999999999999</v>
      </c>
      <c r="G889" s="184">
        <v>-0.8175</v>
      </c>
      <c r="H889" s="184">
        <v>0.50839999999999996</v>
      </c>
      <c r="I889" s="184">
        <v>-0.2616</v>
      </c>
      <c r="J889" s="184">
        <v>4.9547999999999996</v>
      </c>
      <c r="K889" s="184">
        <v>7.2748999999999997</v>
      </c>
      <c r="L889" s="184">
        <v>17.292899999999999</v>
      </c>
      <c r="M889" s="184">
        <v>20.933399999999999</v>
      </c>
      <c r="N889" s="184">
        <v>36.103999999999999</v>
      </c>
      <c r="O889" s="184">
        <v>13.392099999999999</v>
      </c>
      <c r="P889" s="184">
        <v>13.5792</v>
      </c>
      <c r="Q889" s="184">
        <v>11.373799999999999</v>
      </c>
      <c r="R889" s="184">
        <v>21.384799999999998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44467</v>
      </c>
      <c r="E890" s="184">
        <v>32.436700000000002</v>
      </c>
      <c r="F890" s="184">
        <v>-1.5548</v>
      </c>
      <c r="G890" s="184">
        <v>-1.9135</v>
      </c>
      <c r="H890" s="184">
        <v>-0.12690000000000001</v>
      </c>
      <c r="I890" s="184">
        <v>-5.0200000000000002E-2</v>
      </c>
      <c r="J890" s="184">
        <v>4.9168000000000003</v>
      </c>
      <c r="K890" s="184">
        <v>12.7363</v>
      </c>
      <c r="L890" s="184">
        <v>27.071200000000001</v>
      </c>
      <c r="M890" s="184">
        <v>34.218400000000003</v>
      </c>
      <c r="N890" s="184">
        <v>65.769099999999995</v>
      </c>
      <c r="O890" s="184">
        <v>29.7698</v>
      </c>
      <c r="P890" s="184">
        <v>19.6479</v>
      </c>
      <c r="Q890" s="184">
        <v>18.542100000000001</v>
      </c>
      <c r="R890" s="184">
        <v>33.411200000000001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44467</v>
      </c>
      <c r="E891" s="184">
        <v>29.7319</v>
      </c>
      <c r="F891" s="184">
        <v>-1.5578000000000001</v>
      </c>
      <c r="G891" s="184">
        <v>-1.9251</v>
      </c>
      <c r="H891" s="184">
        <v>-0.14779999999999999</v>
      </c>
      <c r="I891" s="184">
        <v>-9.2399999999999996E-2</v>
      </c>
      <c r="J891" s="184">
        <v>4.8152999999999997</v>
      </c>
      <c r="K891" s="184">
        <v>12.416</v>
      </c>
      <c r="L891" s="184">
        <v>26.332699999999999</v>
      </c>
      <c r="M891" s="184">
        <v>33.1526</v>
      </c>
      <c r="N891" s="184">
        <v>63.927700000000002</v>
      </c>
      <c r="O891" s="184">
        <v>28.037299999999998</v>
      </c>
      <c r="P891" s="184">
        <v>18.037099999999999</v>
      </c>
      <c r="Q891" s="184">
        <v>17.0594</v>
      </c>
      <c r="R891" s="184">
        <v>31.735099999999999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44467</v>
      </c>
      <c r="E892" s="184">
        <v>15.66</v>
      </c>
      <c r="F892" s="184">
        <v>-1.4475</v>
      </c>
      <c r="G892" s="184">
        <v>-1.6949000000000001</v>
      </c>
      <c r="H892" s="184">
        <v>-0.44500000000000001</v>
      </c>
      <c r="I892" s="184">
        <v>-0.12759999999999999</v>
      </c>
      <c r="J892" s="184">
        <v>5.1006999999999998</v>
      </c>
      <c r="K892" s="184">
        <v>13.396100000000001</v>
      </c>
      <c r="L892" s="184">
        <v>27.5244</v>
      </c>
      <c r="M892" s="184">
        <v>34.651800000000001</v>
      </c>
      <c r="N892" s="184"/>
      <c r="O892" s="184"/>
      <c r="P892" s="184"/>
      <c r="Q892" s="184">
        <v>56.6</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44467</v>
      </c>
      <c r="E893" s="184">
        <v>15.38</v>
      </c>
      <c r="F893" s="184">
        <v>-1.4734</v>
      </c>
      <c r="G893" s="184">
        <v>-1.7252000000000001</v>
      </c>
      <c r="H893" s="184">
        <v>-0.4531</v>
      </c>
      <c r="I893" s="184">
        <v>-0.19470000000000001</v>
      </c>
      <c r="J893" s="184">
        <v>4.9112999999999998</v>
      </c>
      <c r="K893" s="184">
        <v>12.9222</v>
      </c>
      <c r="L893" s="184">
        <v>26.376300000000001</v>
      </c>
      <c r="M893" s="184">
        <v>32.815199999999997</v>
      </c>
      <c r="N893" s="184"/>
      <c r="O893" s="184"/>
      <c r="P893" s="184"/>
      <c r="Q893" s="184">
        <v>53.8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44467</v>
      </c>
      <c r="E894" s="184">
        <v>11.8081</v>
      </c>
      <c r="F894" s="184">
        <v>-0.49469999999999997</v>
      </c>
      <c r="G894" s="184">
        <v>-0.13700000000000001</v>
      </c>
      <c r="H894" s="184">
        <v>1.9689000000000001</v>
      </c>
      <c r="I894" s="184">
        <v>3.2917000000000001</v>
      </c>
      <c r="J894" s="184">
        <v>7.9241999999999999</v>
      </c>
      <c r="K894" s="184">
        <v>11.812799999999999</v>
      </c>
      <c r="L894" s="184">
        <v>18.9194</v>
      </c>
      <c r="M894" s="184">
        <v>19.647200000000002</v>
      </c>
      <c r="N894" s="184">
        <v>53.847499999999997</v>
      </c>
      <c r="O894" s="184">
        <v>13.584099999999999</v>
      </c>
      <c r="P894" s="184">
        <v>10.741899999999999</v>
      </c>
      <c r="Q894" s="184">
        <v>1.2318</v>
      </c>
      <c r="R894" s="184">
        <v>12.8733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44467</v>
      </c>
      <c r="E895" s="184">
        <v>13.1953</v>
      </c>
      <c r="F895" s="184">
        <v>-0.49170000000000003</v>
      </c>
      <c r="G895" s="184">
        <v>-0.1241</v>
      </c>
      <c r="H895" s="184">
        <v>1.9911000000000001</v>
      </c>
      <c r="I895" s="184">
        <v>3.3353000000000002</v>
      </c>
      <c r="J895" s="184">
        <v>8.0289000000000001</v>
      </c>
      <c r="K895" s="184">
        <v>12.123900000000001</v>
      </c>
      <c r="L895" s="184">
        <v>19.588699999999999</v>
      </c>
      <c r="M895" s="184">
        <v>20.639399999999998</v>
      </c>
      <c r="N895" s="184">
        <v>55.5518</v>
      </c>
      <c r="O895" s="184">
        <v>15.340299999999999</v>
      </c>
      <c r="P895" s="184">
        <v>12.207100000000001</v>
      </c>
      <c r="Q895" s="184">
        <v>15.0044</v>
      </c>
      <c r="R895" s="184">
        <v>14.4314</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44467</v>
      </c>
      <c r="E896" s="184">
        <v>16.975000000000001</v>
      </c>
      <c r="F896" s="184">
        <v>-1.0492999999999999</v>
      </c>
      <c r="G896" s="184">
        <v>-0.64380000000000004</v>
      </c>
      <c r="H896" s="184">
        <v>0.88549999999999995</v>
      </c>
      <c r="I896" s="184">
        <v>0.97560000000000002</v>
      </c>
      <c r="J896" s="184">
        <v>5.3890000000000002</v>
      </c>
      <c r="K896" s="184">
        <v>11.165699999999999</v>
      </c>
      <c r="L896" s="184">
        <v>23.6434</v>
      </c>
      <c r="M896" s="184">
        <v>35.496499999999997</v>
      </c>
      <c r="N896" s="184">
        <v>61.635899999999999</v>
      </c>
      <c r="O896" s="184"/>
      <c r="P896" s="184"/>
      <c r="Q896" s="184">
        <v>27.1158</v>
      </c>
      <c r="R896" s="184">
        <v>27.107099999999999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44467</v>
      </c>
      <c r="E897" s="184">
        <v>16.335999999999999</v>
      </c>
      <c r="F897" s="184">
        <v>-1.0539000000000001</v>
      </c>
      <c r="G897" s="184">
        <v>-0.66279999999999994</v>
      </c>
      <c r="H897" s="184">
        <v>0.85199999999999998</v>
      </c>
      <c r="I897" s="184">
        <v>0.9143</v>
      </c>
      <c r="J897" s="184">
        <v>5.2442000000000002</v>
      </c>
      <c r="K897" s="184">
        <v>10.7075</v>
      </c>
      <c r="L897" s="184">
        <v>22.605799999999999</v>
      </c>
      <c r="M897" s="184">
        <v>33.780999999999999</v>
      </c>
      <c r="N897" s="184">
        <v>58.910499999999999</v>
      </c>
      <c r="O897" s="184"/>
      <c r="P897" s="184"/>
      <c r="Q897" s="184">
        <v>24.923400000000001</v>
      </c>
      <c r="R897" s="184">
        <v>24.924099999999999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44467</v>
      </c>
      <c r="E898" s="184">
        <v>16.808</v>
      </c>
      <c r="F898" s="184">
        <v>-0.63260000000000005</v>
      </c>
      <c r="G898" s="184">
        <v>-1.0537000000000001</v>
      </c>
      <c r="H898" s="184">
        <v>-1.78E-2</v>
      </c>
      <c r="I898" s="184">
        <v>-1.2165999999999999</v>
      </c>
      <c r="J898" s="184">
        <v>3.3893</v>
      </c>
      <c r="K898" s="184">
        <v>7.2485999999999997</v>
      </c>
      <c r="L898" s="184">
        <v>20.108599999999999</v>
      </c>
      <c r="M898" s="184">
        <v>25.7425</v>
      </c>
      <c r="N898" s="184">
        <v>43.010300000000001</v>
      </c>
      <c r="O898" s="184"/>
      <c r="P898" s="184"/>
      <c r="Q898" s="184">
        <v>19.619199999999999</v>
      </c>
      <c r="R898" s="184">
        <v>23.423300000000001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44467</v>
      </c>
      <c r="E899" s="184">
        <v>16.265000000000001</v>
      </c>
      <c r="F899" s="184">
        <v>-0.62929999999999997</v>
      </c>
      <c r="G899" s="184">
        <v>-1.0585</v>
      </c>
      <c r="H899" s="184">
        <v>-3.6900000000000002E-2</v>
      </c>
      <c r="I899" s="184">
        <v>-1.2566999999999999</v>
      </c>
      <c r="J899" s="184">
        <v>3.2764000000000002</v>
      </c>
      <c r="K899" s="184">
        <v>6.9150999999999998</v>
      </c>
      <c r="L899" s="184">
        <v>19.3674</v>
      </c>
      <c r="M899" s="184">
        <v>24.616900000000001</v>
      </c>
      <c r="N899" s="184">
        <v>41.336500000000001</v>
      </c>
      <c r="O899" s="184"/>
      <c r="P899" s="184"/>
      <c r="Q899" s="184">
        <v>18.271699999999999</v>
      </c>
      <c r="R899" s="184">
        <v>21.999700000000001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44467</v>
      </c>
      <c r="E900" s="184">
        <v>15.527100000000001</v>
      </c>
      <c r="F900" s="184">
        <v>-0.46789999999999998</v>
      </c>
      <c r="G900" s="184">
        <v>-0.4501</v>
      </c>
      <c r="H900" s="184">
        <v>1.5075000000000001</v>
      </c>
      <c r="I900" s="184">
        <v>1.4060999999999999</v>
      </c>
      <c r="J900" s="184">
        <v>6.3296000000000001</v>
      </c>
      <c r="K900" s="184">
        <v>13.4284</v>
      </c>
      <c r="L900" s="184">
        <v>29.7439</v>
      </c>
      <c r="M900" s="184">
        <v>44.561900000000001</v>
      </c>
      <c r="N900" s="184"/>
      <c r="O900" s="184"/>
      <c r="P900" s="184"/>
      <c r="Q900" s="184">
        <v>55.271000000000001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44467</v>
      </c>
      <c r="E901" s="184">
        <v>15.244199999999999</v>
      </c>
      <c r="F901" s="184">
        <v>-0.47399999999999998</v>
      </c>
      <c r="G901" s="184">
        <v>-0.47399999999999998</v>
      </c>
      <c r="H901" s="184">
        <v>1.4642999999999999</v>
      </c>
      <c r="I901" s="184">
        <v>1.3192999999999999</v>
      </c>
      <c r="J901" s="184">
        <v>6.1212</v>
      </c>
      <c r="K901" s="184">
        <v>12.8239</v>
      </c>
      <c r="L901" s="184">
        <v>28.369</v>
      </c>
      <c r="M901" s="184">
        <v>42.272399999999998</v>
      </c>
      <c r="N901" s="184"/>
      <c r="O901" s="184"/>
      <c r="P901" s="184"/>
      <c r="Q901" s="184">
        <v>52.442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44467</v>
      </c>
      <c r="E902" s="184">
        <v>20.297999999999998</v>
      </c>
      <c r="F902" s="184">
        <v>-0.94669999999999999</v>
      </c>
      <c r="G902" s="184">
        <v>-0.76270000000000004</v>
      </c>
      <c r="H902" s="184">
        <v>0.81950000000000001</v>
      </c>
      <c r="I902" s="184">
        <v>0.43540000000000001</v>
      </c>
      <c r="J902" s="184">
        <v>6.4339000000000004</v>
      </c>
      <c r="K902" s="184">
        <v>12.867000000000001</v>
      </c>
      <c r="L902" s="184">
        <v>26.767399999999999</v>
      </c>
      <c r="M902" s="184">
        <v>39.141800000000003</v>
      </c>
      <c r="N902" s="184">
        <v>66.938100000000006</v>
      </c>
      <c r="O902" s="184"/>
      <c r="P902" s="184"/>
      <c r="Q902" s="184">
        <v>34.674799999999998</v>
      </c>
      <c r="R902" s="184">
        <v>34.561100000000003</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44467</v>
      </c>
      <c r="E903" s="184">
        <v>19.54</v>
      </c>
      <c r="F903" s="184">
        <v>-0.95299999999999996</v>
      </c>
      <c r="G903" s="184">
        <v>-0.78200000000000003</v>
      </c>
      <c r="H903" s="184">
        <v>0.78920000000000001</v>
      </c>
      <c r="I903" s="184">
        <v>0.375</v>
      </c>
      <c r="J903" s="184">
        <v>6.2995999999999999</v>
      </c>
      <c r="K903" s="184">
        <v>12.4604</v>
      </c>
      <c r="L903" s="184">
        <v>25.837199999999999</v>
      </c>
      <c r="M903" s="184">
        <v>37.5959</v>
      </c>
      <c r="N903" s="184">
        <v>64.450400000000002</v>
      </c>
      <c r="O903" s="184"/>
      <c r="P903" s="184"/>
      <c r="Q903" s="184">
        <v>32.5366</v>
      </c>
      <c r="R903" s="184">
        <v>32.469000000000001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44467</v>
      </c>
      <c r="E904" s="184">
        <v>38.361400000000003</v>
      </c>
      <c r="F904" s="184">
        <v>-0.79239999999999999</v>
      </c>
      <c r="G904" s="184">
        <v>-0.24</v>
      </c>
      <c r="H904" s="184">
        <v>0.55859999999999999</v>
      </c>
      <c r="I904" s="184">
        <v>-0.1832</v>
      </c>
      <c r="J904" s="184">
        <v>4.3906999999999998</v>
      </c>
      <c r="K904" s="184">
        <v>7.8913000000000002</v>
      </c>
      <c r="L904" s="184">
        <v>17.510400000000001</v>
      </c>
      <c r="M904" s="184">
        <v>22.524799999999999</v>
      </c>
      <c r="N904" s="184">
        <v>52.031100000000002</v>
      </c>
      <c r="O904" s="184">
        <v>20.1158</v>
      </c>
      <c r="P904" s="184">
        <v>15.891500000000001</v>
      </c>
      <c r="Q904" s="184">
        <v>17.394400000000001</v>
      </c>
      <c r="R904" s="184">
        <v>23.5337</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44467</v>
      </c>
      <c r="E905" s="184">
        <v>34.2928</v>
      </c>
      <c r="F905" s="184">
        <v>-0.79610000000000003</v>
      </c>
      <c r="G905" s="184">
        <v>-0.25390000000000001</v>
      </c>
      <c r="H905" s="184">
        <v>0.53410000000000002</v>
      </c>
      <c r="I905" s="184">
        <v>-0.2316</v>
      </c>
      <c r="J905" s="184">
        <v>4.2752999999999997</v>
      </c>
      <c r="K905" s="184">
        <v>7.5488</v>
      </c>
      <c r="L905" s="184">
        <v>16.775600000000001</v>
      </c>
      <c r="M905" s="184">
        <v>21.424399999999999</v>
      </c>
      <c r="N905" s="184">
        <v>50.227800000000002</v>
      </c>
      <c r="O905" s="184">
        <v>18.672499999999999</v>
      </c>
      <c r="P905" s="184">
        <v>14.417999999999999</v>
      </c>
      <c r="Q905" s="184">
        <v>15.834899999999999</v>
      </c>
      <c r="R905" s="184">
        <v>22.002800000000001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44467</v>
      </c>
      <c r="E906" s="184">
        <v>77.140799999999999</v>
      </c>
      <c r="F906" s="184">
        <v>-0.69389999999999996</v>
      </c>
      <c r="G906" s="184">
        <v>0.17910000000000001</v>
      </c>
      <c r="H906" s="184">
        <v>1.3035000000000001</v>
      </c>
      <c r="I906" s="184">
        <v>2.2658</v>
      </c>
      <c r="J906" s="184">
        <v>7.1896000000000004</v>
      </c>
      <c r="K906" s="184">
        <v>11.4375</v>
      </c>
      <c r="L906" s="184">
        <v>22.386700000000001</v>
      </c>
      <c r="M906" s="184">
        <v>40.154600000000002</v>
      </c>
      <c r="N906" s="184">
        <v>72.839699999999993</v>
      </c>
      <c r="O906" s="184">
        <v>21.078700000000001</v>
      </c>
      <c r="P906" s="184">
        <v>14.552099999999999</v>
      </c>
      <c r="Q906" s="184">
        <v>14.837899999999999</v>
      </c>
      <c r="R906" s="184">
        <v>30.993500000000001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44467</v>
      </c>
      <c r="E907" s="184">
        <v>82.662499999999994</v>
      </c>
      <c r="F907" s="184">
        <v>-0.69199999999999995</v>
      </c>
      <c r="G907" s="184">
        <v>0.18659999999999999</v>
      </c>
      <c r="H907" s="184">
        <v>1.3177000000000001</v>
      </c>
      <c r="I907" s="184">
        <v>2.2940999999999998</v>
      </c>
      <c r="J907" s="184">
        <v>7.2531999999999996</v>
      </c>
      <c r="K907" s="184">
        <v>11.625500000000001</v>
      </c>
      <c r="L907" s="184">
        <v>22.804600000000001</v>
      </c>
      <c r="M907" s="184">
        <v>40.856999999999999</v>
      </c>
      <c r="N907" s="184">
        <v>74.020499999999998</v>
      </c>
      <c r="O907" s="184">
        <v>21.8935</v>
      </c>
      <c r="P907" s="184">
        <v>15.4869</v>
      </c>
      <c r="Q907" s="184">
        <v>19.593299999999999</v>
      </c>
      <c r="R907" s="184">
        <v>31.8721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44467</v>
      </c>
      <c r="E908" s="184">
        <v>108.82</v>
      </c>
      <c r="F908" s="184">
        <v>-0.6754</v>
      </c>
      <c r="G908" s="184">
        <v>-0.91959999999999997</v>
      </c>
      <c r="H908" s="184">
        <v>0.443</v>
      </c>
      <c r="I908" s="184">
        <v>0.28570000000000001</v>
      </c>
      <c r="J908" s="184">
        <v>3.8260000000000001</v>
      </c>
      <c r="K908" s="184">
        <v>8.8743999999999996</v>
      </c>
      <c r="L908" s="184">
        <v>24.1387</v>
      </c>
      <c r="M908" s="184">
        <v>33.4069</v>
      </c>
      <c r="N908" s="184">
        <v>63.516199999999998</v>
      </c>
      <c r="O908" s="184">
        <v>21.552399999999999</v>
      </c>
      <c r="P908" s="184">
        <v>16.0626</v>
      </c>
      <c r="Q908" s="184">
        <v>16.209399999999999</v>
      </c>
      <c r="R908" s="184">
        <v>29.447099999999999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44467</v>
      </c>
      <c r="E909" s="184">
        <v>115.87</v>
      </c>
      <c r="F909" s="184">
        <v>-0.66020000000000001</v>
      </c>
      <c r="G909" s="184">
        <v>-0.90649999999999997</v>
      </c>
      <c r="H909" s="184">
        <v>0.46820000000000001</v>
      </c>
      <c r="I909" s="184">
        <v>0.32900000000000001</v>
      </c>
      <c r="J909" s="184">
        <v>3.9285999999999999</v>
      </c>
      <c r="K909" s="184">
        <v>9.1569000000000003</v>
      </c>
      <c r="L909" s="184">
        <v>24.765799999999999</v>
      </c>
      <c r="M909" s="184">
        <v>34.373199999999997</v>
      </c>
      <c r="N909" s="184">
        <v>65.080500000000001</v>
      </c>
      <c r="O909" s="184">
        <v>22.5047</v>
      </c>
      <c r="P909" s="184">
        <v>16.972100000000001</v>
      </c>
      <c r="Q909" s="184">
        <v>16.2682</v>
      </c>
      <c r="R909" s="184">
        <v>30.5274</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44467</v>
      </c>
      <c r="E910" s="184">
        <v>53.221800000000002</v>
      </c>
      <c r="F910" s="184">
        <v>-0.67969999999999997</v>
      </c>
      <c r="G910" s="184">
        <v>-0.39639999999999997</v>
      </c>
      <c r="H910" s="184">
        <v>0.28510000000000002</v>
      </c>
      <c r="I910" s="184">
        <v>0.19109999999999999</v>
      </c>
      <c r="J910" s="184">
        <v>4.1852999999999998</v>
      </c>
      <c r="K910" s="184">
        <v>6.633</v>
      </c>
      <c r="L910" s="184">
        <v>21.002400000000002</v>
      </c>
      <c r="M910" s="184">
        <v>35.368299999999998</v>
      </c>
      <c r="N910" s="184">
        <v>64.840699999999998</v>
      </c>
      <c r="O910" s="184">
        <v>19.1264</v>
      </c>
      <c r="P910" s="184">
        <v>15.2157</v>
      </c>
      <c r="Q910" s="184">
        <v>13.5388</v>
      </c>
      <c r="R910" s="184">
        <v>29.877600000000001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44467</v>
      </c>
      <c r="E911" s="184">
        <v>55.323599999999999</v>
      </c>
      <c r="F911" s="184">
        <v>-0.67400000000000004</v>
      </c>
      <c r="G911" s="184">
        <v>-0.37509999999999999</v>
      </c>
      <c r="H911" s="184">
        <v>0.32350000000000001</v>
      </c>
      <c r="I911" s="184">
        <v>0.26729999999999998</v>
      </c>
      <c r="J911" s="184">
        <v>4.3762999999999996</v>
      </c>
      <c r="K911" s="184">
        <v>7.1276000000000002</v>
      </c>
      <c r="L911" s="184">
        <v>22.3749</v>
      </c>
      <c r="M911" s="184">
        <v>37.565100000000001</v>
      </c>
      <c r="N911" s="184">
        <v>68.325199999999995</v>
      </c>
      <c r="O911" s="184">
        <v>20.918500000000002</v>
      </c>
      <c r="P911" s="184">
        <v>16.3552</v>
      </c>
      <c r="Q911" s="184">
        <v>18.461600000000001</v>
      </c>
      <c r="R911" s="184">
        <v>32.217100000000002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44467</v>
      </c>
      <c r="E912" s="184">
        <v>258.10000000000002</v>
      </c>
      <c r="F912" s="184">
        <v>-0.6694</v>
      </c>
      <c r="G912" s="184">
        <v>-1.4262999999999999</v>
      </c>
      <c r="H912" s="184">
        <v>-0.37759999999999999</v>
      </c>
      <c r="I912" s="184">
        <v>-5.0000000000000001E-3</v>
      </c>
      <c r="J912" s="184">
        <v>6.0305999999999997</v>
      </c>
      <c r="K912" s="184">
        <v>13.7075</v>
      </c>
      <c r="L912" s="184">
        <v>29.4405</v>
      </c>
      <c r="M912" s="184">
        <v>37.158200000000001</v>
      </c>
      <c r="N912" s="184">
        <v>68.252799999999993</v>
      </c>
      <c r="O912" s="184">
        <v>24.3477</v>
      </c>
      <c r="P912" s="184">
        <v>18.683199999999999</v>
      </c>
      <c r="Q912" s="184">
        <v>17.831499999999998</v>
      </c>
      <c r="R912" s="184">
        <v>29.013300000000001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44467</v>
      </c>
      <c r="E913" s="184">
        <v>238.0034</v>
      </c>
      <c r="F913" s="184">
        <v>-0.67220000000000002</v>
      </c>
      <c r="G913" s="184">
        <v>-1.4376</v>
      </c>
      <c r="H913" s="184">
        <v>-0.39750000000000002</v>
      </c>
      <c r="I913" s="184">
        <v>-4.5100000000000001E-2</v>
      </c>
      <c r="J913" s="184">
        <v>5.9348000000000001</v>
      </c>
      <c r="K913" s="184">
        <v>13.413399999999999</v>
      </c>
      <c r="L913" s="184">
        <v>28.741399999999999</v>
      </c>
      <c r="M913" s="184">
        <v>36.0565</v>
      </c>
      <c r="N913" s="184">
        <v>66.466300000000004</v>
      </c>
      <c r="O913" s="184">
        <v>23.086600000000001</v>
      </c>
      <c r="P913" s="184">
        <v>17.5153</v>
      </c>
      <c r="Q913" s="184">
        <v>20.529399999999999</v>
      </c>
      <c r="R913" s="184">
        <v>27.656700000000001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44467</v>
      </c>
      <c r="E914" s="184">
        <v>274.49849999999998</v>
      </c>
      <c r="F914" s="184">
        <v>-0.95540000000000003</v>
      </c>
      <c r="G914" s="184">
        <v>-1.5837000000000001</v>
      </c>
      <c r="H914" s="184">
        <v>-9.7299999999999998E-2</v>
      </c>
      <c r="I914" s="184">
        <v>0.30669999999999997</v>
      </c>
      <c r="J914" s="184">
        <v>4.1153000000000004</v>
      </c>
      <c r="K914" s="184">
        <v>11.406599999999999</v>
      </c>
      <c r="L914" s="184">
        <v>21.636199999999999</v>
      </c>
      <c r="M914" s="184">
        <v>28.001899999999999</v>
      </c>
      <c r="N914" s="184">
        <v>54.0777</v>
      </c>
      <c r="O914" s="184">
        <v>17.4422</v>
      </c>
      <c r="P914" s="184">
        <v>16.1234</v>
      </c>
      <c r="Q914" s="184">
        <v>18.852799999999998</v>
      </c>
      <c r="R914" s="184">
        <v>22.168500000000002</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44467</v>
      </c>
      <c r="E915" s="184">
        <v>293.0265</v>
      </c>
      <c r="F915" s="184">
        <v>-0.95279999999999998</v>
      </c>
      <c r="G915" s="184">
        <v>-1.5731999999999999</v>
      </c>
      <c r="H915" s="184">
        <v>-7.85E-2</v>
      </c>
      <c r="I915" s="184">
        <v>0.34439999999999998</v>
      </c>
      <c r="J915" s="184">
        <v>4.2045000000000003</v>
      </c>
      <c r="K915" s="184">
        <v>11.6828</v>
      </c>
      <c r="L915" s="184">
        <v>22.246500000000001</v>
      </c>
      <c r="M915" s="184">
        <v>28.936399999999999</v>
      </c>
      <c r="N915" s="184">
        <v>55.5871</v>
      </c>
      <c r="O915" s="184">
        <v>18.491900000000001</v>
      </c>
      <c r="P915" s="184">
        <v>17.2865</v>
      </c>
      <c r="Q915" s="184">
        <v>14.255800000000001</v>
      </c>
      <c r="R915" s="184">
        <v>23.2986</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44467</v>
      </c>
      <c r="E916" s="184">
        <v>15.6342</v>
      </c>
      <c r="F916" s="184">
        <v>-0.76859999999999995</v>
      </c>
      <c r="G916" s="184">
        <v>-0.72829999999999995</v>
      </c>
      <c r="H916" s="184">
        <v>0.73</v>
      </c>
      <c r="I916" s="184">
        <v>0.31119999999999998</v>
      </c>
      <c r="J916" s="184">
        <v>5.0467000000000004</v>
      </c>
      <c r="K916" s="184">
        <v>12.549099999999999</v>
      </c>
      <c r="L916" s="184">
        <v>25.665700000000001</v>
      </c>
      <c r="M916" s="184">
        <v>36.960700000000003</v>
      </c>
      <c r="N916" s="184">
        <v>66.539199999999994</v>
      </c>
      <c r="O916" s="184"/>
      <c r="P916" s="184"/>
      <c r="Q916" s="184">
        <v>27.892199999999999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44467</v>
      </c>
      <c r="E917" s="184">
        <v>15.1046</v>
      </c>
      <c r="F917" s="184">
        <v>-0.7732</v>
      </c>
      <c r="G917" s="184">
        <v>-0.74709999999999999</v>
      </c>
      <c r="H917" s="184">
        <v>0.69730000000000003</v>
      </c>
      <c r="I917" s="184">
        <v>0.2442</v>
      </c>
      <c r="J917" s="184">
        <v>4.8887</v>
      </c>
      <c r="K917" s="184">
        <v>12.064399999999999</v>
      </c>
      <c r="L917" s="184">
        <v>24.685099999999998</v>
      </c>
      <c r="M917" s="184">
        <v>35.2804</v>
      </c>
      <c r="N917" s="184">
        <v>63.762099999999997</v>
      </c>
      <c r="O917" s="184"/>
      <c r="P917" s="184"/>
      <c r="Q917" s="184">
        <v>25.488700000000001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44467</v>
      </c>
      <c r="E918" s="184">
        <v>18.47</v>
      </c>
      <c r="F918" s="184">
        <v>-1.3880999999999999</v>
      </c>
      <c r="G918" s="184">
        <v>-1.4933000000000001</v>
      </c>
      <c r="H918" s="184">
        <v>0.217</v>
      </c>
      <c r="I918" s="184">
        <v>1.0394000000000001</v>
      </c>
      <c r="J918" s="184">
        <v>5.6635999999999997</v>
      </c>
      <c r="K918" s="184">
        <v>13.5916</v>
      </c>
      <c r="L918" s="184">
        <v>26.506799999999998</v>
      </c>
      <c r="M918" s="184">
        <v>35.509900000000002</v>
      </c>
      <c r="N918" s="184">
        <v>62.445</v>
      </c>
      <c r="O918" s="184"/>
      <c r="P918" s="184"/>
      <c r="Q918" s="184">
        <v>33.014400000000002</v>
      </c>
      <c r="R918" s="184">
        <v>31.963999999999999</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44467</v>
      </c>
      <c r="E919" s="184">
        <v>18.12</v>
      </c>
      <c r="F919" s="184">
        <v>-1.4146000000000001</v>
      </c>
      <c r="G919" s="184">
        <v>-1.4681999999999999</v>
      </c>
      <c r="H919" s="184">
        <v>0.22120000000000001</v>
      </c>
      <c r="I919" s="184">
        <v>1.0033000000000001</v>
      </c>
      <c r="J919" s="184">
        <v>5.5944000000000003</v>
      </c>
      <c r="K919" s="184">
        <v>13.3208</v>
      </c>
      <c r="L919" s="184">
        <v>25.9208</v>
      </c>
      <c r="M919" s="184">
        <v>34.821399999999997</v>
      </c>
      <c r="N919" s="184">
        <v>61.21</v>
      </c>
      <c r="O919" s="184"/>
      <c r="P919" s="184"/>
      <c r="Q919" s="184">
        <v>31.836400000000001</v>
      </c>
      <c r="R919" s="184">
        <v>30.834399999999999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-0.85729800000000023</v>
      </c>
      <c r="G920" s="186">
        <v>-0.84320200000000001</v>
      </c>
      <c r="H920" s="186">
        <v>0.56145199999999984</v>
      </c>
      <c r="I920" s="186">
        <v>0.7999679999999999</v>
      </c>
      <c r="J920" s="186">
        <v>5.4786699999999984</v>
      </c>
      <c r="K920" s="186">
        <v>11.267203999999998</v>
      </c>
      <c r="L920" s="186">
        <v>23.949660000000009</v>
      </c>
      <c r="M920" s="186">
        <v>31.980542</v>
      </c>
      <c r="N920" s="186">
        <v>60.315447826086967</v>
      </c>
      <c r="O920" s="186">
        <v>19.401952941176468</v>
      </c>
      <c r="P920" s="186">
        <v>15.341206666666668</v>
      </c>
      <c r="Q920" s="186">
        <v>22.170925999999998</v>
      </c>
      <c r="R920" s="186">
        <v>26.141742857142855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-0.84794999999999998</v>
      </c>
      <c r="G921" s="186">
        <v>-0.79495000000000005</v>
      </c>
      <c r="H921" s="186">
        <v>0.55669999999999997</v>
      </c>
      <c r="I921" s="186">
        <v>0.87935000000000008</v>
      </c>
      <c r="J921" s="186">
        <v>5.5903</v>
      </c>
      <c r="K921" s="186">
        <v>11.993</v>
      </c>
      <c r="L921" s="186">
        <v>24.433900000000001</v>
      </c>
      <c r="M921" s="186">
        <v>33.451999999999998</v>
      </c>
      <c r="N921" s="186">
        <v>62.04045</v>
      </c>
      <c r="O921" s="186">
        <v>19.068449999999999</v>
      </c>
      <c r="P921" s="186">
        <v>15.24685</v>
      </c>
      <c r="Q921" s="186">
        <v>17.612949999999998</v>
      </c>
      <c r="R921" s="186">
        <v>26.521999999999998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44467</v>
      </c>
      <c r="E924" s="184">
        <v>18.025300000000001</v>
      </c>
      <c r="F924" s="184">
        <v>-18.013000000000002</v>
      </c>
      <c r="G924" s="184">
        <v>-16.069900000000001</v>
      </c>
      <c r="H924" s="184">
        <v>-29.540299999999998</v>
      </c>
      <c r="I924" s="184">
        <v>1.5341</v>
      </c>
      <c r="J924" s="184">
        <v>8.8126999999999995</v>
      </c>
      <c r="K924" s="184">
        <v>-1.5914999999999999</v>
      </c>
      <c r="L924" s="184">
        <v>3.0289999999999999</v>
      </c>
      <c r="M924" s="184">
        <v>1.7195</v>
      </c>
      <c r="N924" s="184">
        <v>3.7277999999999998</v>
      </c>
      <c r="O924" s="184">
        <v>10.0722</v>
      </c>
      <c r="P924" s="184">
        <v>7.2497999999999996</v>
      </c>
      <c r="Q924" s="184">
        <v>8.7670999999999992</v>
      </c>
      <c r="R924" s="184">
        <v>7.3932000000000002</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44467</v>
      </c>
      <c r="E925" s="184">
        <v>17.7315</v>
      </c>
      <c r="F925" s="184">
        <v>-18.105699999999999</v>
      </c>
      <c r="G925" s="184">
        <v>-16.284400000000002</v>
      </c>
      <c r="H925" s="184">
        <v>-29.7363</v>
      </c>
      <c r="I925" s="184">
        <v>1.3240000000000001</v>
      </c>
      <c r="J925" s="184">
        <v>8.6006</v>
      </c>
      <c r="K925" s="184">
        <v>-1.8019000000000001</v>
      </c>
      <c r="L925" s="184">
        <v>2.8119999999999998</v>
      </c>
      <c r="M925" s="184">
        <v>1.5065999999999999</v>
      </c>
      <c r="N925" s="184">
        <v>3.5125999999999999</v>
      </c>
      <c r="O925" s="184">
        <v>9.8317999999999994</v>
      </c>
      <c r="P925" s="184">
        <v>7.0049999999999999</v>
      </c>
      <c r="Q925" s="184">
        <v>8.5123999999999995</v>
      </c>
      <c r="R925" s="184">
        <v>7.1711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44467</v>
      </c>
      <c r="E926" s="184">
        <v>19.676500000000001</v>
      </c>
      <c r="F926" s="184">
        <v>-28.544699999999999</v>
      </c>
      <c r="G926" s="184">
        <v>-15.0471</v>
      </c>
      <c r="H926" s="184">
        <v>-26.2087</v>
      </c>
      <c r="I926" s="184">
        <v>3.7153</v>
      </c>
      <c r="J926" s="184">
        <v>10.513</v>
      </c>
      <c r="K926" s="184">
        <v>9.5922000000000001</v>
      </c>
      <c r="L926" s="184">
        <v>8.0677000000000003</v>
      </c>
      <c r="M926" s="184">
        <v>3.7210999999999999</v>
      </c>
      <c r="N926" s="184">
        <v>5.8821000000000003</v>
      </c>
      <c r="O926" s="184">
        <v>11.955500000000001</v>
      </c>
      <c r="P926" s="184">
        <v>8.7614000000000001</v>
      </c>
      <c r="Q926" s="184">
        <v>10.0776</v>
      </c>
      <c r="R926" s="184">
        <v>9.1997999999999998</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44467</v>
      </c>
      <c r="E927" s="184">
        <v>19.996600000000001</v>
      </c>
      <c r="F927" s="184">
        <v>-28.4526</v>
      </c>
      <c r="G927" s="184">
        <v>-14.897600000000001</v>
      </c>
      <c r="H927" s="184">
        <v>-26.049399999999999</v>
      </c>
      <c r="I927" s="184">
        <v>3.8780000000000001</v>
      </c>
      <c r="J927" s="184">
        <v>10.6744</v>
      </c>
      <c r="K927" s="184">
        <v>9.7576000000000001</v>
      </c>
      <c r="L927" s="184">
        <v>8.2344000000000008</v>
      </c>
      <c r="M927" s="184">
        <v>3.8860000000000001</v>
      </c>
      <c r="N927" s="184">
        <v>6.0518000000000001</v>
      </c>
      <c r="O927" s="184">
        <v>12.162100000000001</v>
      </c>
      <c r="P927" s="184">
        <v>8.9602000000000004</v>
      </c>
      <c r="Q927" s="184">
        <v>10.329800000000001</v>
      </c>
      <c r="R927" s="184">
        <v>9.3764000000000003</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44467</v>
      </c>
      <c r="E928" s="184">
        <v>37.0321</v>
      </c>
      <c r="F928" s="184">
        <v>-14.9755</v>
      </c>
      <c r="G928" s="184">
        <v>-15.0307</v>
      </c>
      <c r="H928" s="184">
        <v>-26.9786</v>
      </c>
      <c r="I928" s="184">
        <v>1.8952</v>
      </c>
      <c r="J928" s="184">
        <v>8.6586999999999996</v>
      </c>
      <c r="K928" s="184">
        <v>8.6334999999999997</v>
      </c>
      <c r="L928" s="184">
        <v>7.1673</v>
      </c>
      <c r="M928" s="184">
        <v>2.7873999999999999</v>
      </c>
      <c r="N928" s="184">
        <v>5.4894999999999996</v>
      </c>
      <c r="O928" s="184">
        <v>12.4594</v>
      </c>
      <c r="P928" s="184">
        <v>9.9785000000000004</v>
      </c>
      <c r="Q928" s="184">
        <v>10.2895</v>
      </c>
      <c r="R928" s="184">
        <v>8.8117999999999999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44467</v>
      </c>
      <c r="E929" s="184">
        <v>36.676400000000001</v>
      </c>
      <c r="F929" s="184">
        <v>-15.1206</v>
      </c>
      <c r="G929" s="184">
        <v>-15.1515</v>
      </c>
      <c r="H929" s="184">
        <v>-27.112300000000001</v>
      </c>
      <c r="I929" s="184">
        <v>1.7641</v>
      </c>
      <c r="J929" s="184">
        <v>8.5254999999999992</v>
      </c>
      <c r="K929" s="184">
        <v>8.5012000000000008</v>
      </c>
      <c r="L929" s="184">
        <v>7.0336999999999996</v>
      </c>
      <c r="M929" s="184">
        <v>2.6549999999999998</v>
      </c>
      <c r="N929" s="184">
        <v>5.3522999999999996</v>
      </c>
      <c r="O929" s="184">
        <v>12.316800000000001</v>
      </c>
      <c r="P929" s="184">
        <v>9.8536000000000001</v>
      </c>
      <c r="Q929" s="184">
        <v>6.8659999999999997</v>
      </c>
      <c r="R929" s="184">
        <v>8.6664999999999992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44467</v>
      </c>
      <c r="E930" s="184">
        <v>50.967399999999998</v>
      </c>
      <c r="F930" s="184">
        <v>-5.7282999999999999</v>
      </c>
      <c r="G930" s="184">
        <v>-4.0801999999999996</v>
      </c>
      <c r="H930" s="184">
        <v>-18.756599999999999</v>
      </c>
      <c r="I930" s="184">
        <v>6.0911999999999997</v>
      </c>
      <c r="J930" s="184">
        <v>9.6526999999999994</v>
      </c>
      <c r="K930" s="184">
        <v>9.6053999999999995</v>
      </c>
      <c r="L930" s="184">
        <v>7.4363999999999999</v>
      </c>
      <c r="M930" s="184">
        <v>2.9868000000000001</v>
      </c>
      <c r="N930" s="184">
        <v>5.2224000000000004</v>
      </c>
      <c r="O930" s="184">
        <v>10.666</v>
      </c>
      <c r="P930" s="184">
        <v>9.0898000000000003</v>
      </c>
      <c r="Q930" s="184">
        <v>8.1556999999999995</v>
      </c>
      <c r="R930" s="184">
        <v>7.6497999999999999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44467</v>
      </c>
      <c r="E931" s="184">
        <v>52.363399999999999</v>
      </c>
      <c r="F931" s="184">
        <v>-5.4362000000000004</v>
      </c>
      <c r="G931" s="184">
        <v>-3.7625000000000002</v>
      </c>
      <c r="H931" s="184">
        <v>-18.436299999999999</v>
      </c>
      <c r="I931" s="184">
        <v>6.4036999999999997</v>
      </c>
      <c r="J931" s="184">
        <v>9.9648000000000003</v>
      </c>
      <c r="K931" s="184">
        <v>9.9236000000000004</v>
      </c>
      <c r="L931" s="184">
        <v>7.7576000000000001</v>
      </c>
      <c r="M931" s="184">
        <v>3.3033999999999999</v>
      </c>
      <c r="N931" s="184">
        <v>5.5486000000000004</v>
      </c>
      <c r="O931" s="184">
        <v>11.0083</v>
      </c>
      <c r="P931" s="184">
        <v>9.4332999999999991</v>
      </c>
      <c r="Q931" s="184">
        <v>10.009499999999999</v>
      </c>
      <c r="R931" s="184">
        <v>7.9786999999999999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-16.797075</v>
      </c>
      <c r="G932" s="186">
        <v>-12.540487500000001</v>
      </c>
      <c r="H932" s="186">
        <v>-25.352312499999996</v>
      </c>
      <c r="I932" s="186">
        <v>3.3256999999999999</v>
      </c>
      <c r="J932" s="186">
        <v>9.4253</v>
      </c>
      <c r="K932" s="186">
        <v>6.5775125000000001</v>
      </c>
      <c r="L932" s="186">
        <v>6.4422625</v>
      </c>
      <c r="M932" s="186">
        <v>2.8207249999999999</v>
      </c>
      <c r="N932" s="186">
        <v>5.0983875000000003</v>
      </c>
      <c r="O932" s="186">
        <v>11.3090125</v>
      </c>
      <c r="P932" s="186">
        <v>8.7914499999999993</v>
      </c>
      <c r="Q932" s="186">
        <v>9.1259499999999996</v>
      </c>
      <c r="R932" s="186">
        <v>8.2809124999999995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-16.566800000000001</v>
      </c>
      <c r="G933" s="186">
        <v>-15.0389</v>
      </c>
      <c r="H933" s="186">
        <v>-26.59365</v>
      </c>
      <c r="I933" s="186">
        <v>2.80525</v>
      </c>
      <c r="J933" s="186">
        <v>9.2326999999999995</v>
      </c>
      <c r="K933" s="186">
        <v>9.1128499999999999</v>
      </c>
      <c r="L933" s="186">
        <v>7.30185</v>
      </c>
      <c r="M933" s="186">
        <v>2.8871000000000002</v>
      </c>
      <c r="N933" s="186">
        <v>5.4208999999999996</v>
      </c>
      <c r="O933" s="186">
        <v>11.4819</v>
      </c>
      <c r="P933" s="186">
        <v>9.0250000000000004</v>
      </c>
      <c r="Q933" s="186">
        <v>9.3882999999999992</v>
      </c>
      <c r="R933" s="186">
        <v>8.3225999999999996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44467</v>
      </c>
      <c r="E936" s="184">
        <v>4193.8779999999997</v>
      </c>
      <c r="F936" s="184">
        <v>-123.8326</v>
      </c>
      <c r="G936" s="184">
        <v>-62.694400000000002</v>
      </c>
      <c r="H936" s="184">
        <v>-58.883699999999997</v>
      </c>
      <c r="I936" s="184">
        <v>-57.864199999999997</v>
      </c>
      <c r="J936" s="184">
        <v>-34.953499999999998</v>
      </c>
      <c r="K936" s="184">
        <v>-10.8568</v>
      </c>
      <c r="L936" s="184">
        <v>5.2291999999999996</v>
      </c>
      <c r="M936" s="184">
        <v>-11.076000000000001</v>
      </c>
      <c r="N936" s="184">
        <v>-7.6677999999999997</v>
      </c>
      <c r="O936" s="184">
        <v>13.8186</v>
      </c>
      <c r="P936" s="184">
        <v>6.8685999999999998</v>
      </c>
      <c r="Q936" s="184">
        <v>6.2756999999999996</v>
      </c>
      <c r="R936" s="184">
        <v>8.5297999999999998</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44467</v>
      </c>
      <c r="E937" s="184">
        <v>14.207700000000001</v>
      </c>
      <c r="F937" s="184">
        <v>-55.6629</v>
      </c>
      <c r="G937" s="184">
        <v>-36.653500000000001</v>
      </c>
      <c r="H937" s="184">
        <v>-25.273599999999998</v>
      </c>
      <c r="I937" s="184">
        <v>-51.5518</v>
      </c>
      <c r="J937" s="184">
        <v>-22.199000000000002</v>
      </c>
      <c r="K937" s="184">
        <v>-8.2441999999999993</v>
      </c>
      <c r="L937" s="184">
        <v>5.2892999999999999</v>
      </c>
      <c r="M937" s="184">
        <v>-11.7014</v>
      </c>
      <c r="N937" s="184">
        <v>-7.4272</v>
      </c>
      <c r="O937" s="184">
        <v>13.432399999999999</v>
      </c>
      <c r="P937" s="184">
        <v>6.6841999999999997</v>
      </c>
      <c r="Q937" s="184">
        <v>3.7532999999999999</v>
      </c>
      <c r="R937" s="184">
        <v>9.0185999999999993</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44467</v>
      </c>
      <c r="E938" s="184">
        <v>14.5731</v>
      </c>
      <c r="F938" s="184">
        <v>-55.2682</v>
      </c>
      <c r="G938" s="184">
        <v>-36.235100000000003</v>
      </c>
      <c r="H938" s="184">
        <v>-24.8201</v>
      </c>
      <c r="I938" s="184">
        <v>-51.092599999999997</v>
      </c>
      <c r="J938" s="184">
        <v>-21.750800000000002</v>
      </c>
      <c r="K938" s="184">
        <v>-7.7933000000000003</v>
      </c>
      <c r="L938" s="184">
        <v>5.7477999999999998</v>
      </c>
      <c r="M938" s="184">
        <v>-11.289400000000001</v>
      </c>
      <c r="N938" s="184">
        <v>-7.0153999999999996</v>
      </c>
      <c r="O938" s="184">
        <v>13.8421</v>
      </c>
      <c r="P938" s="184">
        <v>7.0271999999999997</v>
      </c>
      <c r="Q938" s="184">
        <v>3.6730999999999998</v>
      </c>
      <c r="R938" s="184">
        <v>9.4456000000000007</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44467</v>
      </c>
      <c r="E939" s="184">
        <v>39.7624</v>
      </c>
      <c r="F939" s="184">
        <v>-123.5043</v>
      </c>
      <c r="G939" s="184">
        <v>-62.5852</v>
      </c>
      <c r="H939" s="184">
        <v>-58.812399999999997</v>
      </c>
      <c r="I939" s="184">
        <v>-57.805399999999999</v>
      </c>
      <c r="J939" s="184">
        <v>-34.937199999999997</v>
      </c>
      <c r="K939" s="184">
        <v>-10.8652</v>
      </c>
      <c r="L939" s="184">
        <v>5.1186999999999996</v>
      </c>
      <c r="M939" s="184">
        <v>-11.0335</v>
      </c>
      <c r="N939" s="184">
        <v>-7.6638999999999999</v>
      </c>
      <c r="O939" s="184">
        <v>13.812900000000001</v>
      </c>
      <c r="P939" s="184">
        <v>6.3085000000000004</v>
      </c>
      <c r="Q939" s="184">
        <v>6.3830999999999998</v>
      </c>
      <c r="R939" s="184">
        <v>8.2763000000000009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44467</v>
      </c>
      <c r="E940" s="184">
        <v>15.293900000000001</v>
      </c>
      <c r="F940" s="184">
        <v>-70.506100000000004</v>
      </c>
      <c r="G940" s="184">
        <v>-28.7271</v>
      </c>
      <c r="H940" s="184">
        <v>-37.6723</v>
      </c>
      <c r="I940" s="184">
        <v>-47.35</v>
      </c>
      <c r="J940" s="184">
        <v>-25.782800000000002</v>
      </c>
      <c r="K940" s="184">
        <v>-7.4503000000000004</v>
      </c>
      <c r="L940" s="184">
        <v>5.3487999999999998</v>
      </c>
      <c r="M940" s="184">
        <v>-11.070600000000001</v>
      </c>
      <c r="N940" s="184">
        <v>-7.1927000000000003</v>
      </c>
      <c r="O940" s="184">
        <v>14.3421</v>
      </c>
      <c r="P940" s="184">
        <v>7.1241000000000003</v>
      </c>
      <c r="Q940" s="184">
        <v>3.3744999999999998</v>
      </c>
      <c r="R940" s="184">
        <v>10.333600000000001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44467</v>
      </c>
      <c r="E941" s="184">
        <v>14.187200000000001</v>
      </c>
      <c r="F941" s="184">
        <v>-71.126099999999994</v>
      </c>
      <c r="G941" s="184">
        <v>-29.171399999999998</v>
      </c>
      <c r="H941" s="184">
        <v>-38.090299999999999</v>
      </c>
      <c r="I941" s="184">
        <v>-47.77</v>
      </c>
      <c r="J941" s="184">
        <v>-26.1586</v>
      </c>
      <c r="K941" s="184">
        <v>-7.8639999999999999</v>
      </c>
      <c r="L941" s="184">
        <v>5.2912999999999997</v>
      </c>
      <c r="M941" s="184">
        <v>-11.2354</v>
      </c>
      <c r="N941" s="184">
        <v>-7.4335000000000004</v>
      </c>
      <c r="O941" s="184">
        <v>14.0092</v>
      </c>
      <c r="P941" s="184">
        <v>6.6201999999999996</v>
      </c>
      <c r="Q941" s="184">
        <v>3.5783999999999998</v>
      </c>
      <c r="R941" s="184">
        <v>10.021699999999999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44467</v>
      </c>
      <c r="E942" s="184">
        <v>16.338100000000001</v>
      </c>
      <c r="F942" s="184">
        <v>-1066.1747</v>
      </c>
      <c r="G942" s="184">
        <v>-182.96629999999999</v>
      </c>
      <c r="H942" s="184">
        <v>-198.417</v>
      </c>
      <c r="I942" s="184">
        <v>-200.62989999999999</v>
      </c>
      <c r="J942" s="184">
        <v>-95.434299999999993</v>
      </c>
      <c r="K942" s="184">
        <v>-52.413499999999999</v>
      </c>
      <c r="L942" s="184">
        <v>-14.261200000000001</v>
      </c>
      <c r="M942" s="184">
        <v>-24.5989</v>
      </c>
      <c r="N942" s="184">
        <v>-22.192499999999999</v>
      </c>
      <c r="O942" s="184">
        <v>15.1798</v>
      </c>
      <c r="P942" s="184">
        <v>1.8685</v>
      </c>
      <c r="Q942" s="184">
        <v>-0.97219999999999995</v>
      </c>
      <c r="R942" s="184">
        <v>6.4413</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44467</v>
      </c>
      <c r="E943" s="184">
        <v>15.671900000000001</v>
      </c>
      <c r="F943" s="184">
        <v>-1066.7132999999999</v>
      </c>
      <c r="G943" s="184">
        <v>-183.59889999999999</v>
      </c>
      <c r="H943" s="184">
        <v>-199.01830000000001</v>
      </c>
      <c r="I943" s="184">
        <v>-201.16</v>
      </c>
      <c r="J943" s="184">
        <v>-95.949200000000005</v>
      </c>
      <c r="K943" s="184">
        <v>-52.887900000000002</v>
      </c>
      <c r="L943" s="184">
        <v>-14.8035</v>
      </c>
      <c r="M943" s="184">
        <v>-25.1084</v>
      </c>
      <c r="N943" s="184">
        <v>-22.677</v>
      </c>
      <c r="O943" s="184">
        <v>14.5502</v>
      </c>
      <c r="P943" s="184">
        <v>1.3440000000000001</v>
      </c>
      <c r="Q943" s="184">
        <v>3.2496</v>
      </c>
      <c r="R943" s="184">
        <v>5.8723999999999998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44467</v>
      </c>
      <c r="E944" s="184">
        <v>40.855600000000003</v>
      </c>
      <c r="F944" s="184">
        <v>-123.5827</v>
      </c>
      <c r="G944" s="184">
        <v>-62.596299999999999</v>
      </c>
      <c r="H944" s="184">
        <v>-58.7911</v>
      </c>
      <c r="I944" s="184">
        <v>-57.702399999999997</v>
      </c>
      <c r="J944" s="184">
        <v>-34.907200000000003</v>
      </c>
      <c r="K944" s="184">
        <v>-10.9213</v>
      </c>
      <c r="L944" s="184">
        <v>5.1459999999999999</v>
      </c>
      <c r="M944" s="184">
        <v>-11.172499999999999</v>
      </c>
      <c r="N944" s="184">
        <v>-7.7736999999999998</v>
      </c>
      <c r="O944" s="184">
        <v>13.469200000000001</v>
      </c>
      <c r="P944" s="184">
        <v>6.8813000000000004</v>
      </c>
      <c r="Q944" s="184">
        <v>7.6376999999999997</v>
      </c>
      <c r="R944" s="184">
        <v>8.1483000000000008</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44467</v>
      </c>
      <c r="E945" s="184">
        <v>14.5809</v>
      </c>
      <c r="F945" s="184">
        <v>-80.427800000000005</v>
      </c>
      <c r="G945" s="184">
        <v>-33.7316</v>
      </c>
      <c r="H945" s="184">
        <v>-38.302700000000002</v>
      </c>
      <c r="I945" s="184">
        <v>-50.326500000000003</v>
      </c>
      <c r="J945" s="184">
        <v>-25.4681</v>
      </c>
      <c r="K945" s="184">
        <v>-9.1158000000000001</v>
      </c>
      <c r="L945" s="184">
        <v>5.1546000000000003</v>
      </c>
      <c r="M945" s="184">
        <v>-11.8241</v>
      </c>
      <c r="N945" s="184">
        <v>-8.2576000000000001</v>
      </c>
      <c r="O945" s="184">
        <v>13.636699999999999</v>
      </c>
      <c r="P945" s="184">
        <v>6.8106</v>
      </c>
      <c r="Q945" s="184">
        <v>3.8767999999999998</v>
      </c>
      <c r="R945" s="184">
        <v>9.7921999999999993</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44467</v>
      </c>
      <c r="E946" s="184">
        <v>15.0784</v>
      </c>
      <c r="F946" s="184">
        <v>-79.948999999999998</v>
      </c>
      <c r="G946" s="184">
        <v>-33.343600000000002</v>
      </c>
      <c r="H946" s="184">
        <v>-37.900100000000002</v>
      </c>
      <c r="I946" s="184">
        <v>-49.895400000000002</v>
      </c>
      <c r="J946" s="184">
        <v>-25.073</v>
      </c>
      <c r="K946" s="184">
        <v>-8.7662999999999993</v>
      </c>
      <c r="L946" s="184">
        <v>5.5400999999999998</v>
      </c>
      <c r="M946" s="184">
        <v>-11.487500000000001</v>
      </c>
      <c r="N946" s="184">
        <v>-7.8933999999999997</v>
      </c>
      <c r="O946" s="184">
        <v>14.090199999999999</v>
      </c>
      <c r="P946" s="184">
        <v>7.2586000000000004</v>
      </c>
      <c r="Q946" s="184">
        <v>3.6600999999999999</v>
      </c>
      <c r="R946" s="184">
        <v>10.2319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44467</v>
      </c>
      <c r="E947" s="184">
        <v>40.765799999999999</v>
      </c>
      <c r="F947" s="184">
        <v>-123.7651</v>
      </c>
      <c r="G947" s="184">
        <v>-62.667000000000002</v>
      </c>
      <c r="H947" s="184">
        <v>-58.8566</v>
      </c>
      <c r="I947" s="184">
        <v>-57.771700000000003</v>
      </c>
      <c r="J947" s="184">
        <v>-34.900199999999998</v>
      </c>
      <c r="K947" s="184">
        <v>-10.878500000000001</v>
      </c>
      <c r="L947" s="184">
        <v>5.1677999999999997</v>
      </c>
      <c r="M947" s="184">
        <v>-11.205500000000001</v>
      </c>
      <c r="N947" s="184">
        <v>-7.7831999999999999</v>
      </c>
      <c r="O947" s="184">
        <v>13.5634</v>
      </c>
      <c r="P947" s="184">
        <v>6.5247000000000002</v>
      </c>
      <c r="Q947" s="184">
        <v>7.1551999999999998</v>
      </c>
      <c r="R947" s="184">
        <v>8.0282999999999998</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44467</v>
      </c>
      <c r="E948" s="184">
        <v>15.0749</v>
      </c>
      <c r="F948" s="184">
        <v>-18.392199999999999</v>
      </c>
      <c r="G948" s="184">
        <v>-23.184899999999999</v>
      </c>
      <c r="H948" s="184">
        <v>-39.987400000000001</v>
      </c>
      <c r="I948" s="184">
        <v>-49.989899999999999</v>
      </c>
      <c r="J948" s="184">
        <v>-27.224</v>
      </c>
      <c r="K948" s="184">
        <v>-8.1885999999999992</v>
      </c>
      <c r="L948" s="184">
        <v>4.8105000000000002</v>
      </c>
      <c r="M948" s="184">
        <v>-11.756500000000001</v>
      </c>
      <c r="N948" s="184">
        <v>-7.6706000000000003</v>
      </c>
      <c r="O948" s="184">
        <v>13.250299999999999</v>
      </c>
      <c r="P948" s="184">
        <v>6.7361000000000004</v>
      </c>
      <c r="Q948" s="184">
        <v>4.2016</v>
      </c>
      <c r="R948" s="184">
        <v>9.4166000000000007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44467</v>
      </c>
      <c r="E949" s="184">
        <v>15.448399999999999</v>
      </c>
      <c r="F949" s="184">
        <v>-17.947700000000001</v>
      </c>
      <c r="G949" s="184">
        <v>-22.743300000000001</v>
      </c>
      <c r="H949" s="184">
        <v>-39.559800000000003</v>
      </c>
      <c r="I949" s="184">
        <v>-49.551200000000001</v>
      </c>
      <c r="J949" s="184">
        <v>-26.799499999999998</v>
      </c>
      <c r="K949" s="184">
        <v>-7.7577999999999996</v>
      </c>
      <c r="L949" s="184">
        <v>5.2549999999999999</v>
      </c>
      <c r="M949" s="184">
        <v>-11.3627</v>
      </c>
      <c r="N949" s="184">
        <v>-7.2675000000000001</v>
      </c>
      <c r="O949" s="184">
        <v>13.626200000000001</v>
      </c>
      <c r="P949" s="184">
        <v>7.0377999999999998</v>
      </c>
      <c r="Q949" s="184">
        <v>3.6345999999999998</v>
      </c>
      <c r="R949" s="184">
        <v>9.7745999999999995</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44467</v>
      </c>
      <c r="E950" s="184">
        <v>4232.6187</v>
      </c>
      <c r="F950" s="184">
        <v>-125.18859999999999</v>
      </c>
      <c r="G950" s="184">
        <v>-63.305500000000002</v>
      </c>
      <c r="H950" s="184">
        <v>-59.450600000000001</v>
      </c>
      <c r="I950" s="184">
        <v>-58.334099999999999</v>
      </c>
      <c r="J950" s="184">
        <v>-35.179699999999997</v>
      </c>
      <c r="K950" s="184">
        <v>-10.824299999999999</v>
      </c>
      <c r="L950" s="184">
        <v>5.4977999999999998</v>
      </c>
      <c r="M950" s="184">
        <v>-11.0322</v>
      </c>
      <c r="N950" s="184">
        <v>-7.6041999999999996</v>
      </c>
      <c r="O950" s="184">
        <v>13.648300000000001</v>
      </c>
      <c r="P950" s="184">
        <v>7.0491000000000001</v>
      </c>
      <c r="Q950" s="184">
        <v>3.8902999999999999</v>
      </c>
      <c r="R950" s="184">
        <v>8.2242999999999995</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44467</v>
      </c>
      <c r="E951" s="184">
        <v>12.620699999999999</v>
      </c>
      <c r="F951" s="184">
        <v>223.17840000000001</v>
      </c>
      <c r="G951" s="184">
        <v>13.250500000000001</v>
      </c>
      <c r="H951" s="184">
        <v>-26.962700000000002</v>
      </c>
      <c r="I951" s="184">
        <v>-39.308900000000001</v>
      </c>
      <c r="J951" s="184">
        <v>-23.743500000000001</v>
      </c>
      <c r="K951" s="184">
        <v>-10.89</v>
      </c>
      <c r="L951" s="184">
        <v>4.3517000000000001</v>
      </c>
      <c r="M951" s="184">
        <v>-11.069599999999999</v>
      </c>
      <c r="N951" s="184">
        <v>-6.6958000000000002</v>
      </c>
      <c r="O951" s="184">
        <v>12.8598</v>
      </c>
      <c r="P951" s="184">
        <v>5.8005000000000004</v>
      </c>
      <c r="Q951" s="184">
        <v>2.5823999999999998</v>
      </c>
      <c r="R951" s="184">
        <v>7.8348000000000004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44467</v>
      </c>
      <c r="E952" s="184">
        <v>13.096500000000001</v>
      </c>
      <c r="F952" s="184">
        <v>223.7664</v>
      </c>
      <c r="G952" s="184">
        <v>13.746700000000001</v>
      </c>
      <c r="H952" s="184">
        <v>-26.5398</v>
      </c>
      <c r="I952" s="184">
        <v>-38.887099999999997</v>
      </c>
      <c r="J952" s="184">
        <v>-23.332899999999999</v>
      </c>
      <c r="K952" s="184">
        <v>-10.490500000000001</v>
      </c>
      <c r="L952" s="184">
        <v>4.7717999999999998</v>
      </c>
      <c r="M952" s="184">
        <v>-10.7135</v>
      </c>
      <c r="N952" s="184">
        <v>-6.3338000000000001</v>
      </c>
      <c r="O952" s="184">
        <v>13.350099999999999</v>
      </c>
      <c r="P952" s="184">
        <v>6.3102</v>
      </c>
      <c r="Q952" s="184">
        <v>3.1358000000000001</v>
      </c>
      <c r="R952" s="184">
        <v>8.2561999999999998</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44467</v>
      </c>
      <c r="E953" s="184">
        <v>4137.5535</v>
      </c>
      <c r="F953" s="184">
        <v>-124.27549999999999</v>
      </c>
      <c r="G953" s="184">
        <v>-62.930399999999999</v>
      </c>
      <c r="H953" s="184">
        <v>-59.114699999999999</v>
      </c>
      <c r="I953" s="184">
        <v>-58.0047</v>
      </c>
      <c r="J953" s="184">
        <v>-35.054000000000002</v>
      </c>
      <c r="K953" s="184">
        <v>-10.917899999999999</v>
      </c>
      <c r="L953" s="184">
        <v>5.3273999999999999</v>
      </c>
      <c r="M953" s="184">
        <v>-11.1007</v>
      </c>
      <c r="N953" s="184">
        <v>-7.6859999999999999</v>
      </c>
      <c r="O953" s="184">
        <v>13.930999999999999</v>
      </c>
      <c r="P953" s="184">
        <v>6.8917999999999999</v>
      </c>
      <c r="Q953" s="184">
        <v>8.0930999999999997</v>
      </c>
      <c r="R953" s="184">
        <v>8.4786999999999999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44467</v>
      </c>
      <c r="E954" s="184">
        <v>13.8026</v>
      </c>
      <c r="F954" s="184">
        <v>-67.835499999999996</v>
      </c>
      <c r="G954" s="184">
        <v>-3.8988999999999998</v>
      </c>
      <c r="H954" s="184">
        <v>-35.941400000000002</v>
      </c>
      <c r="I954" s="184">
        <v>-36.044499999999999</v>
      </c>
      <c r="J954" s="184">
        <v>-22.2181</v>
      </c>
      <c r="K954" s="184">
        <v>-9.1515000000000004</v>
      </c>
      <c r="L954" s="184">
        <v>4.3643999999999998</v>
      </c>
      <c r="M954" s="184">
        <v>-11.855499999999999</v>
      </c>
      <c r="N954" s="184">
        <v>-8.1974999999999998</v>
      </c>
      <c r="O954" s="184">
        <v>12.823</v>
      </c>
      <c r="P954" s="184">
        <v>6.8224999999999998</v>
      </c>
      <c r="Q954" s="184">
        <v>3.3355999999999999</v>
      </c>
      <c r="R954" s="184">
        <v>9.5298999999999996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44467</v>
      </c>
      <c r="E955" s="184">
        <v>14.166600000000001</v>
      </c>
      <c r="F955" s="184">
        <v>-67.122500000000002</v>
      </c>
      <c r="G955" s="184">
        <v>-3.4769000000000001</v>
      </c>
      <c r="H955" s="184">
        <v>-35.568800000000003</v>
      </c>
      <c r="I955" s="184">
        <v>-35.7575</v>
      </c>
      <c r="J955" s="184">
        <v>-21.905899999999999</v>
      </c>
      <c r="K955" s="184">
        <v>-8.8467000000000002</v>
      </c>
      <c r="L955" s="184">
        <v>4.7034000000000002</v>
      </c>
      <c r="M955" s="184">
        <v>-11.5389</v>
      </c>
      <c r="N955" s="184">
        <v>-7.8720999999999997</v>
      </c>
      <c r="O955" s="184">
        <v>13.237500000000001</v>
      </c>
      <c r="P955" s="184">
        <v>7.1763000000000003</v>
      </c>
      <c r="Q955" s="184">
        <v>3.4739</v>
      </c>
      <c r="R955" s="184">
        <v>9.9519000000000002</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44467</v>
      </c>
      <c r="E956" s="184">
        <v>39.862499999999997</v>
      </c>
      <c r="F956" s="184">
        <v>-123.559</v>
      </c>
      <c r="G956" s="184">
        <v>-62.587200000000003</v>
      </c>
      <c r="H956" s="184">
        <v>-58.781500000000001</v>
      </c>
      <c r="I956" s="184">
        <v>-57.707299999999996</v>
      </c>
      <c r="J956" s="184">
        <v>-34.889800000000001</v>
      </c>
      <c r="K956" s="184">
        <v>-10.8865</v>
      </c>
      <c r="L956" s="184">
        <v>5.1909000000000001</v>
      </c>
      <c r="M956" s="184">
        <v>-11.129099999999999</v>
      </c>
      <c r="N956" s="184">
        <v>-7.7321</v>
      </c>
      <c r="O956" s="184">
        <v>13.726900000000001</v>
      </c>
      <c r="P956" s="184">
        <v>6.7870999999999997</v>
      </c>
      <c r="Q956" s="184">
        <v>11.238899999999999</v>
      </c>
      <c r="R956" s="184">
        <v>8.3489000000000004</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44467</v>
      </c>
      <c r="E957" s="184">
        <v>18.971900000000002</v>
      </c>
      <c r="F957" s="184">
        <v>-115.8347</v>
      </c>
      <c r="G957" s="184">
        <v>-29.3888</v>
      </c>
      <c r="H957" s="184">
        <v>-42.120199999999997</v>
      </c>
      <c r="I957" s="184">
        <v>-52.6599</v>
      </c>
      <c r="J957" s="184">
        <v>-24.871099999999998</v>
      </c>
      <c r="K957" s="184">
        <v>-8.6207999999999991</v>
      </c>
      <c r="L957" s="184">
        <v>5.8939000000000004</v>
      </c>
      <c r="M957" s="184">
        <v>-11.2553</v>
      </c>
      <c r="N957" s="184">
        <v>-8.2108000000000008</v>
      </c>
      <c r="O957" s="184">
        <v>14.3095</v>
      </c>
      <c r="P957" s="184">
        <v>7.2995000000000001</v>
      </c>
      <c r="Q957" s="184">
        <v>6.2759999999999998</v>
      </c>
      <c r="R957" s="184">
        <v>9.7288999999999994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44467</v>
      </c>
      <c r="E958" s="184">
        <v>19.721299999999999</v>
      </c>
      <c r="F958" s="184">
        <v>-115.49290000000001</v>
      </c>
      <c r="G958" s="184">
        <v>-28.965199999999999</v>
      </c>
      <c r="H958" s="184">
        <v>-41.703200000000002</v>
      </c>
      <c r="I958" s="184">
        <v>-52.2729</v>
      </c>
      <c r="J958" s="184">
        <v>-24.4999</v>
      </c>
      <c r="K958" s="184">
        <v>-8.2422000000000004</v>
      </c>
      <c r="L958" s="184">
        <v>6.3059000000000003</v>
      </c>
      <c r="M958" s="184">
        <v>-10.8881</v>
      </c>
      <c r="N958" s="184">
        <v>-7.8434999999999997</v>
      </c>
      <c r="O958" s="184">
        <v>14.7895</v>
      </c>
      <c r="P958" s="184">
        <v>7.7682000000000002</v>
      </c>
      <c r="Q958" s="184">
        <v>3.7555000000000001</v>
      </c>
      <c r="R958" s="184">
        <v>10.1623</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44467</v>
      </c>
      <c r="E959" s="184">
        <v>39.825000000000003</v>
      </c>
      <c r="F959" s="184">
        <v>-179.66370000000001</v>
      </c>
      <c r="G959" s="184">
        <v>-58.689100000000003</v>
      </c>
      <c r="H959" s="184">
        <v>-64.589399999999998</v>
      </c>
      <c r="I959" s="184">
        <v>-58.342399999999998</v>
      </c>
      <c r="J959" s="184">
        <v>-33.741500000000002</v>
      </c>
      <c r="K959" s="184">
        <v>-10.6534</v>
      </c>
      <c r="L959" s="184">
        <v>4.343</v>
      </c>
      <c r="M959" s="184">
        <v>-12.1099</v>
      </c>
      <c r="N959" s="184">
        <v>-8.3658999999999999</v>
      </c>
      <c r="O959" s="184">
        <v>13.528700000000001</v>
      </c>
      <c r="P959" s="184">
        <v>6.7026000000000003</v>
      </c>
      <c r="Q959" s="184">
        <v>10.370699999999999</v>
      </c>
      <c r="R959" s="184">
        <v>8.1336999999999993</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44467</v>
      </c>
      <c r="E960" s="184">
        <v>18.702500000000001</v>
      </c>
      <c r="F960" s="184">
        <v>-64.289699999999996</v>
      </c>
      <c r="G960" s="184">
        <v>-25.446200000000001</v>
      </c>
      <c r="H960" s="184">
        <v>-37.972999999999999</v>
      </c>
      <c r="I960" s="184">
        <v>-50.939599999999999</v>
      </c>
      <c r="J960" s="184">
        <v>-26.043199999999999</v>
      </c>
      <c r="K960" s="184">
        <v>-8.9227000000000007</v>
      </c>
      <c r="L960" s="184">
        <v>5.4146999999999998</v>
      </c>
      <c r="M960" s="184">
        <v>-12.2081</v>
      </c>
      <c r="N960" s="184">
        <v>-8.1157000000000004</v>
      </c>
      <c r="O960" s="184">
        <v>13.4598</v>
      </c>
      <c r="P960" s="184">
        <v>6.6504000000000003</v>
      </c>
      <c r="Q960" s="184">
        <v>6.1021000000000001</v>
      </c>
      <c r="R960" s="184">
        <v>9.6043000000000003</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44467</v>
      </c>
      <c r="E961" s="184">
        <v>19.382000000000001</v>
      </c>
      <c r="F961" s="184">
        <v>-63.916400000000003</v>
      </c>
      <c r="G961" s="184">
        <v>-25.118300000000001</v>
      </c>
      <c r="H961" s="184">
        <v>-37.632399999999997</v>
      </c>
      <c r="I961" s="184">
        <v>-50.610900000000001</v>
      </c>
      <c r="J961" s="184">
        <v>-25.746500000000001</v>
      </c>
      <c r="K961" s="184">
        <v>-8.6363000000000003</v>
      </c>
      <c r="L961" s="184">
        <v>5.7205000000000004</v>
      </c>
      <c r="M961" s="184">
        <v>-11.925800000000001</v>
      </c>
      <c r="N961" s="184">
        <v>-7.8315999999999999</v>
      </c>
      <c r="O961" s="184">
        <v>13.848000000000001</v>
      </c>
      <c r="P961" s="184">
        <v>7.0983000000000001</v>
      </c>
      <c r="Q961" s="184">
        <v>3.4620000000000002</v>
      </c>
      <c r="R961" s="184">
        <v>9.9459999999999997</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44467</v>
      </c>
      <c r="E962" s="184">
        <v>1978.5133000000001</v>
      </c>
      <c r="F962" s="184">
        <v>-124.9319</v>
      </c>
      <c r="G962" s="184">
        <v>-63.3996</v>
      </c>
      <c r="H962" s="184">
        <v>-59.539299999999997</v>
      </c>
      <c r="I962" s="184">
        <v>-58.473700000000001</v>
      </c>
      <c r="J962" s="184">
        <v>-35.030099999999997</v>
      </c>
      <c r="K962" s="184">
        <v>-11.0128</v>
      </c>
      <c r="L962" s="184">
        <v>4.9576000000000002</v>
      </c>
      <c r="M962" s="184">
        <v>-11.91</v>
      </c>
      <c r="N962" s="184">
        <v>-7.9627999999999997</v>
      </c>
      <c r="O962" s="184">
        <v>13.548</v>
      </c>
      <c r="P962" s="184">
        <v>6.6592000000000002</v>
      </c>
      <c r="Q962" s="184">
        <v>9.2598000000000003</v>
      </c>
      <c r="R962" s="184">
        <v>8.0698000000000008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44467</v>
      </c>
      <c r="E963" s="184">
        <v>18.428999999999998</v>
      </c>
      <c r="F963" s="184">
        <v>-52.4099</v>
      </c>
      <c r="G963" s="184">
        <v>-17.938400000000001</v>
      </c>
      <c r="H963" s="184">
        <v>-38.671799999999998</v>
      </c>
      <c r="I963" s="184">
        <v>-51.313499999999998</v>
      </c>
      <c r="J963" s="184">
        <v>-28.5075</v>
      </c>
      <c r="K963" s="184">
        <v>-8.2611000000000008</v>
      </c>
      <c r="L963" s="184">
        <v>5.5266000000000002</v>
      </c>
      <c r="M963" s="184">
        <v>-11.892300000000001</v>
      </c>
      <c r="N963" s="184">
        <v>-8.0650999999999993</v>
      </c>
      <c r="O963" s="184">
        <v>13.6287</v>
      </c>
      <c r="P963" s="184">
        <v>7.0610999999999997</v>
      </c>
      <c r="Q963" s="184">
        <v>6.0726000000000004</v>
      </c>
      <c r="R963" s="184">
        <v>9.6372999999999998</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44467</v>
      </c>
      <c r="E964" s="184">
        <v>18.332799999999999</v>
      </c>
      <c r="F964" s="184">
        <v>-52.485900000000001</v>
      </c>
      <c r="G964" s="184">
        <v>-18.081900000000001</v>
      </c>
      <c r="H964" s="184">
        <v>-38.817100000000003</v>
      </c>
      <c r="I964" s="184">
        <v>-51.454500000000003</v>
      </c>
      <c r="J964" s="184">
        <v>-28.653300000000002</v>
      </c>
      <c r="K964" s="184">
        <v>-8.4093</v>
      </c>
      <c r="L964" s="184">
        <v>5.3731999999999998</v>
      </c>
      <c r="M964" s="184">
        <v>-12.0267</v>
      </c>
      <c r="N964" s="184">
        <v>-8.1574000000000009</v>
      </c>
      <c r="O964" s="184">
        <v>13.4986</v>
      </c>
      <c r="P964" s="184">
        <v>6.9383999999999997</v>
      </c>
      <c r="Q964" s="184">
        <v>5.9591000000000003</v>
      </c>
      <c r="R964" s="184">
        <v>9.5173000000000005</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44467</v>
      </c>
      <c r="E965" s="184">
        <v>14.7102</v>
      </c>
      <c r="F965" s="184">
        <v>13.652100000000001</v>
      </c>
      <c r="G965" s="184">
        <v>-6.7565</v>
      </c>
      <c r="H965" s="184">
        <v>-33.598300000000002</v>
      </c>
      <c r="I965" s="184">
        <v>-46.7</v>
      </c>
      <c r="J965" s="184">
        <v>-24.9451</v>
      </c>
      <c r="K965" s="184">
        <v>-7.7271999999999998</v>
      </c>
      <c r="L965" s="184">
        <v>5.5881999999999996</v>
      </c>
      <c r="M965" s="184">
        <v>-11.350099999999999</v>
      </c>
      <c r="N965" s="184">
        <v>-7.5556999999999999</v>
      </c>
      <c r="O965" s="184">
        <v>14.4026</v>
      </c>
      <c r="P965" s="184">
        <v>7.3376999999999999</v>
      </c>
      <c r="Q965" s="184">
        <v>3.6423000000000001</v>
      </c>
      <c r="R965" s="184">
        <v>10.298</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44467</v>
      </c>
      <c r="E966" s="184">
        <v>14.1957</v>
      </c>
      <c r="F966" s="184">
        <v>13.3751</v>
      </c>
      <c r="G966" s="184">
        <v>-7.1936999999999998</v>
      </c>
      <c r="H966" s="184">
        <v>-34.010399999999997</v>
      </c>
      <c r="I966" s="184">
        <v>-47.104500000000002</v>
      </c>
      <c r="J966" s="184">
        <v>-25.352599999999999</v>
      </c>
      <c r="K966" s="184">
        <v>-8.1384000000000007</v>
      </c>
      <c r="L966" s="184">
        <v>5.1584000000000003</v>
      </c>
      <c r="M966" s="184">
        <v>-11.6698</v>
      </c>
      <c r="N966" s="184">
        <v>-7.8918999999999997</v>
      </c>
      <c r="O966" s="184">
        <v>13.961399999999999</v>
      </c>
      <c r="P966" s="184">
        <v>6.9055</v>
      </c>
      <c r="Q966" s="184">
        <v>3.5468000000000002</v>
      </c>
      <c r="R966" s="184">
        <v>9.8676999999999992</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44467</v>
      </c>
      <c r="E967" s="184">
        <v>4090.8939999999998</v>
      </c>
      <c r="F967" s="184">
        <v>-123.688</v>
      </c>
      <c r="G967" s="184">
        <v>-62.694800000000001</v>
      </c>
      <c r="H967" s="184">
        <v>-58.906399999999998</v>
      </c>
      <c r="I967" s="184">
        <v>-57.828000000000003</v>
      </c>
      <c r="J967" s="184">
        <v>-34.986899999999999</v>
      </c>
      <c r="K967" s="184">
        <v>-10.9055</v>
      </c>
      <c r="L967" s="184">
        <v>5.2297000000000002</v>
      </c>
      <c r="M967" s="184">
        <v>-11.1426</v>
      </c>
      <c r="N967" s="184">
        <v>-7.7332000000000001</v>
      </c>
      <c r="O967" s="184">
        <v>13.7315</v>
      </c>
      <c r="P967" s="184">
        <v>6.7531999999999996</v>
      </c>
      <c r="Q967" s="184">
        <v>8.6654999999999998</v>
      </c>
      <c r="R967" s="184">
        <v>8.3908000000000005</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44467</v>
      </c>
      <c r="E968" s="184">
        <v>39.8628</v>
      </c>
      <c r="F968" s="184">
        <v>-127.1046</v>
      </c>
      <c r="G968" s="184">
        <v>-64.640900000000002</v>
      </c>
      <c r="H968" s="184">
        <v>-60.736800000000002</v>
      </c>
      <c r="I968" s="184">
        <v>-59.587899999999998</v>
      </c>
      <c r="J968" s="184">
        <v>-36.226999999999997</v>
      </c>
      <c r="K968" s="184">
        <v>-11.686999999999999</v>
      </c>
      <c r="L968" s="184">
        <v>4.7209000000000003</v>
      </c>
      <c r="M968" s="184">
        <v>-11.863300000000001</v>
      </c>
      <c r="N968" s="184">
        <v>-8.4067000000000007</v>
      </c>
      <c r="O968" s="184">
        <v>13.3278</v>
      </c>
      <c r="P968" s="184">
        <v>6.6840999999999999</v>
      </c>
      <c r="Q968" s="184">
        <v>10.452500000000001</v>
      </c>
      <c r="R968" s="184">
        <v>7.7675999999999998</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-125.1721060606061</v>
      </c>
      <c r="G969" s="186">
        <v>-43.588293939393949</v>
      </c>
      <c r="H969" s="186">
        <v>-53.486157575757574</v>
      </c>
      <c r="I969" s="186">
        <v>-60.357360606060595</v>
      </c>
      <c r="J969" s="186">
        <v>-32.62018181818182</v>
      </c>
      <c r="K969" s="186">
        <v>-12.0372</v>
      </c>
      <c r="L969" s="186">
        <v>4.0143757575757579</v>
      </c>
      <c r="M969" s="186">
        <v>-12.26072424242424</v>
      </c>
      <c r="N969" s="186">
        <v>-8.611448484848486</v>
      </c>
      <c r="O969" s="186">
        <v>13.76466666666667</v>
      </c>
      <c r="P969" s="186">
        <v>6.5390939393939389</v>
      </c>
      <c r="Q969" s="186">
        <v>5.2362545454545453</v>
      </c>
      <c r="R969" s="186">
        <v>8.9418060606060621</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-79.948999999999998</v>
      </c>
      <c r="G970" s="186">
        <v>-33.343600000000002</v>
      </c>
      <c r="H970" s="186">
        <v>-39.559800000000003</v>
      </c>
      <c r="I970" s="186">
        <v>-51.454500000000003</v>
      </c>
      <c r="J970" s="186">
        <v>-26.799499999999998</v>
      </c>
      <c r="K970" s="186">
        <v>-9.1158000000000001</v>
      </c>
      <c r="L970" s="186">
        <v>5.2291999999999996</v>
      </c>
      <c r="M970" s="186">
        <v>-11.3627</v>
      </c>
      <c r="N970" s="186">
        <v>-7.7831999999999999</v>
      </c>
      <c r="O970" s="186">
        <v>13.648300000000001</v>
      </c>
      <c r="P970" s="186">
        <v>6.8224999999999998</v>
      </c>
      <c r="Q970" s="186">
        <v>3.8767999999999998</v>
      </c>
      <c r="R970" s="186">
        <v>9.4166000000000007</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44467</v>
      </c>
      <c r="E973" s="184">
        <v>816.32978522611404</v>
      </c>
      <c r="F973" s="184">
        <v>-1.4231</v>
      </c>
      <c r="G973" s="184">
        <v>-2.0522999999999998</v>
      </c>
      <c r="H973" s="184">
        <v>-0.54079999999999995</v>
      </c>
      <c r="I973" s="184">
        <v>-0.58030000000000004</v>
      </c>
      <c r="J973" s="184">
        <v>6.0289000000000001</v>
      </c>
      <c r="K973" s="184">
        <v>13.0519</v>
      </c>
      <c r="L973" s="184">
        <v>27.3432</v>
      </c>
      <c r="M973" s="184">
        <v>36.624099999999999</v>
      </c>
      <c r="N973" s="184">
        <v>66.910799999999995</v>
      </c>
      <c r="O973" s="184">
        <v>19.901800000000001</v>
      </c>
      <c r="P973" s="184">
        <v>13.619300000000001</v>
      </c>
      <c r="Q973" s="184">
        <v>18.264600000000002</v>
      </c>
      <c r="R973" s="184">
        <v>29.9696</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44467</v>
      </c>
      <c r="E974" s="184">
        <v>729.37</v>
      </c>
      <c r="F974" s="184">
        <v>-1.4205000000000001</v>
      </c>
      <c r="G974" s="184">
        <v>-2.0428000000000002</v>
      </c>
      <c r="H974" s="184">
        <v>-0.52370000000000005</v>
      </c>
      <c r="I974" s="184">
        <v>-0.5454</v>
      </c>
      <c r="J974" s="184">
        <v>6.1117999999999997</v>
      </c>
      <c r="K974" s="184">
        <v>13.2949</v>
      </c>
      <c r="L974" s="184">
        <v>27.899100000000001</v>
      </c>
      <c r="M974" s="184">
        <v>37.4925</v>
      </c>
      <c r="N974" s="184">
        <v>68.371799999999993</v>
      </c>
      <c r="O974" s="184">
        <v>20.980899999999998</v>
      </c>
      <c r="P974" s="184">
        <v>14.7973</v>
      </c>
      <c r="Q974" s="184">
        <v>18.624199999999998</v>
      </c>
      <c r="R974" s="184">
        <v>31.1492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44467</v>
      </c>
      <c r="E975" s="184">
        <v>808.13589885941406</v>
      </c>
      <c r="F975" s="184">
        <v>-1.4225000000000001</v>
      </c>
      <c r="G975" s="184">
        <v>-2.0516999999999999</v>
      </c>
      <c r="H975" s="184">
        <v>-0.54010000000000002</v>
      </c>
      <c r="I975" s="184">
        <v>-0.57850000000000001</v>
      </c>
      <c r="J975" s="184">
        <v>6.0307000000000004</v>
      </c>
      <c r="K975" s="184">
        <v>13.053100000000001</v>
      </c>
      <c r="L975" s="184">
        <v>27.341899999999999</v>
      </c>
      <c r="M975" s="184">
        <v>36.627600000000001</v>
      </c>
      <c r="N975" s="184">
        <v>66.912999999999997</v>
      </c>
      <c r="O975" s="184">
        <v>19.577400000000001</v>
      </c>
      <c r="P975" s="184">
        <v>13.3017</v>
      </c>
      <c r="Q975" s="184">
        <v>17.9452</v>
      </c>
      <c r="R975" s="184">
        <v>29.968399999999999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44467</v>
      </c>
      <c r="E976" s="184">
        <v>348.63762329558602</v>
      </c>
      <c r="F976" s="184">
        <v>-1.4176</v>
      </c>
      <c r="G976" s="184">
        <v>-2.0413999999999999</v>
      </c>
      <c r="H976" s="184">
        <v>-0.53380000000000005</v>
      </c>
      <c r="I976" s="184">
        <v>-0.5544</v>
      </c>
      <c r="J976" s="184">
        <v>6.1009000000000002</v>
      </c>
      <c r="K976" s="184">
        <v>13.2829</v>
      </c>
      <c r="L976" s="184">
        <v>27.881599999999999</v>
      </c>
      <c r="M976" s="184">
        <v>37.476599999999998</v>
      </c>
      <c r="N976" s="184">
        <v>68.354100000000003</v>
      </c>
      <c r="O976" s="184">
        <v>20.976800000000001</v>
      </c>
      <c r="P976" s="184">
        <v>14.6584</v>
      </c>
      <c r="Q976" s="184">
        <v>18.5261</v>
      </c>
      <c r="R976" s="184">
        <v>31.143799999999999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44467</v>
      </c>
      <c r="E977" s="184">
        <v>21.69</v>
      </c>
      <c r="F977" s="184">
        <v>-0.86839999999999995</v>
      </c>
      <c r="G977" s="184">
        <v>-1.4091</v>
      </c>
      <c r="H977" s="184">
        <v>-0.45889999999999997</v>
      </c>
      <c r="I977" s="184">
        <v>-4.6100000000000002E-2</v>
      </c>
      <c r="J977" s="184">
        <v>4.2788000000000004</v>
      </c>
      <c r="K977" s="184">
        <v>13.1455</v>
      </c>
      <c r="L977" s="184">
        <v>32.014600000000002</v>
      </c>
      <c r="M977" s="184">
        <v>42.6036</v>
      </c>
      <c r="N977" s="184">
        <v>71.462500000000006</v>
      </c>
      <c r="O977" s="184"/>
      <c r="P977" s="184"/>
      <c r="Q977" s="184">
        <v>30.164100000000001</v>
      </c>
      <c r="R977" s="184">
        <v>37.275399999999998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44467</v>
      </c>
      <c r="E978" s="184">
        <v>20.63</v>
      </c>
      <c r="F978" s="184">
        <v>-0.86499999999999999</v>
      </c>
      <c r="G978" s="184">
        <v>-1.4333</v>
      </c>
      <c r="H978" s="184">
        <v>-0.4824</v>
      </c>
      <c r="I978" s="184">
        <v>-9.69E-2</v>
      </c>
      <c r="J978" s="184">
        <v>4.1393000000000004</v>
      </c>
      <c r="K978" s="184">
        <v>12.6707</v>
      </c>
      <c r="L978" s="184">
        <v>30.984100000000002</v>
      </c>
      <c r="M978" s="184">
        <v>40.915300000000002</v>
      </c>
      <c r="N978" s="184">
        <v>68.821600000000004</v>
      </c>
      <c r="O978" s="184"/>
      <c r="P978" s="184"/>
      <c r="Q978" s="184">
        <v>27.962399999999999</v>
      </c>
      <c r="R978" s="184">
        <v>35.0657</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44467</v>
      </c>
      <c r="E979" s="184">
        <v>16.55</v>
      </c>
      <c r="F979" s="184">
        <v>-0.6603</v>
      </c>
      <c r="G979" s="184">
        <v>-0.95750000000000002</v>
      </c>
      <c r="H979" s="184">
        <v>0.73040000000000005</v>
      </c>
      <c r="I979" s="184">
        <v>6.0499999999999998E-2</v>
      </c>
      <c r="J979" s="184">
        <v>7.5373999999999999</v>
      </c>
      <c r="K979" s="184">
        <v>16.467300000000002</v>
      </c>
      <c r="L979" s="184">
        <v>29.296900000000001</v>
      </c>
      <c r="M979" s="184">
        <v>40.1355</v>
      </c>
      <c r="N979" s="184">
        <v>64.840599999999995</v>
      </c>
      <c r="O979" s="184"/>
      <c r="P979" s="184"/>
      <c r="Q979" s="184">
        <v>60.434899999999999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44467</v>
      </c>
      <c r="E980" s="184">
        <v>16.23</v>
      </c>
      <c r="F980" s="184">
        <v>-0.61240000000000006</v>
      </c>
      <c r="G980" s="184">
        <v>-0.91579999999999995</v>
      </c>
      <c r="H980" s="184">
        <v>0.74490000000000001</v>
      </c>
      <c r="I980" s="184">
        <v>6.1699999999999998E-2</v>
      </c>
      <c r="J980" s="184">
        <v>7.4123000000000001</v>
      </c>
      <c r="K980" s="184">
        <v>16.0944</v>
      </c>
      <c r="L980" s="184">
        <v>28.3004</v>
      </c>
      <c r="M980" s="184">
        <v>38.363199999999999</v>
      </c>
      <c r="N980" s="184">
        <v>61.814599999999999</v>
      </c>
      <c r="O980" s="184"/>
      <c r="P980" s="184"/>
      <c r="Q980" s="184">
        <v>57.522500000000001</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44467</v>
      </c>
      <c r="E981" s="184">
        <v>61.07</v>
      </c>
      <c r="F981" s="184">
        <v>-0.71530000000000005</v>
      </c>
      <c r="G981" s="184">
        <v>-0.92469999999999997</v>
      </c>
      <c r="H981" s="184">
        <v>0.1804</v>
      </c>
      <c r="I981" s="184">
        <v>-0.22869999999999999</v>
      </c>
      <c r="J981" s="184">
        <v>4.3753000000000002</v>
      </c>
      <c r="K981" s="184">
        <v>10.095499999999999</v>
      </c>
      <c r="L981" s="184">
        <v>29.4404</v>
      </c>
      <c r="M981" s="184">
        <v>33.778799999999997</v>
      </c>
      <c r="N981" s="184">
        <v>60.246699999999997</v>
      </c>
      <c r="O981" s="184">
        <v>21.122399999999999</v>
      </c>
      <c r="P981" s="184">
        <v>14.4704</v>
      </c>
      <c r="Q981" s="184">
        <v>14.675000000000001</v>
      </c>
      <c r="R981" s="184">
        <v>28.368099999999998</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44467</v>
      </c>
      <c r="E982" s="184">
        <v>55.35</v>
      </c>
      <c r="F982" s="184">
        <v>-0.73529999999999995</v>
      </c>
      <c r="G982" s="184">
        <v>-0.94850000000000001</v>
      </c>
      <c r="H982" s="184">
        <v>0.1447</v>
      </c>
      <c r="I982" s="184">
        <v>-0.27029999999999998</v>
      </c>
      <c r="J982" s="184">
        <v>4.2766000000000002</v>
      </c>
      <c r="K982" s="184">
        <v>9.8431999999999995</v>
      </c>
      <c r="L982" s="184">
        <v>28.780799999999999</v>
      </c>
      <c r="M982" s="184">
        <v>32.765700000000002</v>
      </c>
      <c r="N982" s="184">
        <v>58.595999999999997</v>
      </c>
      <c r="O982" s="184">
        <v>19.7331</v>
      </c>
      <c r="P982" s="184">
        <v>13.1447</v>
      </c>
      <c r="Q982" s="184">
        <v>14.1313</v>
      </c>
      <c r="R982" s="184">
        <v>26.948599999999999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44467</v>
      </c>
      <c r="E983" s="184">
        <v>178.11</v>
      </c>
      <c r="F983" s="184">
        <v>-1.0004999999999999</v>
      </c>
      <c r="G983" s="184">
        <v>-0.995</v>
      </c>
      <c r="H983" s="184">
        <v>0.16869999999999999</v>
      </c>
      <c r="I983" s="184">
        <v>-0.44719999999999999</v>
      </c>
      <c r="J983" s="184">
        <v>5.9988999999999999</v>
      </c>
      <c r="K983" s="184">
        <v>12.266</v>
      </c>
      <c r="L983" s="184">
        <v>27.787299999999998</v>
      </c>
      <c r="M983" s="184">
        <v>36.807699999999997</v>
      </c>
      <c r="N983" s="184">
        <v>64.870900000000006</v>
      </c>
      <c r="O983" s="184">
        <v>23.9255</v>
      </c>
      <c r="P983" s="184">
        <v>19.308900000000001</v>
      </c>
      <c r="Q983" s="184">
        <v>23.6983</v>
      </c>
      <c r="R983" s="184">
        <v>34.750799999999998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44467</v>
      </c>
      <c r="E984" s="184">
        <v>162.18</v>
      </c>
      <c r="F984" s="184">
        <v>-1.0011000000000001</v>
      </c>
      <c r="G984" s="184">
        <v>-1.0071000000000001</v>
      </c>
      <c r="H984" s="184">
        <v>0.14199999999999999</v>
      </c>
      <c r="I984" s="184">
        <v>-0.4909</v>
      </c>
      <c r="J984" s="184">
        <v>5.8893000000000004</v>
      </c>
      <c r="K984" s="184">
        <v>11.9177</v>
      </c>
      <c r="L984" s="184">
        <v>27.000800000000002</v>
      </c>
      <c r="M984" s="184">
        <v>35.567999999999998</v>
      </c>
      <c r="N984" s="184">
        <v>62.9131</v>
      </c>
      <c r="O984" s="184">
        <v>22.493300000000001</v>
      </c>
      <c r="P984" s="184">
        <v>17.866700000000002</v>
      </c>
      <c r="Q984" s="184">
        <v>18.320599999999999</v>
      </c>
      <c r="R984" s="184">
        <v>33.153100000000002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44467</v>
      </c>
      <c r="E985" s="184">
        <v>162.18</v>
      </c>
      <c r="F985" s="184">
        <v>-1.0011000000000001</v>
      </c>
      <c r="G985" s="184">
        <v>-1.0071000000000001</v>
      </c>
      <c r="H985" s="184">
        <v>0.14199999999999999</v>
      </c>
      <c r="I985" s="184">
        <v>-0.4909</v>
      </c>
      <c r="J985" s="184">
        <v>5.8893000000000004</v>
      </c>
      <c r="K985" s="184">
        <v>11.9177</v>
      </c>
      <c r="L985" s="184">
        <v>27.000800000000002</v>
      </c>
      <c r="M985" s="184">
        <v>35.567999999999998</v>
      </c>
      <c r="N985" s="184">
        <v>62.9131</v>
      </c>
      <c r="O985" s="184">
        <v>22.493300000000001</v>
      </c>
      <c r="P985" s="184">
        <v>17.866700000000002</v>
      </c>
      <c r="Q985" s="184">
        <v>18.320599999999999</v>
      </c>
      <c r="R985" s="184">
        <v>33.153100000000002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44467</v>
      </c>
      <c r="E986" s="184">
        <v>391.33600000000001</v>
      </c>
      <c r="F986" s="184">
        <v>-0.79220000000000002</v>
      </c>
      <c r="G986" s="184">
        <v>-0.75270000000000004</v>
      </c>
      <c r="H986" s="184">
        <v>0.42830000000000001</v>
      </c>
      <c r="I986" s="184">
        <v>-0.62819999999999998</v>
      </c>
      <c r="J986" s="184">
        <v>4.6075999999999997</v>
      </c>
      <c r="K986" s="184">
        <v>9.0023999999999997</v>
      </c>
      <c r="L986" s="184">
        <v>26.284700000000001</v>
      </c>
      <c r="M986" s="184">
        <v>37.874000000000002</v>
      </c>
      <c r="N986" s="184">
        <v>67.989999999999995</v>
      </c>
      <c r="O986" s="184">
        <v>21.931799999999999</v>
      </c>
      <c r="P986" s="184">
        <v>16.608599999999999</v>
      </c>
      <c r="Q986" s="184">
        <v>18.208100000000002</v>
      </c>
      <c r="R986" s="184">
        <v>28.2805</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44467</v>
      </c>
      <c r="E987" s="184">
        <v>363.613</v>
      </c>
      <c r="F987" s="184">
        <v>-0.79449999999999998</v>
      </c>
      <c r="G987" s="184">
        <v>-0.76339999999999997</v>
      </c>
      <c r="H987" s="184">
        <v>0.40949999999999998</v>
      </c>
      <c r="I987" s="184">
        <v>-0.66390000000000005</v>
      </c>
      <c r="J987" s="184">
        <v>4.5243000000000002</v>
      </c>
      <c r="K987" s="184">
        <v>8.7524999999999995</v>
      </c>
      <c r="L987" s="184">
        <v>25.685400000000001</v>
      </c>
      <c r="M987" s="184">
        <v>36.903500000000001</v>
      </c>
      <c r="N987" s="184">
        <v>66.4178</v>
      </c>
      <c r="O987" s="184">
        <v>20.771999999999998</v>
      </c>
      <c r="P987" s="184">
        <v>15.4323</v>
      </c>
      <c r="Q987" s="184">
        <v>18.299600000000002</v>
      </c>
      <c r="R987" s="184">
        <v>27.081800000000001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44467</v>
      </c>
      <c r="E988" s="184">
        <v>57.643999999999998</v>
      </c>
      <c r="F988" s="184">
        <v>-0.91279999999999994</v>
      </c>
      <c r="G988" s="184">
        <v>-1.1354</v>
      </c>
      <c r="H988" s="184">
        <v>0.75680000000000003</v>
      </c>
      <c r="I988" s="184">
        <v>0.41110000000000002</v>
      </c>
      <c r="J988" s="184">
        <v>4.9962999999999997</v>
      </c>
      <c r="K988" s="184">
        <v>10.350899999999999</v>
      </c>
      <c r="L988" s="184">
        <v>24.018899999999999</v>
      </c>
      <c r="M988" s="184">
        <v>36.993200000000002</v>
      </c>
      <c r="N988" s="184">
        <v>64.284099999999995</v>
      </c>
      <c r="O988" s="184">
        <v>22.3279</v>
      </c>
      <c r="P988" s="184">
        <v>17.5943</v>
      </c>
      <c r="Q988" s="184">
        <v>17.290600000000001</v>
      </c>
      <c r="R988" s="184">
        <v>29.891400000000001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44467</v>
      </c>
      <c r="E989" s="184">
        <v>51.953000000000003</v>
      </c>
      <c r="F989" s="184">
        <v>-0.91920000000000002</v>
      </c>
      <c r="G989" s="184">
        <v>-1.1549</v>
      </c>
      <c r="H989" s="184">
        <v>0.72509999999999997</v>
      </c>
      <c r="I989" s="184">
        <v>0.34960000000000002</v>
      </c>
      <c r="J989" s="184">
        <v>4.8517999999999999</v>
      </c>
      <c r="K989" s="184">
        <v>9.9138999999999999</v>
      </c>
      <c r="L989" s="184">
        <v>23.023900000000001</v>
      </c>
      <c r="M989" s="184">
        <v>35.396500000000003</v>
      </c>
      <c r="N989" s="184">
        <v>61.781799999999997</v>
      </c>
      <c r="O989" s="184">
        <v>20.4588</v>
      </c>
      <c r="P989" s="184">
        <v>16.1388</v>
      </c>
      <c r="Q989" s="184">
        <v>12.211600000000001</v>
      </c>
      <c r="R989" s="184">
        <v>27.8888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44467</v>
      </c>
      <c r="E990" s="184">
        <v>121.61660000000001</v>
      </c>
      <c r="F990" s="184">
        <v>-0.98750000000000004</v>
      </c>
      <c r="G990" s="184">
        <v>-0.9879</v>
      </c>
      <c r="H990" s="184">
        <v>0.79249999999999998</v>
      </c>
      <c r="I990" s="184">
        <v>1.0556000000000001</v>
      </c>
      <c r="J990" s="184">
        <v>5.3381999999999996</v>
      </c>
      <c r="K990" s="184">
        <v>7.5814000000000004</v>
      </c>
      <c r="L990" s="184">
        <v>24.905200000000001</v>
      </c>
      <c r="M990" s="184">
        <v>36.554600000000001</v>
      </c>
      <c r="N990" s="184">
        <v>70.9114</v>
      </c>
      <c r="O990" s="184">
        <v>16.578499999999998</v>
      </c>
      <c r="P990" s="184">
        <v>12.624499999999999</v>
      </c>
      <c r="Q990" s="184">
        <v>16.2559</v>
      </c>
      <c r="R990" s="184">
        <v>25.196200000000001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44467</v>
      </c>
      <c r="E991" s="184">
        <v>129.91059999999999</v>
      </c>
      <c r="F991" s="184">
        <v>-0.98550000000000004</v>
      </c>
      <c r="G991" s="184">
        <v>-0.98019999999999996</v>
      </c>
      <c r="H991" s="184">
        <v>0.80620000000000003</v>
      </c>
      <c r="I991" s="184">
        <v>1.0831</v>
      </c>
      <c r="J991" s="184">
        <v>5.4031000000000002</v>
      </c>
      <c r="K991" s="184">
        <v>7.7747000000000002</v>
      </c>
      <c r="L991" s="184">
        <v>25.3597</v>
      </c>
      <c r="M991" s="184">
        <v>37.306600000000003</v>
      </c>
      <c r="N991" s="184">
        <v>72.217299999999994</v>
      </c>
      <c r="O991" s="184">
        <v>17.520199999999999</v>
      </c>
      <c r="P991" s="184">
        <v>13.5312</v>
      </c>
      <c r="Q991" s="184">
        <v>15.921900000000001</v>
      </c>
      <c r="R991" s="184">
        <v>26.279199999999999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44467</v>
      </c>
      <c r="E992" s="184">
        <v>187.523</v>
      </c>
      <c r="F992" s="184">
        <v>-0.18629999999999999</v>
      </c>
      <c r="G992" s="184">
        <v>0.3881</v>
      </c>
      <c r="H992" s="184">
        <v>2.0467</v>
      </c>
      <c r="I992" s="184">
        <v>1.7008000000000001</v>
      </c>
      <c r="J992" s="184">
        <v>7.3517000000000001</v>
      </c>
      <c r="K992" s="184">
        <v>11.422499999999999</v>
      </c>
      <c r="L992" s="184">
        <v>28.030899999999999</v>
      </c>
      <c r="M992" s="184">
        <v>43.360700000000001</v>
      </c>
      <c r="N992" s="184">
        <v>73.528000000000006</v>
      </c>
      <c r="O992" s="184">
        <v>19.959900000000001</v>
      </c>
      <c r="P992" s="184">
        <v>15.1198</v>
      </c>
      <c r="Q992" s="184">
        <v>12.503399999999999</v>
      </c>
      <c r="R992" s="184">
        <v>29.593499999999999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44467</v>
      </c>
      <c r="E993" s="184">
        <v>247.819256033774</v>
      </c>
      <c r="F993" s="184">
        <v>-0.18779999999999999</v>
      </c>
      <c r="G993" s="184">
        <v>0.38109999999999999</v>
      </c>
      <c r="H993" s="184">
        <v>2.0337000000000001</v>
      </c>
      <c r="I993" s="184">
        <v>1.6755</v>
      </c>
      <c r="J993" s="184">
        <v>7.2908999999999997</v>
      </c>
      <c r="K993" s="184">
        <v>11.252000000000001</v>
      </c>
      <c r="L993" s="184">
        <v>27.614100000000001</v>
      </c>
      <c r="M993" s="184">
        <v>42.692799999999998</v>
      </c>
      <c r="N993" s="184">
        <v>72.548000000000002</v>
      </c>
      <c r="O993" s="184">
        <v>19.565200000000001</v>
      </c>
      <c r="P993" s="184">
        <v>14.841900000000001</v>
      </c>
      <c r="Q993" s="184">
        <v>12.321300000000001</v>
      </c>
      <c r="R993" s="184">
        <v>29.0458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44467</v>
      </c>
      <c r="E994" s="184">
        <v>16.670300000000001</v>
      </c>
      <c r="F994" s="184">
        <v>-1.2504999999999999</v>
      </c>
      <c r="G994" s="184">
        <v>-1.3795999999999999</v>
      </c>
      <c r="H994" s="184">
        <v>0.66610000000000003</v>
      </c>
      <c r="I994" s="184">
        <v>0.1033</v>
      </c>
      <c r="J994" s="184">
        <v>6.2290000000000001</v>
      </c>
      <c r="K994" s="184">
        <v>12.2254</v>
      </c>
      <c r="L994" s="184">
        <v>25.788</v>
      </c>
      <c r="M994" s="184">
        <v>35.419699999999999</v>
      </c>
      <c r="N994" s="184">
        <v>65.094999999999999</v>
      </c>
      <c r="O994" s="184"/>
      <c r="P994" s="184"/>
      <c r="Q994" s="184">
        <v>22.612500000000001</v>
      </c>
      <c r="R994" s="184">
        <v>28.720199999999998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44467</v>
      </c>
      <c r="E995" s="184">
        <v>15.995100000000001</v>
      </c>
      <c r="F995" s="184">
        <v>-1.2544999999999999</v>
      </c>
      <c r="G995" s="184">
        <v>-1.3980999999999999</v>
      </c>
      <c r="H995" s="184">
        <v>0.63290000000000002</v>
      </c>
      <c r="I995" s="184">
        <v>3.7499999999999999E-2</v>
      </c>
      <c r="J995" s="184">
        <v>6.0724999999999998</v>
      </c>
      <c r="K995" s="184">
        <v>11.7499</v>
      </c>
      <c r="L995" s="184">
        <v>24.706499999999998</v>
      </c>
      <c r="M995" s="184">
        <v>33.7059</v>
      </c>
      <c r="N995" s="184">
        <v>62.325800000000001</v>
      </c>
      <c r="O995" s="184"/>
      <c r="P995" s="184"/>
      <c r="Q995" s="184">
        <v>20.6068</v>
      </c>
      <c r="R995" s="184">
        <v>26.594000000000001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44467</v>
      </c>
      <c r="E996" s="184">
        <v>524.16999999999996</v>
      </c>
      <c r="F996" s="184">
        <v>-7.6E-3</v>
      </c>
      <c r="G996" s="184">
        <v>0.59299999999999997</v>
      </c>
      <c r="H996" s="184">
        <v>2.1295999999999999</v>
      </c>
      <c r="I996" s="184">
        <v>3.8763000000000001</v>
      </c>
      <c r="J996" s="184">
        <v>10.6731</v>
      </c>
      <c r="K996" s="184">
        <v>14.4551</v>
      </c>
      <c r="L996" s="184">
        <v>29.255500000000001</v>
      </c>
      <c r="M996" s="184">
        <v>41.289499999999997</v>
      </c>
      <c r="N996" s="184">
        <v>73.790700000000001</v>
      </c>
      <c r="O996" s="184">
        <v>18.928999999999998</v>
      </c>
      <c r="P996" s="184">
        <v>14.1319</v>
      </c>
      <c r="Q996" s="184">
        <v>18.5749</v>
      </c>
      <c r="R996" s="184">
        <v>28.155200000000001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44467</v>
      </c>
      <c r="E997" s="184">
        <v>566.74</v>
      </c>
      <c r="F997" s="184">
        <v>-3.5000000000000001E-3</v>
      </c>
      <c r="G997" s="184">
        <v>0.60350000000000004</v>
      </c>
      <c r="H997" s="184">
        <v>2.1465999999999998</v>
      </c>
      <c r="I997" s="184">
        <v>3.9089</v>
      </c>
      <c r="J997" s="184">
        <v>10.7498</v>
      </c>
      <c r="K997" s="184">
        <v>14.6829</v>
      </c>
      <c r="L997" s="184">
        <v>29.760100000000001</v>
      </c>
      <c r="M997" s="184">
        <v>42.079300000000003</v>
      </c>
      <c r="N997" s="184">
        <v>75.1143</v>
      </c>
      <c r="O997" s="184">
        <v>19.890599999999999</v>
      </c>
      <c r="P997" s="184">
        <v>15.2532</v>
      </c>
      <c r="Q997" s="184">
        <v>16.040299999999998</v>
      </c>
      <c r="R997" s="184">
        <v>29.1371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44467</v>
      </c>
      <c r="E998" s="184">
        <v>76.19</v>
      </c>
      <c r="F998" s="184">
        <v>-0.91039999999999999</v>
      </c>
      <c r="G998" s="184">
        <v>-0.62609999999999999</v>
      </c>
      <c r="H998" s="184">
        <v>1.0477000000000001</v>
      </c>
      <c r="I998" s="184">
        <v>0.36890000000000001</v>
      </c>
      <c r="J998" s="184">
        <v>4.8006000000000002</v>
      </c>
      <c r="K998" s="184">
        <v>8.0862999999999996</v>
      </c>
      <c r="L998" s="184">
        <v>23.3247</v>
      </c>
      <c r="M998" s="184">
        <v>34.042900000000003</v>
      </c>
      <c r="N998" s="184">
        <v>59.895099999999999</v>
      </c>
      <c r="O998" s="184">
        <v>17.613</v>
      </c>
      <c r="P998" s="184">
        <v>15.236599999999999</v>
      </c>
      <c r="Q998" s="184">
        <v>14.7905</v>
      </c>
      <c r="R998" s="184">
        <v>25.764600000000002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44467</v>
      </c>
      <c r="E999" s="184">
        <v>68.36</v>
      </c>
      <c r="F999" s="184">
        <v>-0.91320000000000001</v>
      </c>
      <c r="G999" s="184">
        <v>-0.63949999999999996</v>
      </c>
      <c r="H999" s="184">
        <v>1.0197000000000001</v>
      </c>
      <c r="I999" s="184">
        <v>0.32290000000000002</v>
      </c>
      <c r="J999" s="184">
        <v>4.6860999999999997</v>
      </c>
      <c r="K999" s="184">
        <v>7.7553999999999998</v>
      </c>
      <c r="L999" s="184">
        <v>22.5749</v>
      </c>
      <c r="M999" s="184">
        <v>32.841000000000001</v>
      </c>
      <c r="N999" s="184">
        <v>58.021299999999997</v>
      </c>
      <c r="O999" s="184">
        <v>16.192599999999999</v>
      </c>
      <c r="P999" s="184">
        <v>13.6877</v>
      </c>
      <c r="Q999" s="184">
        <v>12.6412</v>
      </c>
      <c r="R999" s="184">
        <v>24.2605</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44467</v>
      </c>
      <c r="E1000" s="184">
        <v>52.63</v>
      </c>
      <c r="F1000" s="184">
        <v>-0.79169999999999996</v>
      </c>
      <c r="G1000" s="184">
        <v>-0.997</v>
      </c>
      <c r="H1000" s="184">
        <v>0.34320000000000001</v>
      </c>
      <c r="I1000" s="184">
        <v>0.78510000000000002</v>
      </c>
      <c r="J1000" s="184">
        <v>5.26</v>
      </c>
      <c r="K1000" s="184">
        <v>10.035500000000001</v>
      </c>
      <c r="L1000" s="184">
        <v>22.8812</v>
      </c>
      <c r="M1000" s="184">
        <v>28.742699999999999</v>
      </c>
      <c r="N1000" s="184">
        <v>50.6297</v>
      </c>
      <c r="O1000" s="184">
        <v>17.6556</v>
      </c>
      <c r="P1000" s="184">
        <v>15.740399999999999</v>
      </c>
      <c r="Q1000" s="184">
        <v>12.454800000000001</v>
      </c>
      <c r="R1000" s="184">
        <v>22.9084</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44467</v>
      </c>
      <c r="E1001" s="184">
        <v>59.49</v>
      </c>
      <c r="F1001" s="184">
        <v>-0.78390000000000004</v>
      </c>
      <c r="G1001" s="184">
        <v>-0.98199999999999998</v>
      </c>
      <c r="H1001" s="184">
        <v>0.37119999999999997</v>
      </c>
      <c r="I1001" s="184">
        <v>0.83050000000000002</v>
      </c>
      <c r="J1001" s="184">
        <v>5.3853</v>
      </c>
      <c r="K1001" s="184">
        <v>10.412000000000001</v>
      </c>
      <c r="L1001" s="184">
        <v>23.731300000000001</v>
      </c>
      <c r="M1001" s="184">
        <v>30.061199999999999</v>
      </c>
      <c r="N1001" s="184">
        <v>52.695099999999996</v>
      </c>
      <c r="O1001" s="184">
        <v>19.107399999999998</v>
      </c>
      <c r="P1001" s="184">
        <v>17.367699999999999</v>
      </c>
      <c r="Q1001" s="184">
        <v>18.224</v>
      </c>
      <c r="R1001" s="184">
        <v>24.457899999999999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44467</v>
      </c>
      <c r="E1002" s="184">
        <v>194.01599999999999</v>
      </c>
      <c r="F1002" s="184">
        <v>-1.0506</v>
      </c>
      <c r="G1002" s="184">
        <v>-1.0905</v>
      </c>
      <c r="H1002" s="184">
        <v>-0.21809999999999999</v>
      </c>
      <c r="I1002" s="184">
        <v>-1.3158000000000001</v>
      </c>
      <c r="J1002" s="184">
        <v>3.9336000000000002</v>
      </c>
      <c r="K1002" s="184">
        <v>8.3942999999999994</v>
      </c>
      <c r="L1002" s="184">
        <v>21.2532</v>
      </c>
      <c r="M1002" s="184">
        <v>30.634699999999999</v>
      </c>
      <c r="N1002" s="184">
        <v>55.5002</v>
      </c>
      <c r="O1002" s="184">
        <v>20.7331</v>
      </c>
      <c r="P1002" s="184">
        <v>15.4917</v>
      </c>
      <c r="Q1002" s="184">
        <v>18.980399999999999</v>
      </c>
      <c r="R1002" s="184">
        <v>27.1371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44467</v>
      </c>
      <c r="E1003" s="184">
        <v>213.18299999999999</v>
      </c>
      <c r="F1003" s="184">
        <v>-1.0476000000000001</v>
      </c>
      <c r="G1003" s="184">
        <v>-1.077</v>
      </c>
      <c r="H1003" s="184">
        <v>-0.1943</v>
      </c>
      <c r="I1003" s="184">
        <v>-1.2694000000000001</v>
      </c>
      <c r="J1003" s="184">
        <v>4.0454999999999997</v>
      </c>
      <c r="K1003" s="184">
        <v>8.7291000000000007</v>
      </c>
      <c r="L1003" s="184">
        <v>22.004999999999999</v>
      </c>
      <c r="M1003" s="184">
        <v>31.8353</v>
      </c>
      <c r="N1003" s="184">
        <v>57.384099999999997</v>
      </c>
      <c r="O1003" s="184">
        <v>22.092700000000001</v>
      </c>
      <c r="P1003" s="184">
        <v>16.883500000000002</v>
      </c>
      <c r="Q1003" s="184">
        <v>17.833400000000001</v>
      </c>
      <c r="R1003" s="184">
        <v>28.616299999999999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44467</v>
      </c>
      <c r="E1004" s="184">
        <v>74.457999999999998</v>
      </c>
      <c r="F1004" s="184">
        <v>-0.9577</v>
      </c>
      <c r="G1004" s="184">
        <v>-1.6315999999999999</v>
      </c>
      <c r="H1004" s="184">
        <v>-0.59940000000000004</v>
      </c>
      <c r="I1004" s="184">
        <v>-1.151</v>
      </c>
      <c r="J1004" s="184">
        <v>4.9739000000000004</v>
      </c>
      <c r="K1004" s="184">
        <v>10.889699999999999</v>
      </c>
      <c r="L1004" s="184">
        <v>23.787199999999999</v>
      </c>
      <c r="M1004" s="184">
        <v>26.0398</v>
      </c>
      <c r="N1004" s="184">
        <v>46.403700000000001</v>
      </c>
      <c r="O1004" s="184">
        <v>15.761699999999999</v>
      </c>
      <c r="P1004" s="184">
        <v>13.5937</v>
      </c>
      <c r="Q1004" s="184">
        <v>15.241</v>
      </c>
      <c r="R1004" s="184">
        <v>23.652200000000001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44467</v>
      </c>
      <c r="E1005" s="184">
        <v>69.613</v>
      </c>
      <c r="F1005" s="184">
        <v>-0.96030000000000004</v>
      </c>
      <c r="G1005" s="184">
        <v>-1.6417999999999999</v>
      </c>
      <c r="H1005" s="184">
        <v>-0.61819999999999997</v>
      </c>
      <c r="I1005" s="184">
        <v>-1.1853</v>
      </c>
      <c r="J1005" s="184">
        <v>4.8878000000000004</v>
      </c>
      <c r="K1005" s="184">
        <v>10.632</v>
      </c>
      <c r="L1005" s="184">
        <v>23.210999999999999</v>
      </c>
      <c r="M1005" s="184">
        <v>25.1965</v>
      </c>
      <c r="N1005" s="184">
        <v>45.114800000000002</v>
      </c>
      <c r="O1005" s="184">
        <v>14.770899999999999</v>
      </c>
      <c r="P1005" s="184">
        <v>12.651899999999999</v>
      </c>
      <c r="Q1005" s="184">
        <v>13.4611</v>
      </c>
      <c r="R1005" s="184">
        <v>22.5961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44467</v>
      </c>
      <c r="E1006" s="184">
        <v>26.371300000000002</v>
      </c>
      <c r="F1006" s="184">
        <v>-0.76239999999999997</v>
      </c>
      <c r="G1006" s="184">
        <v>-0.65959999999999996</v>
      </c>
      <c r="H1006" s="184">
        <v>0.68420000000000003</v>
      </c>
      <c r="I1006" s="184">
        <v>8.3500000000000005E-2</v>
      </c>
      <c r="J1006" s="184">
        <v>6.3555999999999999</v>
      </c>
      <c r="K1006" s="184">
        <v>13.460100000000001</v>
      </c>
      <c r="L1006" s="184">
        <v>27.597300000000001</v>
      </c>
      <c r="M1006" s="184">
        <v>33.315600000000003</v>
      </c>
      <c r="N1006" s="184">
        <v>59.506100000000004</v>
      </c>
      <c r="O1006" s="184">
        <v>21.867999999999999</v>
      </c>
      <c r="P1006" s="184">
        <v>17.287800000000001</v>
      </c>
      <c r="Q1006" s="184">
        <v>15.8406</v>
      </c>
      <c r="R1006" s="184">
        <v>26.967600000000001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44467</v>
      </c>
      <c r="E1007" s="184">
        <v>24.139199999999999</v>
      </c>
      <c r="F1007" s="184">
        <v>-0.76670000000000005</v>
      </c>
      <c r="G1007" s="184">
        <v>-0.67689999999999995</v>
      </c>
      <c r="H1007" s="184">
        <v>0.6542</v>
      </c>
      <c r="I1007" s="184">
        <v>2.3599999999999999E-2</v>
      </c>
      <c r="J1007" s="184">
        <v>6.2095000000000002</v>
      </c>
      <c r="K1007" s="184">
        <v>13.0001</v>
      </c>
      <c r="L1007" s="184">
        <v>26.5383</v>
      </c>
      <c r="M1007" s="184">
        <v>31.700900000000001</v>
      </c>
      <c r="N1007" s="184">
        <v>56.977400000000003</v>
      </c>
      <c r="O1007" s="184">
        <v>20.119800000000001</v>
      </c>
      <c r="P1007" s="184">
        <v>15.5159</v>
      </c>
      <c r="Q1007" s="184">
        <v>14.2974</v>
      </c>
      <c r="R1007" s="184">
        <v>24.960899999999999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44467</v>
      </c>
      <c r="E1008" s="184">
        <v>17.103200000000001</v>
      </c>
      <c r="F1008" s="184">
        <v>-0.46379999999999999</v>
      </c>
      <c r="G1008" s="184">
        <v>-0.43719999999999998</v>
      </c>
      <c r="H1008" s="184">
        <v>1.7357</v>
      </c>
      <c r="I1008" s="184">
        <v>1.54</v>
      </c>
      <c r="J1008" s="184">
        <v>7.1319999999999997</v>
      </c>
      <c r="K1008" s="184">
        <v>12.5907</v>
      </c>
      <c r="L1008" s="184">
        <v>29.691500000000001</v>
      </c>
      <c r="M1008" s="184">
        <v>44.028199999999998</v>
      </c>
      <c r="N1008" s="184">
        <v>71.427999999999997</v>
      </c>
      <c r="O1008" s="184"/>
      <c r="P1008" s="184"/>
      <c r="Q1008" s="184">
        <v>35.938899999999997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44467</v>
      </c>
      <c r="E1009" s="184">
        <v>16.563500000000001</v>
      </c>
      <c r="F1009" s="184">
        <v>-0.46870000000000001</v>
      </c>
      <c r="G1009" s="184">
        <v>-0.45850000000000002</v>
      </c>
      <c r="H1009" s="184">
        <v>1.6952</v>
      </c>
      <c r="I1009" s="184">
        <v>1.4621999999999999</v>
      </c>
      <c r="J1009" s="184">
        <v>6.9503000000000004</v>
      </c>
      <c r="K1009" s="184">
        <v>12.0473</v>
      </c>
      <c r="L1009" s="184">
        <v>28.4331</v>
      </c>
      <c r="M1009" s="184">
        <v>41.997999999999998</v>
      </c>
      <c r="N1009" s="184">
        <v>68.247900000000001</v>
      </c>
      <c r="O1009" s="184"/>
      <c r="P1009" s="184"/>
      <c r="Q1009" s="184">
        <v>33.468000000000004</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44467</v>
      </c>
      <c r="E1010" s="184">
        <v>105.983</v>
      </c>
      <c r="F1010" s="184">
        <v>-0.62729999999999997</v>
      </c>
      <c r="G1010" s="184">
        <v>-0.39660000000000001</v>
      </c>
      <c r="H1010" s="184">
        <v>0.97270000000000001</v>
      </c>
      <c r="I1010" s="184">
        <v>-0.2109</v>
      </c>
      <c r="J1010" s="184">
        <v>5.6143999999999998</v>
      </c>
      <c r="K1010" s="184">
        <v>11.385199999999999</v>
      </c>
      <c r="L1010" s="184">
        <v>27.117599999999999</v>
      </c>
      <c r="M1010" s="184">
        <v>40.523699999999998</v>
      </c>
      <c r="N1010" s="184">
        <v>70.098100000000002</v>
      </c>
      <c r="O1010" s="184">
        <v>28.063800000000001</v>
      </c>
      <c r="P1010" s="184">
        <v>21.8446</v>
      </c>
      <c r="Q1010" s="184">
        <v>26.024100000000001</v>
      </c>
      <c r="R1010" s="184">
        <v>35.9148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44467</v>
      </c>
      <c r="E1011" s="184">
        <v>97.673000000000002</v>
      </c>
      <c r="F1011" s="184">
        <v>-0.63080000000000003</v>
      </c>
      <c r="G1011" s="184">
        <v>-0.40989999999999999</v>
      </c>
      <c r="H1011" s="184">
        <v>0.95089999999999997</v>
      </c>
      <c r="I1011" s="184">
        <v>-0.25119999999999998</v>
      </c>
      <c r="J1011" s="184">
        <v>5.5206</v>
      </c>
      <c r="K1011" s="184">
        <v>11.101900000000001</v>
      </c>
      <c r="L1011" s="184">
        <v>26.4621</v>
      </c>
      <c r="M1011" s="184">
        <v>39.441200000000002</v>
      </c>
      <c r="N1011" s="184">
        <v>68.3292</v>
      </c>
      <c r="O1011" s="184">
        <v>26.747</v>
      </c>
      <c r="P1011" s="184">
        <v>20.755099999999999</v>
      </c>
      <c r="Q1011" s="184">
        <v>22.4999</v>
      </c>
      <c r="R1011" s="184">
        <v>34.534199999999998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44467</v>
      </c>
      <c r="E1012" s="184">
        <v>17.144300000000001</v>
      </c>
      <c r="F1012" s="184">
        <v>-0.87649999999999995</v>
      </c>
      <c r="G1012" s="184">
        <v>-1.1332</v>
      </c>
      <c r="H1012" s="184">
        <v>4.4299999999999999E-2</v>
      </c>
      <c r="I1012" s="184">
        <v>-1.5351999999999999</v>
      </c>
      <c r="J1012" s="184">
        <v>4.0208000000000004</v>
      </c>
      <c r="K1012" s="184">
        <v>12.7447</v>
      </c>
      <c r="L1012" s="184">
        <v>27.3902</v>
      </c>
      <c r="M1012" s="184">
        <v>40.772799999999997</v>
      </c>
      <c r="N1012" s="184">
        <v>75.2226</v>
      </c>
      <c r="O1012" s="184"/>
      <c r="P1012" s="184"/>
      <c r="Q1012" s="184">
        <v>31.831499999999998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44467</v>
      </c>
      <c r="E1013" s="184">
        <v>16.567900000000002</v>
      </c>
      <c r="F1013" s="184">
        <v>-0.88119999999999998</v>
      </c>
      <c r="G1013" s="184">
        <v>-1.1520999999999999</v>
      </c>
      <c r="H1013" s="184">
        <v>1.15E-2</v>
      </c>
      <c r="I1013" s="184">
        <v>-1.6</v>
      </c>
      <c r="J1013" s="184">
        <v>3.8635999999999999</v>
      </c>
      <c r="K1013" s="184">
        <v>12.2509</v>
      </c>
      <c r="L1013" s="184">
        <v>26.2499</v>
      </c>
      <c r="M1013" s="184">
        <v>38.942300000000003</v>
      </c>
      <c r="N1013" s="184">
        <v>72.209199999999996</v>
      </c>
      <c r="O1013" s="184"/>
      <c r="P1013" s="184"/>
      <c r="Q1013" s="184">
        <v>29.540400000000002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44467</v>
      </c>
      <c r="E1014" s="184">
        <v>26.355599999999999</v>
      </c>
      <c r="F1014" s="184">
        <v>-0.99180000000000001</v>
      </c>
      <c r="G1014" s="184">
        <v>-1.5126999999999999</v>
      </c>
      <c r="H1014" s="184">
        <v>0.3407</v>
      </c>
      <c r="I1014" s="184">
        <v>0.40839999999999999</v>
      </c>
      <c r="J1014" s="184">
        <v>5.9108999999999998</v>
      </c>
      <c r="K1014" s="184">
        <v>12.916</v>
      </c>
      <c r="L1014" s="184">
        <v>27.448</v>
      </c>
      <c r="M1014" s="184">
        <v>41.4709</v>
      </c>
      <c r="N1014" s="184">
        <v>63.561199999999999</v>
      </c>
      <c r="O1014" s="184">
        <v>22.080500000000001</v>
      </c>
      <c r="P1014" s="184">
        <v>16.257300000000001</v>
      </c>
      <c r="Q1014" s="184">
        <v>18.138999999999999</v>
      </c>
      <c r="R1014" s="184">
        <v>25.970099999999999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44467</v>
      </c>
      <c r="E1015" s="184">
        <v>23.717600000000001</v>
      </c>
      <c r="F1015" s="184">
        <v>-0.99760000000000004</v>
      </c>
      <c r="G1015" s="184">
        <v>-1.5365</v>
      </c>
      <c r="H1015" s="184">
        <v>0.29809999999999998</v>
      </c>
      <c r="I1015" s="184">
        <v>0.38009999999999999</v>
      </c>
      <c r="J1015" s="184">
        <v>5.7655000000000003</v>
      </c>
      <c r="K1015" s="184">
        <v>12.379099999999999</v>
      </c>
      <c r="L1015" s="184">
        <v>26.159500000000001</v>
      </c>
      <c r="M1015" s="184">
        <v>39.317799999999998</v>
      </c>
      <c r="N1015" s="184">
        <v>60.317999999999998</v>
      </c>
      <c r="O1015" s="184">
        <v>19.729500000000002</v>
      </c>
      <c r="P1015" s="184">
        <v>14.1685</v>
      </c>
      <c r="Q1015" s="184">
        <v>16.0152</v>
      </c>
      <c r="R1015" s="184">
        <v>23.555399999999999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44467</v>
      </c>
      <c r="E1016" s="184">
        <v>825.61410000000001</v>
      </c>
      <c r="F1016" s="184">
        <v>-0.77249999999999996</v>
      </c>
      <c r="G1016" s="184">
        <v>-0.93979999999999997</v>
      </c>
      <c r="H1016" s="184">
        <v>0.80449999999999999</v>
      </c>
      <c r="I1016" s="184">
        <v>0.26800000000000002</v>
      </c>
      <c r="J1016" s="184">
        <v>5.3445999999999998</v>
      </c>
      <c r="K1016" s="184">
        <v>12.823499999999999</v>
      </c>
      <c r="L1016" s="184">
        <v>25.095800000000001</v>
      </c>
      <c r="M1016" s="184">
        <v>34.971299999999999</v>
      </c>
      <c r="N1016" s="184">
        <v>64.581599999999995</v>
      </c>
      <c r="O1016" s="184">
        <v>17.946200000000001</v>
      </c>
      <c r="P1016" s="184">
        <v>12.2438</v>
      </c>
      <c r="Q1016" s="184">
        <v>18.507400000000001</v>
      </c>
      <c r="R1016" s="184">
        <v>26.495000000000001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44467</v>
      </c>
      <c r="E1017" s="184">
        <v>870.48069999999996</v>
      </c>
      <c r="F1017" s="184">
        <v>-0.7712</v>
      </c>
      <c r="G1017" s="184">
        <v>-0.93469999999999998</v>
      </c>
      <c r="H1017" s="184">
        <v>0.81389999999999996</v>
      </c>
      <c r="I1017" s="184">
        <v>0.28639999999999999</v>
      </c>
      <c r="J1017" s="184">
        <v>5.3883999999999999</v>
      </c>
      <c r="K1017" s="184">
        <v>12.9588</v>
      </c>
      <c r="L1017" s="184">
        <v>25.405799999999999</v>
      </c>
      <c r="M1017" s="184">
        <v>35.475200000000001</v>
      </c>
      <c r="N1017" s="184">
        <v>65.426000000000002</v>
      </c>
      <c r="O1017" s="184">
        <v>18.569600000000001</v>
      </c>
      <c r="P1017" s="184">
        <v>12.907500000000001</v>
      </c>
      <c r="Q1017" s="184">
        <v>14.2262</v>
      </c>
      <c r="R1017" s="184">
        <v>27.147099999999998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44467</v>
      </c>
      <c r="E1018" s="184">
        <v>177.35</v>
      </c>
      <c r="F1018" s="184">
        <v>-0.96050000000000002</v>
      </c>
      <c r="G1018" s="184">
        <v>-1.0046999999999999</v>
      </c>
      <c r="H1018" s="184">
        <v>0.2261</v>
      </c>
      <c r="I1018" s="184">
        <v>-0.79430000000000001</v>
      </c>
      <c r="J1018" s="184">
        <v>4.4526000000000003</v>
      </c>
      <c r="K1018" s="184">
        <v>9.57</v>
      </c>
      <c r="L1018" s="184">
        <v>25.8873</v>
      </c>
      <c r="M1018" s="184">
        <v>35.433399999999999</v>
      </c>
      <c r="N1018" s="184">
        <v>64.365200000000002</v>
      </c>
      <c r="O1018" s="184">
        <v>20.778199999999998</v>
      </c>
      <c r="P1018" s="184">
        <v>16.409300000000002</v>
      </c>
      <c r="Q1018" s="184">
        <v>25.003399999999999</v>
      </c>
      <c r="R1018" s="184">
        <v>31.140799999999999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44467</v>
      </c>
      <c r="E1019" s="184">
        <v>193.12</v>
      </c>
      <c r="F1019" s="184">
        <v>-0.95389999999999997</v>
      </c>
      <c r="G1019" s="184">
        <v>-0.99460000000000004</v>
      </c>
      <c r="H1019" s="184">
        <v>0.2492</v>
      </c>
      <c r="I1019" s="184">
        <v>-0.75029999999999997</v>
      </c>
      <c r="J1019" s="184">
        <v>4.5530999999999997</v>
      </c>
      <c r="K1019" s="184">
        <v>9.8771000000000004</v>
      </c>
      <c r="L1019" s="184">
        <v>26.602900000000002</v>
      </c>
      <c r="M1019" s="184">
        <v>36.567399999999999</v>
      </c>
      <c r="N1019" s="184">
        <v>66.196200000000005</v>
      </c>
      <c r="O1019" s="184">
        <v>22.151199999999999</v>
      </c>
      <c r="P1019" s="184">
        <v>17.715900000000001</v>
      </c>
      <c r="Q1019" s="184">
        <v>21.881599999999999</v>
      </c>
      <c r="R1019" s="184">
        <v>32.603099999999998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44467</v>
      </c>
      <c r="E1020" s="184">
        <v>63.9726</v>
      </c>
      <c r="F1020" s="184">
        <v>-0.90590000000000004</v>
      </c>
      <c r="G1020" s="184">
        <v>-0.78710000000000002</v>
      </c>
      <c r="H1020" s="184">
        <v>0.75849999999999995</v>
      </c>
      <c r="I1020" s="184">
        <v>0.69950000000000001</v>
      </c>
      <c r="J1020" s="184">
        <v>6.7742000000000004</v>
      </c>
      <c r="K1020" s="184">
        <v>9.1256000000000004</v>
      </c>
      <c r="L1020" s="184">
        <v>26.238199999999999</v>
      </c>
      <c r="M1020" s="184">
        <v>32.027999999999999</v>
      </c>
      <c r="N1020" s="184">
        <v>60.474299999999999</v>
      </c>
      <c r="O1020" s="184">
        <v>20.621200000000002</v>
      </c>
      <c r="P1020" s="184">
        <v>15.241</v>
      </c>
      <c r="Q1020" s="184">
        <v>13.351900000000001</v>
      </c>
      <c r="R1020" s="184">
        <v>31.779399999999999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44467</v>
      </c>
      <c r="E1021" s="184">
        <v>66.114800000000002</v>
      </c>
      <c r="F1021" s="184">
        <v>-0.90100000000000002</v>
      </c>
      <c r="G1021" s="184">
        <v>-0.76649999999999996</v>
      </c>
      <c r="H1021" s="184">
        <v>0.82040000000000002</v>
      </c>
      <c r="I1021" s="184">
        <v>0.79510000000000003</v>
      </c>
      <c r="J1021" s="184">
        <v>6.9930000000000003</v>
      </c>
      <c r="K1021" s="184">
        <v>9.6716999999999995</v>
      </c>
      <c r="L1021" s="184">
        <v>27.4495</v>
      </c>
      <c r="M1021" s="184">
        <v>33.811799999999998</v>
      </c>
      <c r="N1021" s="184">
        <v>62.698099999999997</v>
      </c>
      <c r="O1021" s="184">
        <v>21.402799999999999</v>
      </c>
      <c r="P1021" s="184">
        <v>15.7501</v>
      </c>
      <c r="Q1021" s="184">
        <v>18.9544</v>
      </c>
      <c r="R1021" s="184">
        <v>32.755499999999998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44467</v>
      </c>
      <c r="E1022" s="184">
        <v>372.90949999999998</v>
      </c>
      <c r="F1022" s="184">
        <v>-0.58189999999999997</v>
      </c>
      <c r="G1022" s="184">
        <v>-0.52439999999999998</v>
      </c>
      <c r="H1022" s="184">
        <v>1.0149999999999999</v>
      </c>
      <c r="I1022" s="184">
        <v>0.97460000000000002</v>
      </c>
      <c r="J1022" s="184">
        <v>5.2721999999999998</v>
      </c>
      <c r="K1022" s="184">
        <v>7.5575000000000001</v>
      </c>
      <c r="L1022" s="184">
        <v>25.0943</v>
      </c>
      <c r="M1022" s="184">
        <v>36.463999999999999</v>
      </c>
      <c r="N1022" s="184">
        <v>66.147099999999995</v>
      </c>
      <c r="O1022" s="184">
        <v>20.3368</v>
      </c>
      <c r="P1022" s="184">
        <v>15.570499999999999</v>
      </c>
      <c r="Q1022" s="184">
        <v>17.858699999999999</v>
      </c>
      <c r="R1022" s="184">
        <v>27.9285</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44467</v>
      </c>
      <c r="E1023" s="184">
        <v>236.091830624751</v>
      </c>
      <c r="F1023" s="184">
        <v>-0.58189999999999997</v>
      </c>
      <c r="G1023" s="184">
        <v>-0.52439999999999998</v>
      </c>
      <c r="H1023" s="184">
        <v>1.0149999999999999</v>
      </c>
      <c r="I1023" s="184">
        <v>0.97460000000000002</v>
      </c>
      <c r="J1023" s="184">
        <v>5.2720000000000002</v>
      </c>
      <c r="K1023" s="184">
        <v>7.5575000000000001</v>
      </c>
      <c r="L1023" s="184">
        <v>25.094799999999999</v>
      </c>
      <c r="M1023" s="184">
        <v>36.465499999999999</v>
      </c>
      <c r="N1023" s="184">
        <v>66.135099999999994</v>
      </c>
      <c r="O1023" s="184">
        <v>20.338999999999999</v>
      </c>
      <c r="P1023" s="184">
        <v>15.567500000000001</v>
      </c>
      <c r="Q1023" s="184">
        <v>17.869700000000002</v>
      </c>
      <c r="R1023" s="184">
        <v>27.9312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44467</v>
      </c>
      <c r="E1024" s="184">
        <v>523.05387817365204</v>
      </c>
      <c r="F1024" s="184">
        <v>-0.58409999999999995</v>
      </c>
      <c r="G1024" s="184">
        <v>-0.53339999999999999</v>
      </c>
      <c r="H1024" s="184">
        <v>0.999</v>
      </c>
      <c r="I1024" s="184">
        <v>0.94269999999999998</v>
      </c>
      <c r="J1024" s="184">
        <v>5.1959</v>
      </c>
      <c r="K1024" s="184">
        <v>7.3457999999999997</v>
      </c>
      <c r="L1024" s="184">
        <v>24.616099999999999</v>
      </c>
      <c r="M1024" s="184">
        <v>35.702599999999997</v>
      </c>
      <c r="N1024" s="184">
        <v>64.927300000000002</v>
      </c>
      <c r="O1024" s="184">
        <v>19.528700000000001</v>
      </c>
      <c r="P1024" s="184">
        <v>14.779199999999999</v>
      </c>
      <c r="Q1024" s="184">
        <v>14.838900000000001</v>
      </c>
      <c r="R1024" s="184">
        <v>27.0182</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44467</v>
      </c>
      <c r="E1025" s="184">
        <v>533.20283413593302</v>
      </c>
      <c r="F1025" s="184">
        <v>-0.58420000000000005</v>
      </c>
      <c r="G1025" s="184">
        <v>-0.53339999999999999</v>
      </c>
      <c r="H1025" s="184">
        <v>0.999</v>
      </c>
      <c r="I1025" s="184">
        <v>0.94269999999999998</v>
      </c>
      <c r="J1025" s="184">
        <v>5.1959999999999997</v>
      </c>
      <c r="K1025" s="184">
        <v>7.3467000000000002</v>
      </c>
      <c r="L1025" s="184">
        <v>24.6175</v>
      </c>
      <c r="M1025" s="184">
        <v>35.702800000000003</v>
      </c>
      <c r="N1025" s="184">
        <v>64.926900000000003</v>
      </c>
      <c r="O1025" s="184">
        <v>19.532800000000002</v>
      </c>
      <c r="P1025" s="184">
        <v>14.781499999999999</v>
      </c>
      <c r="Q1025" s="184">
        <v>14.9161</v>
      </c>
      <c r="R1025" s="184">
        <v>27.0246</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44467</v>
      </c>
      <c r="E1026" s="184">
        <v>54.52</v>
      </c>
      <c r="F1026" s="184">
        <v>-1.081</v>
      </c>
      <c r="G1026" s="184">
        <v>-1.8088</v>
      </c>
      <c r="H1026" s="184">
        <v>-0.68189999999999995</v>
      </c>
      <c r="I1026" s="184">
        <v>-0.56410000000000005</v>
      </c>
      <c r="J1026" s="184">
        <v>4.3532999999999999</v>
      </c>
      <c r="K1026" s="184">
        <v>14.796099999999999</v>
      </c>
      <c r="L1026" s="184">
        <v>26.252500000000001</v>
      </c>
      <c r="M1026" s="184">
        <v>38.847900000000003</v>
      </c>
      <c r="N1026" s="184">
        <v>62.326599999999999</v>
      </c>
      <c r="O1026" s="184">
        <v>19.164899999999999</v>
      </c>
      <c r="P1026" s="184">
        <v>16.7699</v>
      </c>
      <c r="Q1026" s="184">
        <v>12.322800000000001</v>
      </c>
      <c r="R1026" s="184">
        <v>23.993300000000001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44467</v>
      </c>
      <c r="E1027" s="184">
        <v>58.767899999999997</v>
      </c>
      <c r="F1027" s="184">
        <v>-1.0774999999999999</v>
      </c>
      <c r="G1027" s="184">
        <v>-1.7948999999999999</v>
      </c>
      <c r="H1027" s="184">
        <v>-0.65710000000000002</v>
      </c>
      <c r="I1027" s="184">
        <v>-0.51500000000000001</v>
      </c>
      <c r="J1027" s="184">
        <v>4.4690000000000003</v>
      </c>
      <c r="K1027" s="184">
        <v>15.164300000000001</v>
      </c>
      <c r="L1027" s="184">
        <v>27.063500000000001</v>
      </c>
      <c r="M1027" s="184">
        <v>40.135800000000003</v>
      </c>
      <c r="N1027" s="184">
        <v>64.390799999999999</v>
      </c>
      <c r="O1027" s="184">
        <v>20.5474</v>
      </c>
      <c r="P1027" s="184">
        <v>18.038799999999998</v>
      </c>
      <c r="Q1027" s="184">
        <v>16.6157</v>
      </c>
      <c r="R1027" s="184">
        <v>25.585599999999999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44467</v>
      </c>
      <c r="E1028" s="184">
        <v>329.13400000000001</v>
      </c>
      <c r="F1028" s="184">
        <v>-0.82669999999999999</v>
      </c>
      <c r="G1028" s="184">
        <v>-0.7631</v>
      </c>
      <c r="H1028" s="184">
        <v>-3.0599999999999999E-2</v>
      </c>
      <c r="I1028" s="184">
        <v>-0.1037</v>
      </c>
      <c r="J1028" s="184">
        <v>3.9537</v>
      </c>
      <c r="K1028" s="184">
        <v>9.3178000000000001</v>
      </c>
      <c r="L1028" s="184">
        <v>19.5686</v>
      </c>
      <c r="M1028" s="184">
        <v>30.638000000000002</v>
      </c>
      <c r="N1028" s="184">
        <v>57.006500000000003</v>
      </c>
      <c r="O1028" s="184">
        <v>21.327100000000002</v>
      </c>
      <c r="P1028" s="184">
        <v>14.41</v>
      </c>
      <c r="Q1028" s="184">
        <v>12.9899</v>
      </c>
      <c r="R1028" s="184">
        <v>24.7654</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44467</v>
      </c>
      <c r="E1029" s="184">
        <v>359.88139999999999</v>
      </c>
      <c r="F1029" s="184">
        <v>-0.82320000000000004</v>
      </c>
      <c r="G1029" s="184">
        <v>-0.75109999999999999</v>
      </c>
      <c r="H1029" s="184">
        <v>-0.01</v>
      </c>
      <c r="I1029" s="184">
        <v>-6.1600000000000002E-2</v>
      </c>
      <c r="J1029" s="184">
        <v>4.0545</v>
      </c>
      <c r="K1029" s="184">
        <v>9.6173000000000002</v>
      </c>
      <c r="L1029" s="184">
        <v>20.219200000000001</v>
      </c>
      <c r="M1029" s="184">
        <v>31.692799999999998</v>
      </c>
      <c r="N1029" s="184">
        <v>58.7012</v>
      </c>
      <c r="O1029" s="184">
        <v>22.214400000000001</v>
      </c>
      <c r="P1029" s="184">
        <v>15.586399999999999</v>
      </c>
      <c r="Q1029" s="184">
        <v>17.3567</v>
      </c>
      <c r="R1029" s="184">
        <v>25.2273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44467</v>
      </c>
      <c r="E1030" s="184">
        <v>16.82</v>
      </c>
      <c r="F1030" s="184">
        <v>-1.1751</v>
      </c>
      <c r="G1030" s="184">
        <v>-1.4645999999999999</v>
      </c>
      <c r="H1030" s="184">
        <v>0.2384</v>
      </c>
      <c r="I1030" s="184">
        <v>0.11899999999999999</v>
      </c>
      <c r="J1030" s="184">
        <v>6.6581999999999999</v>
      </c>
      <c r="K1030" s="184">
        <v>14.5777</v>
      </c>
      <c r="L1030" s="184">
        <v>28.2012</v>
      </c>
      <c r="M1030" s="184">
        <v>34.883699999999997</v>
      </c>
      <c r="N1030" s="184">
        <v>60.496200000000002</v>
      </c>
      <c r="O1030" s="184"/>
      <c r="P1030" s="184"/>
      <c r="Q1030" s="184">
        <v>33.202199999999998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44467</v>
      </c>
      <c r="E1031" s="184">
        <v>16.510000000000002</v>
      </c>
      <c r="F1031" s="184">
        <v>-1.1969000000000001</v>
      </c>
      <c r="G1031" s="184">
        <v>-1.4916</v>
      </c>
      <c r="H1031" s="184">
        <v>0.182</v>
      </c>
      <c r="I1031" s="184">
        <v>6.0600000000000001E-2</v>
      </c>
      <c r="J1031" s="184">
        <v>6.5160999999999998</v>
      </c>
      <c r="K1031" s="184">
        <v>14.2561</v>
      </c>
      <c r="L1031" s="184">
        <v>27.588899999999999</v>
      </c>
      <c r="M1031" s="184">
        <v>33.792499999999997</v>
      </c>
      <c r="N1031" s="184">
        <v>58.902799999999999</v>
      </c>
      <c r="O1031" s="184"/>
      <c r="P1031" s="184"/>
      <c r="Q1031" s="184">
        <v>31.843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44467</v>
      </c>
      <c r="E1032" s="184">
        <v>103.09139999999999</v>
      </c>
      <c r="F1032" s="184">
        <v>-0.85260000000000002</v>
      </c>
      <c r="G1032" s="184">
        <v>-0.66420000000000001</v>
      </c>
      <c r="H1032" s="184">
        <v>1.3837999999999999</v>
      </c>
      <c r="I1032" s="184">
        <v>0.56599999999999995</v>
      </c>
      <c r="J1032" s="184">
        <v>5.2705000000000002</v>
      </c>
      <c r="K1032" s="184">
        <v>10.045400000000001</v>
      </c>
      <c r="L1032" s="184">
        <v>27.4192</v>
      </c>
      <c r="M1032" s="184">
        <v>43.275199999999998</v>
      </c>
      <c r="N1032" s="184">
        <v>72.808000000000007</v>
      </c>
      <c r="O1032" s="184">
        <v>18.968399999999999</v>
      </c>
      <c r="P1032" s="184">
        <v>13.912599999999999</v>
      </c>
      <c r="Q1032" s="184">
        <v>14.5403</v>
      </c>
      <c r="R1032" s="184">
        <v>29.379200000000001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44467</v>
      </c>
      <c r="E1033" s="184">
        <v>198.10820000000001</v>
      </c>
      <c r="F1033" s="184">
        <v>-0.85409999999999997</v>
      </c>
      <c r="G1033" s="184">
        <v>-0.66930000000000001</v>
      </c>
      <c r="H1033" s="184">
        <v>1.3733</v>
      </c>
      <c r="I1033" s="184">
        <v>0.54559999999999997</v>
      </c>
      <c r="J1033" s="184">
        <v>5.2255000000000003</v>
      </c>
      <c r="K1033" s="184">
        <v>9.8986999999999998</v>
      </c>
      <c r="L1033" s="184">
        <v>27.076000000000001</v>
      </c>
      <c r="M1033" s="184">
        <v>42.717700000000001</v>
      </c>
      <c r="N1033" s="184">
        <v>71.932199999999995</v>
      </c>
      <c r="O1033" s="184">
        <v>18.383099999999999</v>
      </c>
      <c r="P1033" s="184">
        <v>13.320399999999999</v>
      </c>
      <c r="Q1033" s="184">
        <v>13.1051</v>
      </c>
      <c r="R1033" s="184">
        <v>28.759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-0.8490393442622951</v>
      </c>
      <c r="G1034" s="186">
        <v>-0.9570836065573769</v>
      </c>
      <c r="H1034" s="186">
        <v>0.50467540983606562</v>
      </c>
      <c r="I1034" s="186">
        <v>0.17662950819672135</v>
      </c>
      <c r="J1034" s="186">
        <v>5.6133868852459026</v>
      </c>
      <c r="K1034" s="186">
        <v>11.25544754098361</v>
      </c>
      <c r="L1034" s="186">
        <v>26.243477049180338</v>
      </c>
      <c r="M1034" s="186">
        <v>36.455967213114754</v>
      </c>
      <c r="N1034" s="186">
        <v>64.21339016393442</v>
      </c>
      <c r="O1034" s="186">
        <v>20.275220408163261</v>
      </c>
      <c r="P1034" s="186">
        <v>15.506069387755105</v>
      </c>
      <c r="Q1034" s="186">
        <v>20.262985245901636</v>
      </c>
      <c r="R1034" s="186">
        <v>28.446015094339618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-0.87649999999999995</v>
      </c>
      <c r="G1035" s="186">
        <v>-0.98019999999999996</v>
      </c>
      <c r="H1035" s="186">
        <v>0.42830000000000001</v>
      </c>
      <c r="I1035" s="186">
        <v>6.0600000000000001E-2</v>
      </c>
      <c r="J1035" s="186">
        <v>5.3445999999999998</v>
      </c>
      <c r="K1035" s="186">
        <v>11.385199999999999</v>
      </c>
      <c r="L1035" s="186">
        <v>26.5383</v>
      </c>
      <c r="M1035" s="186">
        <v>36.554600000000001</v>
      </c>
      <c r="N1035" s="186">
        <v>64.840599999999995</v>
      </c>
      <c r="O1035" s="186">
        <v>20.3368</v>
      </c>
      <c r="P1035" s="186">
        <v>15.2532</v>
      </c>
      <c r="Q1035" s="186">
        <v>17.9452</v>
      </c>
      <c r="R1035" s="186">
        <v>27.9312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44467</v>
      </c>
      <c r="E1038" s="184">
        <v>344.18</v>
      </c>
      <c r="F1038" s="184">
        <v>-0.82130000000000003</v>
      </c>
      <c r="G1038" s="184">
        <v>-0.89549999999999996</v>
      </c>
      <c r="H1038" s="184">
        <v>0.76119999999999999</v>
      </c>
      <c r="I1038" s="184">
        <v>1.3785000000000001</v>
      </c>
      <c r="J1038" s="184">
        <v>5.6837</v>
      </c>
      <c r="K1038" s="184">
        <v>12.286300000000001</v>
      </c>
      <c r="L1038" s="184">
        <v>24.069099999999999</v>
      </c>
      <c r="M1038" s="184">
        <v>30.678100000000001</v>
      </c>
      <c r="N1038" s="184">
        <v>61.034999999999997</v>
      </c>
      <c r="O1038" s="184">
        <v>17.487200000000001</v>
      </c>
      <c r="P1038" s="184">
        <v>13.379300000000001</v>
      </c>
      <c r="Q1038" s="184">
        <v>20.439</v>
      </c>
      <c r="R1038" s="184">
        <v>24.2882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44467</v>
      </c>
      <c r="E1039" s="184">
        <v>344.18</v>
      </c>
      <c r="F1039" s="184">
        <v>-0.82130000000000003</v>
      </c>
      <c r="G1039" s="184">
        <v>-0.89549999999999996</v>
      </c>
      <c r="H1039" s="184">
        <v>0.76119999999999999</v>
      </c>
      <c r="I1039" s="184">
        <v>1.3785000000000001</v>
      </c>
      <c r="J1039" s="184">
        <v>5.6837</v>
      </c>
      <c r="K1039" s="184">
        <v>12.286300000000001</v>
      </c>
      <c r="L1039" s="184">
        <v>24.069099999999999</v>
      </c>
      <c r="M1039" s="184">
        <v>30.678100000000001</v>
      </c>
      <c r="N1039" s="184">
        <v>61.034999999999997</v>
      </c>
      <c r="O1039" s="184">
        <v>17.487200000000001</v>
      </c>
      <c r="P1039" s="184">
        <v>13.379300000000001</v>
      </c>
      <c r="Q1039" s="184">
        <v>20.361799999999999</v>
      </c>
      <c r="R1039" s="184">
        <v>24.2882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44467</v>
      </c>
      <c r="E1040" s="184">
        <v>370.76</v>
      </c>
      <c r="F1040" s="184">
        <v>-0.82120000000000004</v>
      </c>
      <c r="G1040" s="184">
        <v>-0.89019999999999999</v>
      </c>
      <c r="H1040" s="184">
        <v>0.77459999999999996</v>
      </c>
      <c r="I1040" s="184">
        <v>1.4031</v>
      </c>
      <c r="J1040" s="184">
        <v>5.7470999999999997</v>
      </c>
      <c r="K1040" s="184">
        <v>12.481</v>
      </c>
      <c r="L1040" s="184">
        <v>24.491299999999999</v>
      </c>
      <c r="M1040" s="184">
        <v>31.3169</v>
      </c>
      <c r="N1040" s="184">
        <v>62.109200000000001</v>
      </c>
      <c r="O1040" s="184">
        <v>18.3018</v>
      </c>
      <c r="P1040" s="184">
        <v>14.324999999999999</v>
      </c>
      <c r="Q1040" s="184">
        <v>16.132999999999999</v>
      </c>
      <c r="R1040" s="184">
        <v>25.114899999999999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44467</v>
      </c>
      <c r="E1041" s="184">
        <v>52.36</v>
      </c>
      <c r="F1041" s="184">
        <v>-1.2821</v>
      </c>
      <c r="G1041" s="184">
        <v>-1.375</v>
      </c>
      <c r="H1041" s="184">
        <v>-0.26669999999999999</v>
      </c>
      <c r="I1041" s="184">
        <v>1.1592</v>
      </c>
      <c r="J1041" s="184">
        <v>5.3308999999999997</v>
      </c>
      <c r="K1041" s="184">
        <v>12.7476</v>
      </c>
      <c r="L1041" s="184">
        <v>24.1052</v>
      </c>
      <c r="M1041" s="184">
        <v>25.443200000000001</v>
      </c>
      <c r="N1041" s="184">
        <v>56.578899999999997</v>
      </c>
      <c r="O1041" s="184">
        <v>22.654499999999999</v>
      </c>
      <c r="P1041" s="184">
        <v>19.506399999999999</v>
      </c>
      <c r="Q1041" s="184">
        <v>18.146999999999998</v>
      </c>
      <c r="R1041" s="184">
        <v>24.443999999999999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44467</v>
      </c>
      <c r="E1042" s="184">
        <v>47.24</v>
      </c>
      <c r="F1042" s="184">
        <v>-1.2747999999999999</v>
      </c>
      <c r="G1042" s="184">
        <v>-1.3778999999999999</v>
      </c>
      <c r="H1042" s="184">
        <v>-0.27439999999999998</v>
      </c>
      <c r="I1042" s="184">
        <v>1.113</v>
      </c>
      <c r="J1042" s="184">
        <v>5.2350000000000003</v>
      </c>
      <c r="K1042" s="184">
        <v>12.395899999999999</v>
      </c>
      <c r="L1042" s="184">
        <v>23.341999999999999</v>
      </c>
      <c r="M1042" s="184">
        <v>24.315799999999999</v>
      </c>
      <c r="N1042" s="184">
        <v>54.732999999999997</v>
      </c>
      <c r="O1042" s="184">
        <v>21.169599999999999</v>
      </c>
      <c r="P1042" s="184">
        <v>18.022500000000001</v>
      </c>
      <c r="Q1042" s="184">
        <v>14.143599999999999</v>
      </c>
      <c r="R1042" s="184">
        <v>22.959499999999998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44467</v>
      </c>
      <c r="E1043" s="184">
        <v>22.3</v>
      </c>
      <c r="F1043" s="184">
        <v>-0.80069999999999997</v>
      </c>
      <c r="G1043" s="184">
        <v>-1.0648</v>
      </c>
      <c r="H1043" s="184">
        <v>0.31490000000000001</v>
      </c>
      <c r="I1043" s="184">
        <v>0.31490000000000001</v>
      </c>
      <c r="J1043" s="184">
        <v>4.8425000000000002</v>
      </c>
      <c r="K1043" s="184">
        <v>11.5</v>
      </c>
      <c r="L1043" s="184">
        <v>21.261600000000001</v>
      </c>
      <c r="M1043" s="184">
        <v>27.283100000000001</v>
      </c>
      <c r="N1043" s="184">
        <v>56.381500000000003</v>
      </c>
      <c r="O1043" s="184">
        <v>17.9315</v>
      </c>
      <c r="P1043" s="184">
        <v>12.7948</v>
      </c>
      <c r="Q1043" s="184">
        <v>7.3710000000000004</v>
      </c>
      <c r="R1043" s="184">
        <v>23.264099999999999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44467</v>
      </c>
      <c r="E1044" s="184">
        <v>23.73</v>
      </c>
      <c r="F1044" s="184">
        <v>-0.83579999999999999</v>
      </c>
      <c r="G1044" s="184">
        <v>-1.0838000000000001</v>
      </c>
      <c r="H1044" s="184">
        <v>0.33829999999999999</v>
      </c>
      <c r="I1044" s="184">
        <v>0.33829999999999999</v>
      </c>
      <c r="J1044" s="184">
        <v>4.9071999999999996</v>
      </c>
      <c r="K1044" s="184">
        <v>11.7232</v>
      </c>
      <c r="L1044" s="184">
        <v>21.7547</v>
      </c>
      <c r="M1044" s="184">
        <v>28.131699999999999</v>
      </c>
      <c r="N1044" s="184">
        <v>57.674399999999999</v>
      </c>
      <c r="O1044" s="184">
        <v>18.817699999999999</v>
      </c>
      <c r="P1044" s="184">
        <v>13.7067</v>
      </c>
      <c r="Q1044" s="184">
        <v>13.2552</v>
      </c>
      <c r="R1044" s="184">
        <v>24.180700000000002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44467</v>
      </c>
      <c r="E1045" s="184">
        <v>141.41</v>
      </c>
      <c r="F1045" s="184">
        <v>-0.8206</v>
      </c>
      <c r="G1045" s="184">
        <v>-0.56950000000000001</v>
      </c>
      <c r="H1045" s="184">
        <v>0.59040000000000004</v>
      </c>
      <c r="I1045" s="184">
        <v>1.4128000000000001</v>
      </c>
      <c r="J1045" s="184">
        <v>5.585</v>
      </c>
      <c r="K1045" s="184">
        <v>11.2851</v>
      </c>
      <c r="L1045" s="184">
        <v>21.3507</v>
      </c>
      <c r="M1045" s="184">
        <v>25.485800000000001</v>
      </c>
      <c r="N1045" s="184">
        <v>52.3979</v>
      </c>
      <c r="O1045" s="184">
        <v>20.075199999999999</v>
      </c>
      <c r="P1045" s="184">
        <v>14.556699999999999</v>
      </c>
      <c r="Q1045" s="184">
        <v>16.836200000000002</v>
      </c>
      <c r="R1045" s="184">
        <v>22.260200000000001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44467</v>
      </c>
      <c r="E1046" s="184">
        <v>155.9</v>
      </c>
      <c r="F1046" s="184">
        <v>-0.82069999999999999</v>
      </c>
      <c r="G1046" s="184">
        <v>-0.55500000000000005</v>
      </c>
      <c r="H1046" s="184">
        <v>0.61309999999999998</v>
      </c>
      <c r="I1046" s="184">
        <v>1.4643999999999999</v>
      </c>
      <c r="J1046" s="184">
        <v>5.7020999999999997</v>
      </c>
      <c r="K1046" s="184">
        <v>11.6442</v>
      </c>
      <c r="L1046" s="184">
        <v>22.130800000000001</v>
      </c>
      <c r="M1046" s="184">
        <v>26.665600000000001</v>
      </c>
      <c r="N1046" s="184">
        <v>54.295299999999997</v>
      </c>
      <c r="O1046" s="184">
        <v>21.487500000000001</v>
      </c>
      <c r="P1046" s="184">
        <v>15.9956</v>
      </c>
      <c r="Q1046" s="184">
        <v>16.846</v>
      </c>
      <c r="R1046" s="184">
        <v>23.685199999999998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44467</v>
      </c>
      <c r="E1047" s="184">
        <v>46.38</v>
      </c>
      <c r="F1047" s="184">
        <v>-0.83389999999999997</v>
      </c>
      <c r="G1047" s="184">
        <v>-0.96089999999999998</v>
      </c>
      <c r="H1047" s="184">
        <v>0.34620000000000001</v>
      </c>
      <c r="I1047" s="184">
        <v>0.58560000000000001</v>
      </c>
      <c r="J1047" s="184">
        <v>4.9321000000000002</v>
      </c>
      <c r="K1047" s="184">
        <v>11.0898</v>
      </c>
      <c r="L1047" s="184">
        <v>22.601099999999999</v>
      </c>
      <c r="M1047" s="184">
        <v>28.940799999999999</v>
      </c>
      <c r="N1047" s="184">
        <v>57.380400000000002</v>
      </c>
      <c r="O1047" s="184">
        <v>23.5136</v>
      </c>
      <c r="P1047" s="184">
        <v>18.583500000000001</v>
      </c>
      <c r="Q1047" s="184">
        <v>16.696200000000001</v>
      </c>
      <c r="R1047" s="184">
        <v>29.963000000000001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44467</v>
      </c>
      <c r="E1048" s="184">
        <v>42.17</v>
      </c>
      <c r="F1048" s="184">
        <v>-0.84650000000000003</v>
      </c>
      <c r="G1048" s="184">
        <v>-0.96289999999999998</v>
      </c>
      <c r="H1048" s="184">
        <v>0.30919999999999997</v>
      </c>
      <c r="I1048" s="184">
        <v>0.52439999999999998</v>
      </c>
      <c r="J1048" s="184">
        <v>4.7961999999999998</v>
      </c>
      <c r="K1048" s="184">
        <v>10.6534</v>
      </c>
      <c r="L1048" s="184">
        <v>21.6325</v>
      </c>
      <c r="M1048" s="184">
        <v>27.440300000000001</v>
      </c>
      <c r="N1048" s="184">
        <v>54.922899999999998</v>
      </c>
      <c r="O1048" s="184">
        <v>21.791799999999999</v>
      </c>
      <c r="P1048" s="184">
        <v>17.080400000000001</v>
      </c>
      <c r="Q1048" s="184">
        <v>13.8231</v>
      </c>
      <c r="R1048" s="184">
        <v>28.059000000000001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44467</v>
      </c>
      <c r="E1049" s="184">
        <v>318.84899999999999</v>
      </c>
      <c r="F1049" s="184">
        <v>-0.73350000000000004</v>
      </c>
      <c r="G1049" s="184">
        <v>-1.0799000000000001</v>
      </c>
      <c r="H1049" s="184">
        <v>-0.47939999999999999</v>
      </c>
      <c r="I1049" s="184">
        <v>-0.2447</v>
      </c>
      <c r="J1049" s="184">
        <v>3.5354999999999999</v>
      </c>
      <c r="K1049" s="184">
        <v>9.1818000000000008</v>
      </c>
      <c r="L1049" s="184">
        <v>21.176400000000001</v>
      </c>
      <c r="M1049" s="184">
        <v>25.596399999999999</v>
      </c>
      <c r="N1049" s="184">
        <v>52.9465</v>
      </c>
      <c r="O1049" s="184">
        <v>16.948799999999999</v>
      </c>
      <c r="P1049" s="184">
        <v>12.065799999999999</v>
      </c>
      <c r="Q1049" s="184">
        <v>12.8035</v>
      </c>
      <c r="R1049" s="184">
        <v>19.719100000000001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44467</v>
      </c>
      <c r="E1050" s="184">
        <v>300.88900000000001</v>
      </c>
      <c r="F1050" s="184">
        <v>-0.73570000000000002</v>
      </c>
      <c r="G1050" s="184">
        <v>-1.0888</v>
      </c>
      <c r="H1050" s="184">
        <v>-0.49440000000000001</v>
      </c>
      <c r="I1050" s="184">
        <v>-0.27339999999999998</v>
      </c>
      <c r="J1050" s="184">
        <v>3.4689999999999999</v>
      </c>
      <c r="K1050" s="184">
        <v>8.9809999999999999</v>
      </c>
      <c r="L1050" s="184">
        <v>20.712900000000001</v>
      </c>
      <c r="M1050" s="184">
        <v>24.880299999999998</v>
      </c>
      <c r="N1050" s="184">
        <v>51.783999999999999</v>
      </c>
      <c r="O1050" s="184">
        <v>16.092500000000001</v>
      </c>
      <c r="P1050" s="184">
        <v>11.2606</v>
      </c>
      <c r="Q1050" s="184">
        <v>20.122699999999998</v>
      </c>
      <c r="R1050" s="184">
        <v>18.808900000000001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44467</v>
      </c>
      <c r="E1051" s="184">
        <v>55.36</v>
      </c>
      <c r="F1051" s="184">
        <v>-0.93059999999999998</v>
      </c>
      <c r="G1051" s="184">
        <v>-1.2839</v>
      </c>
      <c r="H1051" s="184">
        <v>0.1628</v>
      </c>
      <c r="I1051" s="184">
        <v>0.74609999999999999</v>
      </c>
      <c r="J1051" s="184">
        <v>4.8484999999999996</v>
      </c>
      <c r="K1051" s="184">
        <v>11.388299999999999</v>
      </c>
      <c r="L1051" s="184">
        <v>22.0459</v>
      </c>
      <c r="M1051" s="184">
        <v>26.3062</v>
      </c>
      <c r="N1051" s="184">
        <v>53.692399999999999</v>
      </c>
      <c r="O1051" s="184">
        <v>17.592700000000001</v>
      </c>
      <c r="P1051" s="184">
        <v>14.894299999999999</v>
      </c>
      <c r="Q1051" s="184">
        <v>14.840299999999999</v>
      </c>
      <c r="R1051" s="184">
        <v>23.575399999999998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44467</v>
      </c>
      <c r="E1052" s="184">
        <v>59.95</v>
      </c>
      <c r="F1052" s="184">
        <v>-0.92549999999999999</v>
      </c>
      <c r="G1052" s="184">
        <v>-1.2681</v>
      </c>
      <c r="H1052" s="184">
        <v>0.2006</v>
      </c>
      <c r="I1052" s="184">
        <v>0.80710000000000004</v>
      </c>
      <c r="J1052" s="184">
        <v>4.9729000000000001</v>
      </c>
      <c r="K1052" s="184">
        <v>11.805300000000001</v>
      </c>
      <c r="L1052" s="184">
        <v>22.949100000000001</v>
      </c>
      <c r="M1052" s="184">
        <v>27.689</v>
      </c>
      <c r="N1052" s="184">
        <v>55.957299999999996</v>
      </c>
      <c r="O1052" s="184">
        <v>19.278099999999998</v>
      </c>
      <c r="P1052" s="184">
        <v>16.2547</v>
      </c>
      <c r="Q1052" s="184">
        <v>16.066199999999998</v>
      </c>
      <c r="R1052" s="184">
        <v>25.542100000000001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44467</v>
      </c>
      <c r="E1053" s="184">
        <v>1706.4081236291099</v>
      </c>
      <c r="F1053" s="184">
        <v>-0.28449999999999998</v>
      </c>
      <c r="G1053" s="184">
        <v>-1.2500000000000001E-2</v>
      </c>
      <c r="H1053" s="184">
        <v>1.1607000000000001</v>
      </c>
      <c r="I1053" s="184">
        <v>1.6276999999999999</v>
      </c>
      <c r="J1053" s="184">
        <v>5.7272999999999996</v>
      </c>
      <c r="K1053" s="184">
        <v>8.0970999999999993</v>
      </c>
      <c r="L1053" s="184">
        <v>20.677800000000001</v>
      </c>
      <c r="M1053" s="184">
        <v>33.601500000000001</v>
      </c>
      <c r="N1053" s="184">
        <v>69.783799999999999</v>
      </c>
      <c r="O1053" s="184">
        <v>16.477599999999999</v>
      </c>
      <c r="P1053" s="184">
        <v>12.7684</v>
      </c>
      <c r="Q1053" s="184">
        <v>20.271899999999999</v>
      </c>
      <c r="R1053" s="184">
        <v>26.279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44467</v>
      </c>
      <c r="E1054" s="184">
        <v>763.75220000000002</v>
      </c>
      <c r="F1054" s="184">
        <v>-0.28249999999999997</v>
      </c>
      <c r="G1054" s="184">
        <v>-4.5999999999999999E-3</v>
      </c>
      <c r="H1054" s="184">
        <v>1.1748000000000001</v>
      </c>
      <c r="I1054" s="184">
        <v>1.6557999999999999</v>
      </c>
      <c r="J1054" s="184">
        <v>5.7941000000000003</v>
      </c>
      <c r="K1054" s="184">
        <v>8.2936999999999994</v>
      </c>
      <c r="L1054" s="184">
        <v>21.122900000000001</v>
      </c>
      <c r="M1054" s="184">
        <v>34.330599999999997</v>
      </c>
      <c r="N1054" s="184">
        <v>71.015000000000001</v>
      </c>
      <c r="O1054" s="184">
        <v>17.363499999999998</v>
      </c>
      <c r="P1054" s="184">
        <v>13.6843</v>
      </c>
      <c r="Q1054" s="184">
        <v>14.243499999999999</v>
      </c>
      <c r="R1054" s="184">
        <v>27.214600000000001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44467</v>
      </c>
      <c r="E1055" s="184">
        <v>846.94937742740399</v>
      </c>
      <c r="F1055" s="184">
        <v>0.1406</v>
      </c>
      <c r="G1055" s="184">
        <v>0.40589999999999998</v>
      </c>
      <c r="H1055" s="184">
        <v>1.966</v>
      </c>
      <c r="I1055" s="184">
        <v>2.8311999999999999</v>
      </c>
      <c r="J1055" s="184">
        <v>7.0618999999999996</v>
      </c>
      <c r="K1055" s="184">
        <v>9.9614999999999991</v>
      </c>
      <c r="L1055" s="184">
        <v>21.604500000000002</v>
      </c>
      <c r="M1055" s="184">
        <v>30.918299999999999</v>
      </c>
      <c r="N1055" s="184">
        <v>62.167400000000001</v>
      </c>
      <c r="O1055" s="184">
        <v>14.637499999999999</v>
      </c>
      <c r="P1055" s="184">
        <v>13.197699999999999</v>
      </c>
      <c r="Q1055" s="184">
        <v>19.358499999999999</v>
      </c>
      <c r="R1055" s="184">
        <v>19.908300000000001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44467</v>
      </c>
      <c r="E1056" s="184">
        <v>730.26800000000003</v>
      </c>
      <c r="F1056" s="184">
        <v>0.14219999999999999</v>
      </c>
      <c r="G1056" s="184">
        <v>0.41249999999999998</v>
      </c>
      <c r="H1056" s="184">
        <v>1.9776</v>
      </c>
      <c r="I1056" s="184">
        <v>2.8548</v>
      </c>
      <c r="J1056" s="184">
        <v>7.1172000000000004</v>
      </c>
      <c r="K1056" s="184">
        <v>10.128399999999999</v>
      </c>
      <c r="L1056" s="184">
        <v>21.961400000000001</v>
      </c>
      <c r="M1056" s="184">
        <v>31.479800000000001</v>
      </c>
      <c r="N1056" s="184">
        <v>63.103499999999997</v>
      </c>
      <c r="O1056" s="184">
        <v>15.307399999999999</v>
      </c>
      <c r="P1056" s="184">
        <v>13.937099999999999</v>
      </c>
      <c r="Q1056" s="184">
        <v>14.3339</v>
      </c>
      <c r="R1056" s="184">
        <v>20.601099999999999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44467</v>
      </c>
      <c r="E1057" s="184">
        <v>320.2158</v>
      </c>
      <c r="F1057" s="184">
        <v>-0.7702</v>
      </c>
      <c r="G1057" s="184">
        <v>-0.94379999999999997</v>
      </c>
      <c r="H1057" s="184">
        <v>0.63070000000000004</v>
      </c>
      <c r="I1057" s="184">
        <v>0.65069999999999995</v>
      </c>
      <c r="J1057" s="184">
        <v>4.5726000000000004</v>
      </c>
      <c r="K1057" s="184">
        <v>9.7646999999999995</v>
      </c>
      <c r="L1057" s="184">
        <v>19.166599999999999</v>
      </c>
      <c r="M1057" s="184">
        <v>23.5639</v>
      </c>
      <c r="N1057" s="184">
        <v>53.223599999999998</v>
      </c>
      <c r="O1057" s="184">
        <v>17.105699999999999</v>
      </c>
      <c r="P1057" s="184">
        <v>13.9519</v>
      </c>
      <c r="Q1057" s="184">
        <v>20.2315</v>
      </c>
      <c r="R1057" s="184">
        <v>22.4544</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44467</v>
      </c>
      <c r="E1058" s="184">
        <v>343.20229999999998</v>
      </c>
      <c r="F1058" s="184">
        <v>-0.76759999999999995</v>
      </c>
      <c r="G1058" s="184">
        <v>-0.93369999999999997</v>
      </c>
      <c r="H1058" s="184">
        <v>0.64870000000000005</v>
      </c>
      <c r="I1058" s="184">
        <v>0.68710000000000004</v>
      </c>
      <c r="J1058" s="184">
        <v>4.6584000000000003</v>
      </c>
      <c r="K1058" s="184">
        <v>10.0244</v>
      </c>
      <c r="L1058" s="184">
        <v>19.738499999999998</v>
      </c>
      <c r="M1058" s="184">
        <v>24.439399999999999</v>
      </c>
      <c r="N1058" s="184">
        <v>54.670699999999997</v>
      </c>
      <c r="O1058" s="184">
        <v>18.167200000000001</v>
      </c>
      <c r="P1058" s="184">
        <v>14.9002</v>
      </c>
      <c r="Q1058" s="184">
        <v>14.2319</v>
      </c>
      <c r="R1058" s="184">
        <v>23.6144</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44467</v>
      </c>
      <c r="E1059" s="184">
        <v>65.22</v>
      </c>
      <c r="F1059" s="184">
        <v>-0.59440000000000004</v>
      </c>
      <c r="G1059" s="184">
        <v>-0.45789999999999997</v>
      </c>
      <c r="H1059" s="184">
        <v>1.3676999999999999</v>
      </c>
      <c r="I1059" s="184">
        <v>2.2578</v>
      </c>
      <c r="J1059" s="184">
        <v>6.2733999999999996</v>
      </c>
      <c r="K1059" s="184">
        <v>11.8888</v>
      </c>
      <c r="L1059" s="184">
        <v>22.732399999999998</v>
      </c>
      <c r="M1059" s="184">
        <v>30.2837</v>
      </c>
      <c r="N1059" s="184">
        <v>59.189700000000002</v>
      </c>
      <c r="O1059" s="184">
        <v>17.186199999999999</v>
      </c>
      <c r="P1059" s="184">
        <v>14.9741</v>
      </c>
      <c r="Q1059" s="184">
        <v>15.069900000000001</v>
      </c>
      <c r="R1059" s="184">
        <v>24.053699999999999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44467</v>
      </c>
      <c r="E1060" s="184">
        <v>70.03</v>
      </c>
      <c r="F1060" s="184">
        <v>-0.59619999999999995</v>
      </c>
      <c r="G1060" s="184">
        <v>-0.45490000000000003</v>
      </c>
      <c r="H1060" s="184">
        <v>1.3752</v>
      </c>
      <c r="I1060" s="184">
        <v>2.2932999999999999</v>
      </c>
      <c r="J1060" s="184">
        <v>6.3315999999999999</v>
      </c>
      <c r="K1060" s="184">
        <v>12.048</v>
      </c>
      <c r="L1060" s="184">
        <v>23.1188</v>
      </c>
      <c r="M1060" s="184">
        <v>30.872699999999998</v>
      </c>
      <c r="N1060" s="184">
        <v>60.141800000000003</v>
      </c>
      <c r="O1060" s="184">
        <v>17.956800000000001</v>
      </c>
      <c r="P1060" s="184">
        <v>15.8742</v>
      </c>
      <c r="Q1060" s="184">
        <v>16.405100000000001</v>
      </c>
      <c r="R1060" s="184">
        <v>24.811699999999998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44467</v>
      </c>
      <c r="E1061" s="184">
        <v>39.840000000000003</v>
      </c>
      <c r="F1061" s="184">
        <v>-0.67310000000000003</v>
      </c>
      <c r="G1061" s="184">
        <v>-0.67310000000000003</v>
      </c>
      <c r="H1061" s="184">
        <v>1.2452000000000001</v>
      </c>
      <c r="I1061" s="184">
        <v>1.4515</v>
      </c>
      <c r="J1061" s="184">
        <v>6.6666999999999996</v>
      </c>
      <c r="K1061" s="184">
        <v>13.4396</v>
      </c>
      <c r="L1061" s="184">
        <v>27.040800000000001</v>
      </c>
      <c r="M1061" s="184">
        <v>33.556800000000003</v>
      </c>
      <c r="N1061" s="184">
        <v>61.819699999999997</v>
      </c>
      <c r="O1061" s="184">
        <v>21.445900000000002</v>
      </c>
      <c r="P1061" s="184">
        <v>13.5366</v>
      </c>
      <c r="Q1061" s="184">
        <v>15.8812</v>
      </c>
      <c r="R1061" s="184">
        <v>26.587499999999999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44467</v>
      </c>
      <c r="E1062" s="184">
        <v>43.84</v>
      </c>
      <c r="F1062" s="184">
        <v>-0.67969999999999997</v>
      </c>
      <c r="G1062" s="184">
        <v>-0.65710000000000002</v>
      </c>
      <c r="H1062" s="184">
        <v>1.2471000000000001</v>
      </c>
      <c r="I1062" s="184">
        <v>1.4815</v>
      </c>
      <c r="J1062" s="184">
        <v>6.7965999999999998</v>
      </c>
      <c r="K1062" s="184">
        <v>13.8406</v>
      </c>
      <c r="L1062" s="184">
        <v>27.813400000000001</v>
      </c>
      <c r="M1062" s="184">
        <v>34.767899999999997</v>
      </c>
      <c r="N1062" s="184">
        <v>63.704300000000003</v>
      </c>
      <c r="O1062" s="184">
        <v>22.9923</v>
      </c>
      <c r="P1062" s="184">
        <v>15.209899999999999</v>
      </c>
      <c r="Q1062" s="184">
        <v>15.8155</v>
      </c>
      <c r="R1062" s="184">
        <v>28.0517</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44467</v>
      </c>
      <c r="E1063" s="184">
        <v>54.76</v>
      </c>
      <c r="F1063" s="184">
        <v>-1.1016999999999999</v>
      </c>
      <c r="G1063" s="184">
        <v>-1.1909000000000001</v>
      </c>
      <c r="H1063" s="184">
        <v>0.23799999999999999</v>
      </c>
      <c r="I1063" s="184">
        <v>0.53239999999999998</v>
      </c>
      <c r="J1063" s="184">
        <v>4.9242999999999997</v>
      </c>
      <c r="K1063" s="184">
        <v>12.2821</v>
      </c>
      <c r="L1063" s="184">
        <v>22.396100000000001</v>
      </c>
      <c r="M1063" s="184">
        <v>27.408100000000001</v>
      </c>
      <c r="N1063" s="184">
        <v>50.480899999999998</v>
      </c>
      <c r="O1063" s="184">
        <v>17.8277</v>
      </c>
      <c r="P1063" s="184">
        <v>15.5275</v>
      </c>
      <c r="Q1063" s="184">
        <v>14.154999999999999</v>
      </c>
      <c r="R1063" s="184">
        <v>25.006399999999999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44467</v>
      </c>
      <c r="E1064" s="184">
        <v>49.92</v>
      </c>
      <c r="F1064" s="184">
        <v>-1.1289</v>
      </c>
      <c r="G1064" s="184">
        <v>-1.2267999999999999</v>
      </c>
      <c r="H1064" s="184">
        <v>0.20069999999999999</v>
      </c>
      <c r="I1064" s="184">
        <v>0.48309999999999997</v>
      </c>
      <c r="J1064" s="184">
        <v>4.8079000000000001</v>
      </c>
      <c r="K1064" s="184">
        <v>11.9283</v>
      </c>
      <c r="L1064" s="184">
        <v>21.667100000000001</v>
      </c>
      <c r="M1064" s="184">
        <v>26.22</v>
      </c>
      <c r="N1064" s="184">
        <v>48.7042</v>
      </c>
      <c r="O1064" s="184">
        <v>16.596599999999999</v>
      </c>
      <c r="P1064" s="184">
        <v>14.319800000000001</v>
      </c>
      <c r="Q1064" s="184">
        <v>11.0693</v>
      </c>
      <c r="R1064" s="184">
        <v>23.635400000000001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44467</v>
      </c>
      <c r="E1065" s="184">
        <v>29.19</v>
      </c>
      <c r="F1065" s="184">
        <v>-0.44340000000000002</v>
      </c>
      <c r="G1065" s="184">
        <v>-0.40939999999999999</v>
      </c>
      <c r="H1065" s="184">
        <v>0.8639</v>
      </c>
      <c r="I1065" s="184">
        <v>1.6718999999999999</v>
      </c>
      <c r="J1065" s="184">
        <v>4.8868</v>
      </c>
      <c r="K1065" s="184">
        <v>10.4009</v>
      </c>
      <c r="L1065" s="184">
        <v>19.386500000000002</v>
      </c>
      <c r="M1065" s="184">
        <v>19.975300000000001</v>
      </c>
      <c r="N1065" s="184">
        <v>46.609699999999997</v>
      </c>
      <c r="O1065" s="184">
        <v>13.5892</v>
      </c>
      <c r="P1065" s="184">
        <v>12.0244</v>
      </c>
      <c r="Q1065" s="184">
        <v>11.7555</v>
      </c>
      <c r="R1065" s="184">
        <v>16.932600000000001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44467</v>
      </c>
      <c r="E1066" s="184">
        <v>33.26</v>
      </c>
      <c r="F1066" s="184">
        <v>-0.44900000000000001</v>
      </c>
      <c r="G1066" s="184">
        <v>-0.38929999999999998</v>
      </c>
      <c r="H1066" s="184">
        <v>0.87960000000000005</v>
      </c>
      <c r="I1066" s="184">
        <v>1.7437</v>
      </c>
      <c r="J1066" s="184">
        <v>4.9874000000000001</v>
      </c>
      <c r="K1066" s="184">
        <v>10.7559</v>
      </c>
      <c r="L1066" s="184">
        <v>20.202400000000001</v>
      </c>
      <c r="M1066" s="184">
        <v>21.254100000000001</v>
      </c>
      <c r="N1066" s="184">
        <v>48.6813</v>
      </c>
      <c r="O1066" s="184">
        <v>15.247400000000001</v>
      </c>
      <c r="P1066" s="184">
        <v>13.7483</v>
      </c>
      <c r="Q1066" s="184">
        <v>13.8347</v>
      </c>
      <c r="R1066" s="184">
        <v>18.6342</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44467</v>
      </c>
      <c r="E1067" s="184">
        <v>44.84</v>
      </c>
      <c r="F1067" s="184">
        <v>-0.84030000000000005</v>
      </c>
      <c r="G1067" s="184">
        <v>-0.92800000000000005</v>
      </c>
      <c r="H1067" s="184">
        <v>0.96830000000000005</v>
      </c>
      <c r="I1067" s="184">
        <v>2.0249999999999999</v>
      </c>
      <c r="J1067" s="184">
        <v>5.8545999999999996</v>
      </c>
      <c r="K1067" s="184">
        <v>14.885999999999999</v>
      </c>
      <c r="L1067" s="184">
        <v>28.370999999999999</v>
      </c>
      <c r="M1067" s="184">
        <v>32.584299999999999</v>
      </c>
      <c r="N1067" s="184">
        <v>54.941299999999998</v>
      </c>
      <c r="O1067" s="184">
        <v>18.273</v>
      </c>
      <c r="P1067" s="184">
        <v>14.286099999999999</v>
      </c>
      <c r="Q1067" s="184">
        <v>13.1884</v>
      </c>
      <c r="R1067" s="184">
        <v>25.398800000000001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44467</v>
      </c>
      <c r="E1068" s="184">
        <v>50.97</v>
      </c>
      <c r="F1068" s="184">
        <v>-0.83660000000000001</v>
      </c>
      <c r="G1068" s="184">
        <v>-0.91369999999999996</v>
      </c>
      <c r="H1068" s="184">
        <v>0.99070000000000003</v>
      </c>
      <c r="I1068" s="184">
        <v>2.0625</v>
      </c>
      <c r="J1068" s="184">
        <v>5.9667000000000003</v>
      </c>
      <c r="K1068" s="184">
        <v>15.290699999999999</v>
      </c>
      <c r="L1068" s="184">
        <v>29.267099999999999</v>
      </c>
      <c r="M1068" s="184">
        <v>33.955300000000001</v>
      </c>
      <c r="N1068" s="184">
        <v>57.072400000000002</v>
      </c>
      <c r="O1068" s="184">
        <v>19.921199999999999</v>
      </c>
      <c r="P1068" s="184">
        <v>16.055199999999999</v>
      </c>
      <c r="Q1068" s="184">
        <v>16.889299999999999</v>
      </c>
      <c r="R1068" s="184">
        <v>27.0002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44467</v>
      </c>
      <c r="E1069" s="184">
        <v>12.9291</v>
      </c>
      <c r="F1069" s="184">
        <v>6.7299999999999999E-2</v>
      </c>
      <c r="G1069" s="184">
        <v>0.43740000000000001</v>
      </c>
      <c r="H1069" s="184">
        <v>1.9870000000000001</v>
      </c>
      <c r="I1069" s="184">
        <v>3.5072999999999999</v>
      </c>
      <c r="J1069" s="184">
        <v>8.2268000000000008</v>
      </c>
      <c r="K1069" s="184">
        <v>12.1471</v>
      </c>
      <c r="L1069" s="184">
        <v>21.0715</v>
      </c>
      <c r="M1069" s="184">
        <v>29.291</v>
      </c>
      <c r="N1069" s="184"/>
      <c r="O1069" s="184"/>
      <c r="P1069" s="184"/>
      <c r="Q1069" s="184">
        <v>29.291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44467</v>
      </c>
      <c r="E1070" s="184">
        <v>12.7003</v>
      </c>
      <c r="F1070" s="184">
        <v>6.0699999999999997E-2</v>
      </c>
      <c r="G1070" s="184">
        <v>0.41349999999999998</v>
      </c>
      <c r="H1070" s="184">
        <v>1.9440999999999999</v>
      </c>
      <c r="I1070" s="184">
        <v>3.4218000000000002</v>
      </c>
      <c r="J1070" s="184">
        <v>8.0223999999999993</v>
      </c>
      <c r="K1070" s="184">
        <v>11.5275</v>
      </c>
      <c r="L1070" s="184">
        <v>19.599799999999998</v>
      </c>
      <c r="M1070" s="184">
        <v>27.003</v>
      </c>
      <c r="N1070" s="184"/>
      <c r="O1070" s="184"/>
      <c r="P1070" s="184"/>
      <c r="Q1070" s="184">
        <v>27.003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44467</v>
      </c>
      <c r="E1071" s="184">
        <v>97.666600000000003</v>
      </c>
      <c r="F1071" s="184">
        <v>-0.75419999999999998</v>
      </c>
      <c r="G1071" s="184">
        <v>-1.1306</v>
      </c>
      <c r="H1071" s="184">
        <v>1.1406000000000001</v>
      </c>
      <c r="I1071" s="184">
        <v>1.1516999999999999</v>
      </c>
      <c r="J1071" s="184">
        <v>4.9404000000000003</v>
      </c>
      <c r="K1071" s="184">
        <v>10.306900000000001</v>
      </c>
      <c r="L1071" s="184">
        <v>18.827400000000001</v>
      </c>
      <c r="M1071" s="184">
        <v>21.9605</v>
      </c>
      <c r="N1071" s="184">
        <v>40.422199999999997</v>
      </c>
      <c r="O1071" s="184">
        <v>14.4077</v>
      </c>
      <c r="P1071" s="184">
        <v>11.625299999999999</v>
      </c>
      <c r="Q1071" s="184">
        <v>8.9762000000000004</v>
      </c>
      <c r="R1071" s="184">
        <v>21.0487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44467</v>
      </c>
      <c r="E1072" s="184">
        <v>107.26349999999999</v>
      </c>
      <c r="F1072" s="184">
        <v>-0.75119999999999998</v>
      </c>
      <c r="G1072" s="184">
        <v>-1.1187</v>
      </c>
      <c r="H1072" s="184">
        <v>1.1618999999999999</v>
      </c>
      <c r="I1072" s="184">
        <v>1.1943999999999999</v>
      </c>
      <c r="J1072" s="184">
        <v>5.0416999999999996</v>
      </c>
      <c r="K1072" s="184">
        <v>10.613099999999999</v>
      </c>
      <c r="L1072" s="184">
        <v>19.4954</v>
      </c>
      <c r="M1072" s="184">
        <v>22.971399999999999</v>
      </c>
      <c r="N1072" s="184">
        <v>41.975000000000001</v>
      </c>
      <c r="O1072" s="184">
        <v>15.595000000000001</v>
      </c>
      <c r="P1072" s="184">
        <v>12.8245</v>
      </c>
      <c r="Q1072" s="184">
        <v>13.2278</v>
      </c>
      <c r="R1072" s="184">
        <v>22.325199999999999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44467</v>
      </c>
      <c r="E1073" s="184">
        <v>381.30700000000002</v>
      </c>
      <c r="F1073" s="184">
        <v>-0.85389999999999999</v>
      </c>
      <c r="G1073" s="184">
        <v>-0.74680000000000002</v>
      </c>
      <c r="H1073" s="184">
        <v>0.55879999999999996</v>
      </c>
      <c r="I1073" s="184">
        <v>1.103</v>
      </c>
      <c r="J1073" s="184">
        <v>5.7134</v>
      </c>
      <c r="K1073" s="184">
        <v>11.5497</v>
      </c>
      <c r="L1073" s="184">
        <v>23.147300000000001</v>
      </c>
      <c r="M1073" s="184">
        <v>30.649000000000001</v>
      </c>
      <c r="N1073" s="184">
        <v>58.0901</v>
      </c>
      <c r="O1073" s="184">
        <v>19.872800000000002</v>
      </c>
      <c r="P1073" s="184">
        <v>15.003</v>
      </c>
      <c r="Q1073" s="184">
        <v>20.346399999999999</v>
      </c>
      <c r="R1073" s="184">
        <v>26.773800000000001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44467</v>
      </c>
      <c r="E1074" s="184">
        <v>418.834</v>
      </c>
      <c r="F1074" s="184">
        <v>-0.8508</v>
      </c>
      <c r="G1074" s="184">
        <v>-0.73380000000000001</v>
      </c>
      <c r="H1074" s="184">
        <v>0.58189999999999997</v>
      </c>
      <c r="I1074" s="184">
        <v>1.1491</v>
      </c>
      <c r="J1074" s="184">
        <v>5.8231000000000002</v>
      </c>
      <c r="K1074" s="184">
        <v>11.8887</v>
      </c>
      <c r="L1074" s="184">
        <v>23.905100000000001</v>
      </c>
      <c r="M1074" s="184">
        <v>31.836500000000001</v>
      </c>
      <c r="N1074" s="184">
        <v>59.982999999999997</v>
      </c>
      <c r="O1074" s="184">
        <v>21.232700000000001</v>
      </c>
      <c r="P1074" s="184">
        <v>16.374700000000001</v>
      </c>
      <c r="Q1074" s="184">
        <v>16.385999999999999</v>
      </c>
      <c r="R1074" s="184">
        <v>28.2393</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44467</v>
      </c>
      <c r="E1075" s="184">
        <v>508.75851069938199</v>
      </c>
      <c r="F1075" s="184">
        <v>-0.85409999999999997</v>
      </c>
      <c r="G1075" s="184">
        <v>-0.74609999999999999</v>
      </c>
      <c r="H1075" s="184">
        <v>0.55979999999999996</v>
      </c>
      <c r="I1075" s="184">
        <v>1.103</v>
      </c>
      <c r="J1075" s="184">
        <v>5.7129000000000003</v>
      </c>
      <c r="K1075" s="184">
        <v>11.548999999999999</v>
      </c>
      <c r="L1075" s="184">
        <v>23.1479</v>
      </c>
      <c r="M1075" s="184">
        <v>30.649799999999999</v>
      </c>
      <c r="N1075" s="184">
        <v>58.089300000000001</v>
      </c>
      <c r="O1075" s="184">
        <v>19.379100000000001</v>
      </c>
      <c r="P1075" s="184">
        <v>14.682700000000001</v>
      </c>
      <c r="Q1075" s="184">
        <v>18.840399999999999</v>
      </c>
      <c r="R1075" s="184">
        <v>26.2058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44467</v>
      </c>
      <c r="E1076" s="184">
        <v>115.180824267067</v>
      </c>
      <c r="F1076" s="184">
        <v>-0.85019999999999996</v>
      </c>
      <c r="G1076" s="184">
        <v>-0.7329</v>
      </c>
      <c r="H1076" s="184">
        <v>0.58289999999999997</v>
      </c>
      <c r="I1076" s="184">
        <v>1.1504000000000001</v>
      </c>
      <c r="J1076" s="184">
        <v>5.8249000000000004</v>
      </c>
      <c r="K1076" s="184">
        <v>11.889200000000001</v>
      </c>
      <c r="L1076" s="184">
        <v>23.905100000000001</v>
      </c>
      <c r="M1076" s="184">
        <v>31.837900000000001</v>
      </c>
      <c r="N1076" s="184">
        <v>59.9861</v>
      </c>
      <c r="O1076" s="184">
        <v>20.738600000000002</v>
      </c>
      <c r="P1076" s="184">
        <v>16.058299999999999</v>
      </c>
      <c r="Q1076" s="184">
        <v>15.913600000000001</v>
      </c>
      <c r="R1076" s="184">
        <v>27.665299999999998</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44467</v>
      </c>
      <c r="E1077" s="184">
        <v>44.07</v>
      </c>
      <c r="F1077" s="184">
        <v>-0.8125</v>
      </c>
      <c r="G1077" s="184">
        <v>-0.81469999999999998</v>
      </c>
      <c r="H1077" s="184">
        <v>0.66930000000000001</v>
      </c>
      <c r="I1077" s="184">
        <v>0.73829999999999996</v>
      </c>
      <c r="J1077" s="184">
        <v>5.1864999999999997</v>
      </c>
      <c r="K1077" s="184">
        <v>11.080299999999999</v>
      </c>
      <c r="L1077" s="184">
        <v>22.4847</v>
      </c>
      <c r="M1077" s="184">
        <v>27.931999999999999</v>
      </c>
      <c r="N1077" s="184">
        <v>54.371600000000001</v>
      </c>
      <c r="O1077" s="184">
        <v>18.361599999999999</v>
      </c>
      <c r="P1077" s="184">
        <v>14.0732</v>
      </c>
      <c r="Q1077" s="184">
        <v>15.008699999999999</v>
      </c>
      <c r="R1077" s="184">
        <v>22.920999999999999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44467</v>
      </c>
      <c r="E1078" s="184">
        <v>41.223999999999997</v>
      </c>
      <c r="F1078" s="184">
        <v>-0.81559999999999999</v>
      </c>
      <c r="G1078" s="184">
        <v>-0.82520000000000004</v>
      </c>
      <c r="H1078" s="184">
        <v>0.64939999999999998</v>
      </c>
      <c r="I1078" s="184">
        <v>0.70109999999999995</v>
      </c>
      <c r="J1078" s="184">
        <v>5.0989000000000004</v>
      </c>
      <c r="K1078" s="184">
        <v>10.811199999999999</v>
      </c>
      <c r="L1078" s="184">
        <v>21.892399999999999</v>
      </c>
      <c r="M1078" s="184">
        <v>27.046399999999998</v>
      </c>
      <c r="N1078" s="184">
        <v>52.964700000000001</v>
      </c>
      <c r="O1078" s="184">
        <v>17.327400000000001</v>
      </c>
      <c r="P1078" s="184">
        <v>13.123900000000001</v>
      </c>
      <c r="Q1078" s="184">
        <v>10.693099999999999</v>
      </c>
      <c r="R1078" s="184">
        <v>21.819400000000002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44467</v>
      </c>
      <c r="E1079" s="184">
        <v>46.194287423659802</v>
      </c>
      <c r="F1079" s="184">
        <v>-1.0127999999999999</v>
      </c>
      <c r="G1079" s="184">
        <v>-1.1646000000000001</v>
      </c>
      <c r="H1079" s="184">
        <v>0.29239999999999999</v>
      </c>
      <c r="I1079" s="184">
        <v>1.5213000000000001</v>
      </c>
      <c r="J1079" s="184">
        <v>5.7401999999999997</v>
      </c>
      <c r="K1079" s="184">
        <v>12.702</v>
      </c>
      <c r="L1079" s="184">
        <v>24.251000000000001</v>
      </c>
      <c r="M1079" s="184">
        <v>25.8108</v>
      </c>
      <c r="N1079" s="184">
        <v>56.985599999999998</v>
      </c>
      <c r="O1079" s="184">
        <v>19.1813</v>
      </c>
      <c r="P1079" s="184">
        <v>13.6759</v>
      </c>
      <c r="Q1079" s="184">
        <v>10.7585</v>
      </c>
      <c r="R1079" s="184">
        <v>21.962900000000001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44467</v>
      </c>
      <c r="E1080" s="184">
        <v>45.168199999999999</v>
      </c>
      <c r="F1080" s="184">
        <v>-1.0089999999999999</v>
      </c>
      <c r="G1080" s="184">
        <v>-1.1494</v>
      </c>
      <c r="H1080" s="184">
        <v>0.3196</v>
      </c>
      <c r="I1080" s="184">
        <v>1.5762</v>
      </c>
      <c r="J1080" s="184">
        <v>5.8712999999999997</v>
      </c>
      <c r="K1080" s="184">
        <v>13.1374</v>
      </c>
      <c r="L1080" s="184">
        <v>25.266100000000002</v>
      </c>
      <c r="M1080" s="184">
        <v>27.2925</v>
      </c>
      <c r="N1080" s="184">
        <v>59.279600000000002</v>
      </c>
      <c r="O1080" s="184">
        <v>20.543199999999999</v>
      </c>
      <c r="P1080" s="184">
        <v>14.980399999999999</v>
      </c>
      <c r="Q1080" s="184">
        <v>14.8881</v>
      </c>
      <c r="R1080" s="184">
        <v>23.407399999999999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44467</v>
      </c>
      <c r="E1081" s="184">
        <v>16.508400000000002</v>
      </c>
      <c r="F1081" s="184">
        <v>-0.67979999999999996</v>
      </c>
      <c r="G1081" s="184">
        <v>-0.43909999999999999</v>
      </c>
      <c r="H1081" s="184">
        <v>1.4054</v>
      </c>
      <c r="I1081" s="184">
        <v>1.5583</v>
      </c>
      <c r="J1081" s="184">
        <v>6.1538000000000004</v>
      </c>
      <c r="K1081" s="184">
        <v>10.2294</v>
      </c>
      <c r="L1081" s="184">
        <v>23.691800000000001</v>
      </c>
      <c r="M1081" s="184">
        <v>33.063600000000001</v>
      </c>
      <c r="N1081" s="184">
        <v>64.869699999999995</v>
      </c>
      <c r="O1081" s="184"/>
      <c r="P1081" s="184"/>
      <c r="Q1081" s="184">
        <v>21.794499999999999</v>
      </c>
      <c r="R1081" s="184">
        <v>24.952000000000002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44467</v>
      </c>
      <c r="E1082" s="184">
        <v>15.737299999999999</v>
      </c>
      <c r="F1082" s="184">
        <v>-0.68469999999999998</v>
      </c>
      <c r="G1082" s="184">
        <v>-0.45979999999999999</v>
      </c>
      <c r="H1082" s="184">
        <v>1.3694</v>
      </c>
      <c r="I1082" s="184">
        <v>1.4995000000000001</v>
      </c>
      <c r="J1082" s="184">
        <v>6.0007999999999999</v>
      </c>
      <c r="K1082" s="184">
        <v>9.7555999999999994</v>
      </c>
      <c r="L1082" s="184">
        <v>22.6143</v>
      </c>
      <c r="M1082" s="184">
        <v>31.349900000000002</v>
      </c>
      <c r="N1082" s="184">
        <v>62.034700000000001</v>
      </c>
      <c r="O1082" s="184"/>
      <c r="P1082" s="184"/>
      <c r="Q1082" s="184">
        <v>19.5244</v>
      </c>
      <c r="R1082" s="184">
        <v>22.692299999999999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44467</v>
      </c>
      <c r="E1083" s="184">
        <v>86.497</v>
      </c>
      <c r="F1083" s="184">
        <v>-0.62160000000000004</v>
      </c>
      <c r="G1083" s="184">
        <v>-0.55189999999999995</v>
      </c>
      <c r="H1083" s="184">
        <v>0.75719999999999998</v>
      </c>
      <c r="I1083" s="184">
        <v>1.2798</v>
      </c>
      <c r="J1083" s="184">
        <v>6.1508000000000003</v>
      </c>
      <c r="K1083" s="184">
        <v>11.655099999999999</v>
      </c>
      <c r="L1083" s="184">
        <v>24.0794</v>
      </c>
      <c r="M1083" s="184">
        <v>31.0382</v>
      </c>
      <c r="N1083" s="184">
        <v>56.448099999999997</v>
      </c>
      <c r="O1083" s="184">
        <v>20.134599999999999</v>
      </c>
      <c r="P1083" s="184">
        <v>17.694400000000002</v>
      </c>
      <c r="Q1083" s="184">
        <v>19.058599999999998</v>
      </c>
      <c r="R1083" s="184">
        <v>26.001100000000001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44467</v>
      </c>
      <c r="E1084" s="184">
        <v>79.724999999999994</v>
      </c>
      <c r="F1084" s="184">
        <v>-0.62450000000000006</v>
      </c>
      <c r="G1084" s="184">
        <v>-0.56379999999999997</v>
      </c>
      <c r="H1084" s="184">
        <v>0.73540000000000005</v>
      </c>
      <c r="I1084" s="184">
        <v>1.2367999999999999</v>
      </c>
      <c r="J1084" s="184">
        <v>6.0510999999999999</v>
      </c>
      <c r="K1084" s="184">
        <v>11.353999999999999</v>
      </c>
      <c r="L1084" s="184">
        <v>23.399899999999999</v>
      </c>
      <c r="M1084" s="184">
        <v>29.974399999999999</v>
      </c>
      <c r="N1084" s="184">
        <v>54.748699999999999</v>
      </c>
      <c r="O1084" s="184">
        <v>18.827500000000001</v>
      </c>
      <c r="P1084" s="184">
        <v>16.577300000000001</v>
      </c>
      <c r="Q1084" s="184">
        <v>16.632300000000001</v>
      </c>
      <c r="R1084" s="184">
        <v>24.631799999999998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44467</v>
      </c>
      <c r="E1085" s="184">
        <v>34.5625</v>
      </c>
      <c r="F1085" s="184">
        <v>-0.88009999999999999</v>
      </c>
      <c r="G1085" s="184">
        <v>-1.0782</v>
      </c>
      <c r="H1085" s="184">
        <v>0.43819999999999998</v>
      </c>
      <c r="I1085" s="184">
        <v>0.78939999999999999</v>
      </c>
      <c r="J1085" s="184">
        <v>5.0395000000000003</v>
      </c>
      <c r="K1085" s="184">
        <v>10.4922</v>
      </c>
      <c r="L1085" s="184">
        <v>22.5017</v>
      </c>
      <c r="M1085" s="184">
        <v>28.152100000000001</v>
      </c>
      <c r="N1085" s="184">
        <v>55.019399999999997</v>
      </c>
      <c r="O1085" s="184">
        <v>16.619399999999999</v>
      </c>
      <c r="P1085" s="184">
        <v>12.996600000000001</v>
      </c>
      <c r="Q1085" s="184">
        <v>13.1921</v>
      </c>
      <c r="R1085" s="184">
        <v>21.798400000000001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44467</v>
      </c>
      <c r="E1086" s="184">
        <v>39.168100000000003</v>
      </c>
      <c r="F1086" s="184">
        <v>-0.87390000000000001</v>
      </c>
      <c r="G1086" s="184">
        <v>-1.0539000000000001</v>
      </c>
      <c r="H1086" s="184">
        <v>0.48130000000000001</v>
      </c>
      <c r="I1086" s="184">
        <v>0.83460000000000001</v>
      </c>
      <c r="J1086" s="184">
        <v>5.2031999999999998</v>
      </c>
      <c r="K1086" s="184">
        <v>11.0632</v>
      </c>
      <c r="L1086" s="184">
        <v>23.828600000000002</v>
      </c>
      <c r="M1086" s="184">
        <v>30.227799999999998</v>
      </c>
      <c r="N1086" s="184">
        <v>58.2729</v>
      </c>
      <c r="O1086" s="184">
        <v>18.7425</v>
      </c>
      <c r="P1086" s="184">
        <v>14.773899999999999</v>
      </c>
      <c r="Q1086" s="184">
        <v>14.6569</v>
      </c>
      <c r="R1086" s="184">
        <v>24.018799999999999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44467</v>
      </c>
      <c r="E1087" s="184">
        <v>50.136400000000002</v>
      </c>
      <c r="F1087" s="184">
        <v>-0.8196</v>
      </c>
      <c r="G1087" s="184">
        <v>-0.61470000000000002</v>
      </c>
      <c r="H1087" s="184">
        <v>1.0144</v>
      </c>
      <c r="I1087" s="184">
        <v>2.0703</v>
      </c>
      <c r="J1087" s="184">
        <v>6.7929000000000004</v>
      </c>
      <c r="K1087" s="184">
        <v>12.950100000000001</v>
      </c>
      <c r="L1087" s="184">
        <v>25.391200000000001</v>
      </c>
      <c r="M1087" s="184">
        <v>34.692399999999999</v>
      </c>
      <c r="N1087" s="184">
        <v>67.203299999999999</v>
      </c>
      <c r="O1087" s="184">
        <v>15.5184</v>
      </c>
      <c r="P1087" s="184">
        <v>14.1753</v>
      </c>
      <c r="Q1087" s="184">
        <v>12.0672</v>
      </c>
      <c r="R1087" s="184">
        <v>21.706299999999999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44467</v>
      </c>
      <c r="E1088" s="184">
        <v>54.137599999999999</v>
      </c>
      <c r="F1088" s="184">
        <v>-0.81759999999999999</v>
      </c>
      <c r="G1088" s="184">
        <v>-0.60680000000000001</v>
      </c>
      <c r="H1088" s="184">
        <v>1.0299</v>
      </c>
      <c r="I1088" s="184">
        <v>2.1017000000000001</v>
      </c>
      <c r="J1088" s="184">
        <v>6.8655999999999997</v>
      </c>
      <c r="K1088" s="184">
        <v>13.171200000000001</v>
      </c>
      <c r="L1088" s="184">
        <v>25.911100000000001</v>
      </c>
      <c r="M1088" s="184">
        <v>35.495100000000001</v>
      </c>
      <c r="N1088" s="184">
        <v>68.5411</v>
      </c>
      <c r="O1088" s="184">
        <v>16.5123</v>
      </c>
      <c r="P1088" s="184">
        <v>15.264099999999999</v>
      </c>
      <c r="Q1088" s="184">
        <v>16.183199999999999</v>
      </c>
      <c r="R1088" s="184">
        <v>22.7348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44467</v>
      </c>
      <c r="E1089" s="184">
        <v>255.43</v>
      </c>
      <c r="F1089" s="184">
        <v>-0.54900000000000004</v>
      </c>
      <c r="G1089" s="184">
        <v>-0.83079999999999998</v>
      </c>
      <c r="H1089" s="184">
        <v>0.82099999999999995</v>
      </c>
      <c r="I1089" s="184">
        <v>0.89670000000000005</v>
      </c>
      <c r="J1089" s="184">
        <v>5.1325000000000003</v>
      </c>
      <c r="K1089" s="184">
        <v>9.4621999999999993</v>
      </c>
      <c r="L1089" s="184">
        <v>22.4086</v>
      </c>
      <c r="M1089" s="184">
        <v>27.0733</v>
      </c>
      <c r="N1089" s="184">
        <v>52.915500000000002</v>
      </c>
      <c r="O1089" s="184">
        <v>16.590900000000001</v>
      </c>
      <c r="P1089" s="184">
        <v>13.3323</v>
      </c>
      <c r="Q1089" s="184">
        <v>18.948799999999999</v>
      </c>
      <c r="R1089" s="184">
        <v>22.671600000000002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44467</v>
      </c>
      <c r="E1090" s="184">
        <v>286.14</v>
      </c>
      <c r="F1090" s="184">
        <v>-0.54569999999999996</v>
      </c>
      <c r="G1090" s="184">
        <v>-0.81799999999999995</v>
      </c>
      <c r="H1090" s="184">
        <v>0.84940000000000004</v>
      </c>
      <c r="I1090" s="184">
        <v>0.9526</v>
      </c>
      <c r="J1090" s="184">
        <v>5.2682000000000002</v>
      </c>
      <c r="K1090" s="184">
        <v>9.8805999999999994</v>
      </c>
      <c r="L1090" s="184">
        <v>23.357500000000002</v>
      </c>
      <c r="M1090" s="184">
        <v>28.527200000000001</v>
      </c>
      <c r="N1090" s="184">
        <v>55.249299999999998</v>
      </c>
      <c r="O1090" s="184">
        <v>18.23</v>
      </c>
      <c r="P1090" s="184">
        <v>15.0223</v>
      </c>
      <c r="Q1090" s="184">
        <v>16.0444</v>
      </c>
      <c r="R1090" s="184">
        <v>24.473700000000001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44467</v>
      </c>
      <c r="E1091" s="184">
        <v>14.96</v>
      </c>
      <c r="F1091" s="184">
        <v>-0.79579999999999995</v>
      </c>
      <c r="G1091" s="184">
        <v>-0.59799999999999998</v>
      </c>
      <c r="H1091" s="184">
        <v>0.94469999999999998</v>
      </c>
      <c r="I1091" s="184">
        <v>1.2179</v>
      </c>
      <c r="J1091" s="184">
        <v>4.9824999999999999</v>
      </c>
      <c r="K1091" s="184">
        <v>11.4754</v>
      </c>
      <c r="L1091" s="184">
        <v>24.459199999999999</v>
      </c>
      <c r="M1091" s="184">
        <v>29.188300000000002</v>
      </c>
      <c r="N1091" s="184"/>
      <c r="O1091" s="184"/>
      <c r="P1091" s="184"/>
      <c r="Q1091" s="184">
        <v>49.6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44467</v>
      </c>
      <c r="E1092" s="184">
        <v>14.67</v>
      </c>
      <c r="F1092" s="184">
        <v>-0.81140000000000001</v>
      </c>
      <c r="G1092" s="184">
        <v>-0.60980000000000001</v>
      </c>
      <c r="H1092" s="184">
        <v>0.89410000000000001</v>
      </c>
      <c r="I1092" s="184">
        <v>1.1724000000000001</v>
      </c>
      <c r="J1092" s="184">
        <v>4.7857000000000003</v>
      </c>
      <c r="K1092" s="184">
        <v>10.884399999999999</v>
      </c>
      <c r="L1092" s="184">
        <v>23.1738</v>
      </c>
      <c r="M1092" s="184">
        <v>27.2333</v>
      </c>
      <c r="N1092" s="184"/>
      <c r="O1092" s="184"/>
      <c r="P1092" s="184"/>
      <c r="Q1092" s="184">
        <v>46.7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44467</v>
      </c>
      <c r="E1093" s="184">
        <v>66.803799999999995</v>
      </c>
      <c r="F1093" s="184">
        <v>-0.75439999999999996</v>
      </c>
      <c r="G1093" s="184">
        <v>-0.73299999999999998</v>
      </c>
      <c r="H1093" s="184">
        <v>1.3861000000000001</v>
      </c>
      <c r="I1093" s="184">
        <v>1.9796</v>
      </c>
      <c r="J1093" s="184">
        <v>6.8475999999999999</v>
      </c>
      <c r="K1093" s="184">
        <v>12.091200000000001</v>
      </c>
      <c r="L1093" s="184">
        <v>21.786300000000001</v>
      </c>
      <c r="M1093" s="184">
        <v>30.2559</v>
      </c>
      <c r="N1093" s="184">
        <v>62.682899999999997</v>
      </c>
      <c r="O1093" s="184">
        <v>20.008600000000001</v>
      </c>
      <c r="P1093" s="184">
        <v>14.8065</v>
      </c>
      <c r="Q1093" s="184">
        <v>17.162299999999998</v>
      </c>
      <c r="R1093" s="184">
        <v>25.167899999999999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44467</v>
      </c>
      <c r="E1094" s="184">
        <v>61.955500000000001</v>
      </c>
      <c r="F1094" s="184">
        <v>-0.75639999999999996</v>
      </c>
      <c r="G1094" s="184">
        <v>-0.74109999999999998</v>
      </c>
      <c r="H1094" s="184">
        <v>1.3714999999999999</v>
      </c>
      <c r="I1094" s="184">
        <v>1.95</v>
      </c>
      <c r="J1094" s="184">
        <v>6.7778999999999998</v>
      </c>
      <c r="K1094" s="184">
        <v>11.889200000000001</v>
      </c>
      <c r="L1094" s="184">
        <v>21.323699999999999</v>
      </c>
      <c r="M1094" s="184">
        <v>29.518899999999999</v>
      </c>
      <c r="N1094" s="184">
        <v>61.476199999999999</v>
      </c>
      <c r="O1094" s="184">
        <v>19.098500000000001</v>
      </c>
      <c r="P1094" s="184">
        <v>13.772</v>
      </c>
      <c r="Q1094" s="184">
        <v>12.3195</v>
      </c>
      <c r="R1094" s="184">
        <v>24.215</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44467</v>
      </c>
      <c r="E1095" s="184">
        <v>15.2783</v>
      </c>
      <c r="F1095" s="184">
        <v>-1.0491999999999999</v>
      </c>
      <c r="G1095" s="184">
        <v>-1.6347</v>
      </c>
      <c r="H1095" s="184">
        <v>-0.11310000000000001</v>
      </c>
      <c r="I1095" s="184">
        <v>0.49930000000000002</v>
      </c>
      <c r="J1095" s="184">
        <v>4.3379000000000003</v>
      </c>
      <c r="K1095" s="184">
        <v>12.6951</v>
      </c>
      <c r="L1095" s="184">
        <v>24.901299999999999</v>
      </c>
      <c r="M1095" s="184">
        <v>32.052100000000003</v>
      </c>
      <c r="N1095" s="184"/>
      <c r="O1095" s="184"/>
      <c r="P1095" s="184"/>
      <c r="Q1095" s="184">
        <v>52.783000000000001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44467</v>
      </c>
      <c r="E1096" s="184">
        <v>14.988200000000001</v>
      </c>
      <c r="F1096" s="184">
        <v>-1.0536000000000001</v>
      </c>
      <c r="G1096" s="184">
        <v>-1.6555</v>
      </c>
      <c r="H1096" s="184">
        <v>-0.14990000000000001</v>
      </c>
      <c r="I1096" s="184">
        <v>0.42349999999999999</v>
      </c>
      <c r="J1096" s="184">
        <v>4.1592000000000002</v>
      </c>
      <c r="K1096" s="184">
        <v>12.135899999999999</v>
      </c>
      <c r="L1096" s="184">
        <v>23.646699999999999</v>
      </c>
      <c r="M1096" s="184">
        <v>30.101400000000002</v>
      </c>
      <c r="N1096" s="184"/>
      <c r="O1096" s="184"/>
      <c r="P1096" s="184"/>
      <c r="Q1096" s="184">
        <v>49.881999999999998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44467</v>
      </c>
      <c r="E1097" s="184">
        <v>731.91437940615799</v>
      </c>
      <c r="F1097" s="184">
        <v>-0.64829999999999999</v>
      </c>
      <c r="G1097" s="184">
        <v>-0.78469999999999995</v>
      </c>
      <c r="H1097" s="184">
        <v>0.72230000000000005</v>
      </c>
      <c r="I1097" s="184">
        <v>1.2710999999999999</v>
      </c>
      <c r="J1097" s="184">
        <v>5.3634000000000004</v>
      </c>
      <c r="K1097" s="184">
        <v>11.426500000000001</v>
      </c>
      <c r="L1097" s="184">
        <v>23.501000000000001</v>
      </c>
      <c r="M1097" s="184">
        <v>34.433599999999998</v>
      </c>
      <c r="N1097" s="184">
        <v>63.212299999999999</v>
      </c>
      <c r="O1097" s="184">
        <v>18.075700000000001</v>
      </c>
      <c r="P1097" s="184">
        <v>13.250999999999999</v>
      </c>
      <c r="Q1097" s="184">
        <v>20.126999999999999</v>
      </c>
      <c r="R1097" s="184">
        <v>22.5242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44467</v>
      </c>
      <c r="E1098" s="184">
        <v>368.47480000000002</v>
      </c>
      <c r="F1098" s="184">
        <v>-0.64480000000000004</v>
      </c>
      <c r="G1098" s="184">
        <v>-0.77529999999999999</v>
      </c>
      <c r="H1098" s="184">
        <v>0.73770000000000002</v>
      </c>
      <c r="I1098" s="184">
        <v>1.3026</v>
      </c>
      <c r="J1098" s="184">
        <v>5.4371999999999998</v>
      </c>
      <c r="K1098" s="184">
        <v>11.6325</v>
      </c>
      <c r="L1098" s="184">
        <v>23.9451</v>
      </c>
      <c r="M1098" s="184">
        <v>35.175899999999999</v>
      </c>
      <c r="N1098" s="184">
        <v>64.445599999999999</v>
      </c>
      <c r="O1098" s="184">
        <v>19.07</v>
      </c>
      <c r="P1098" s="184">
        <v>14.5722</v>
      </c>
      <c r="Q1098" s="184">
        <v>14.9938</v>
      </c>
      <c r="R1098" s="184">
        <v>23.483000000000001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44467</v>
      </c>
      <c r="E1099" s="184">
        <v>109.95</v>
      </c>
      <c r="F1099" s="184">
        <v>-0.60570000000000002</v>
      </c>
      <c r="G1099" s="184">
        <v>-0.42559999999999998</v>
      </c>
      <c r="H1099" s="184">
        <v>0.95489999999999997</v>
      </c>
      <c r="I1099" s="184">
        <v>0.90859999999999996</v>
      </c>
      <c r="J1099" s="184">
        <v>5.2454999999999998</v>
      </c>
      <c r="K1099" s="184">
        <v>9.0016999999999996</v>
      </c>
      <c r="L1099" s="184">
        <v>20.731300000000001</v>
      </c>
      <c r="M1099" s="184">
        <v>23.096699999999998</v>
      </c>
      <c r="N1099" s="184">
        <v>47.011600000000001</v>
      </c>
      <c r="O1099" s="184">
        <v>13.1364</v>
      </c>
      <c r="P1099" s="184">
        <v>10.1919</v>
      </c>
      <c r="Q1099" s="184">
        <v>10.971399999999999</v>
      </c>
      <c r="R1099" s="184">
        <v>18.444600000000001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44467</v>
      </c>
      <c r="E1100" s="184">
        <v>139.13333333333301</v>
      </c>
      <c r="F1100" s="184">
        <v>-0.60960000000000003</v>
      </c>
      <c r="G1100" s="184">
        <v>-0.4294</v>
      </c>
      <c r="H1100" s="184">
        <v>0.94810000000000005</v>
      </c>
      <c r="I1100" s="184">
        <v>0.8992</v>
      </c>
      <c r="J1100" s="184">
        <v>5.234</v>
      </c>
      <c r="K1100" s="184">
        <v>8.9702999999999999</v>
      </c>
      <c r="L1100" s="184">
        <v>20.677700000000002</v>
      </c>
      <c r="M1100" s="184">
        <v>23.0107</v>
      </c>
      <c r="N1100" s="184">
        <v>46.889099999999999</v>
      </c>
      <c r="O1100" s="184">
        <v>12.8886</v>
      </c>
      <c r="P1100" s="184">
        <v>9.7727000000000004</v>
      </c>
      <c r="Q1100" s="184">
        <v>10.404299999999999</v>
      </c>
      <c r="R1100" s="184">
        <v>18.271699999999999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44467</v>
      </c>
      <c r="E1101" s="184">
        <v>17.27</v>
      </c>
      <c r="F1101" s="184">
        <v>-0.9748</v>
      </c>
      <c r="G1101" s="184">
        <v>-1.0315000000000001</v>
      </c>
      <c r="H1101" s="184">
        <v>0.75849999999999995</v>
      </c>
      <c r="I1101" s="184">
        <v>1.6479999999999999</v>
      </c>
      <c r="J1101" s="184">
        <v>6.2115999999999998</v>
      </c>
      <c r="K1101" s="184">
        <v>12.8758</v>
      </c>
      <c r="L1101" s="184">
        <v>24.334099999999999</v>
      </c>
      <c r="M1101" s="184">
        <v>29.849599999999999</v>
      </c>
      <c r="N1101" s="184">
        <v>59.759500000000003</v>
      </c>
      <c r="O1101" s="184">
        <v>18.2867</v>
      </c>
      <c r="P1101" s="184"/>
      <c r="Q1101" s="184">
        <v>13.265700000000001</v>
      </c>
      <c r="R1101" s="184">
        <v>25.109100000000002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44467</v>
      </c>
      <c r="E1102" s="184">
        <v>16.760000000000002</v>
      </c>
      <c r="F1102" s="184">
        <v>-0.88700000000000001</v>
      </c>
      <c r="G1102" s="184">
        <v>-1.0041</v>
      </c>
      <c r="H1102" s="184">
        <v>0.78169999999999995</v>
      </c>
      <c r="I1102" s="184">
        <v>1.6990000000000001</v>
      </c>
      <c r="J1102" s="184">
        <v>6.2103999999999999</v>
      </c>
      <c r="K1102" s="184">
        <v>12.786</v>
      </c>
      <c r="L1102" s="184">
        <v>23.964500000000001</v>
      </c>
      <c r="M1102" s="184">
        <v>29.321000000000002</v>
      </c>
      <c r="N1102" s="184">
        <v>58.8626</v>
      </c>
      <c r="O1102" s="184">
        <v>17.64</v>
      </c>
      <c r="P1102" s="184"/>
      <c r="Q1102" s="184">
        <v>12.494300000000001</v>
      </c>
      <c r="R1102" s="184">
        <v>24.383800000000001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44467</v>
      </c>
      <c r="E1103" s="184">
        <v>208.44139999999999</v>
      </c>
      <c r="F1103" s="184">
        <v>-1.0384</v>
      </c>
      <c r="G1103" s="184">
        <v>-1.1496</v>
      </c>
      <c r="H1103" s="184">
        <v>0.34860000000000002</v>
      </c>
      <c r="I1103" s="184">
        <v>0.74570000000000003</v>
      </c>
      <c r="J1103" s="184">
        <v>6.1760000000000002</v>
      </c>
      <c r="K1103" s="184">
        <v>12.0503</v>
      </c>
      <c r="L1103" s="184">
        <v>23.936699999999998</v>
      </c>
      <c r="M1103" s="184">
        <v>30.83</v>
      </c>
      <c r="N1103" s="184">
        <v>61.493499999999997</v>
      </c>
      <c r="O1103" s="184">
        <v>20.1769</v>
      </c>
      <c r="P1103" s="184">
        <v>16.101400000000002</v>
      </c>
      <c r="Q1103" s="184">
        <v>15.7584</v>
      </c>
      <c r="R1103" s="184">
        <v>27.8506</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44467</v>
      </c>
      <c r="E1104" s="184">
        <v>93.558737841910897</v>
      </c>
      <c r="F1104" s="184">
        <v>-1.0383</v>
      </c>
      <c r="G1104" s="184">
        <v>-1.1496999999999999</v>
      </c>
      <c r="H1104" s="184">
        <v>0.34870000000000001</v>
      </c>
      <c r="I1104" s="184">
        <v>0.74570000000000003</v>
      </c>
      <c r="J1104" s="184">
        <v>6.1760000000000002</v>
      </c>
      <c r="K1104" s="184">
        <v>12.053000000000001</v>
      </c>
      <c r="L1104" s="184">
        <v>23.939499999999999</v>
      </c>
      <c r="M1104" s="184">
        <v>30.833200000000001</v>
      </c>
      <c r="N1104" s="184">
        <v>61.497399999999999</v>
      </c>
      <c r="O1104" s="184">
        <v>19.6265</v>
      </c>
      <c r="P1104" s="184">
        <v>15.7822</v>
      </c>
      <c r="Q1104" s="184">
        <v>15.576599999999999</v>
      </c>
      <c r="R1104" s="184">
        <v>27.5457</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44467</v>
      </c>
      <c r="E1105" s="184">
        <v>196.58869999999999</v>
      </c>
      <c r="F1105" s="184">
        <v>-1.0408999999999999</v>
      </c>
      <c r="G1105" s="184">
        <v>-1.1592</v>
      </c>
      <c r="H1105" s="184">
        <v>0.33040000000000003</v>
      </c>
      <c r="I1105" s="184">
        <v>0.70799999999999996</v>
      </c>
      <c r="J1105" s="184">
        <v>6.0898000000000003</v>
      </c>
      <c r="K1105" s="184">
        <v>11.7845</v>
      </c>
      <c r="L1105" s="184">
        <v>23.354900000000001</v>
      </c>
      <c r="M1105" s="184">
        <v>29.930499999999999</v>
      </c>
      <c r="N1105" s="184">
        <v>60.031300000000002</v>
      </c>
      <c r="O1105" s="184">
        <v>19.124700000000001</v>
      </c>
      <c r="P1105" s="184">
        <v>15.1258</v>
      </c>
      <c r="Q1105" s="184">
        <v>14.176600000000001</v>
      </c>
      <c r="R1105" s="184">
        <v>26.6937</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44467</v>
      </c>
      <c r="E1106" s="184">
        <v>967.39688651500001</v>
      </c>
      <c r="F1106" s="184">
        <v>-1.0410999999999999</v>
      </c>
      <c r="G1106" s="184">
        <v>-1.1594</v>
      </c>
      <c r="H1106" s="184">
        <v>0.3301</v>
      </c>
      <c r="I1106" s="184">
        <v>0.70789999999999997</v>
      </c>
      <c r="J1106" s="184">
        <v>6.0896999999999997</v>
      </c>
      <c r="K1106" s="184">
        <v>11.7844</v>
      </c>
      <c r="L1106" s="184">
        <v>23.354600000000001</v>
      </c>
      <c r="M1106" s="184">
        <v>29.9299</v>
      </c>
      <c r="N1106" s="184">
        <v>60.031199999999998</v>
      </c>
      <c r="O1106" s="184">
        <v>18.3916</v>
      </c>
      <c r="P1106" s="184">
        <v>14.700100000000001</v>
      </c>
      <c r="Q1106" s="184">
        <v>13.963800000000001</v>
      </c>
      <c r="R1106" s="184">
        <v>26.1159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-0.75002898550724639</v>
      </c>
      <c r="G1107" s="186">
        <v>-0.78403623188405813</v>
      </c>
      <c r="H1107" s="186">
        <v>0.73240869565217348</v>
      </c>
      <c r="I1107" s="186">
        <v>1.272950724637681</v>
      </c>
      <c r="J1107" s="186">
        <v>5.6186115942028954</v>
      </c>
      <c r="K1107" s="186">
        <v>11.438142028985508</v>
      </c>
      <c r="L1107" s="186">
        <v>22.886491304347821</v>
      </c>
      <c r="M1107" s="186">
        <v>28.966649275362322</v>
      </c>
      <c r="N1107" s="186">
        <v>57.350414285714287</v>
      </c>
      <c r="O1107" s="186">
        <v>18.263345901639344</v>
      </c>
      <c r="P1107" s="186">
        <v>14.476867796610172</v>
      </c>
      <c r="Q1107" s="186">
        <v>17.742518840579702</v>
      </c>
      <c r="R1107" s="186">
        <v>23.93954444444444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-0.81559999999999999</v>
      </c>
      <c r="G1108" s="186">
        <v>-0.82520000000000004</v>
      </c>
      <c r="H1108" s="186">
        <v>0.73770000000000002</v>
      </c>
      <c r="I1108" s="186">
        <v>1.1943999999999999</v>
      </c>
      <c r="J1108" s="186">
        <v>5.6837</v>
      </c>
      <c r="K1108" s="186">
        <v>11.6325</v>
      </c>
      <c r="L1108" s="186">
        <v>23.1188</v>
      </c>
      <c r="M1108" s="186">
        <v>29.518899999999999</v>
      </c>
      <c r="N1108" s="186">
        <v>57.674399999999999</v>
      </c>
      <c r="O1108" s="186">
        <v>18.273</v>
      </c>
      <c r="P1108" s="186">
        <v>14.556699999999999</v>
      </c>
      <c r="Q1108" s="186">
        <v>15.8155</v>
      </c>
      <c r="R1108" s="186">
        <v>24.180700000000002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44467</v>
      </c>
      <c r="E1111" s="184">
        <v>225.16811958084901</v>
      </c>
      <c r="F1111" s="184">
        <v>1.4755</v>
      </c>
      <c r="G1111" s="184">
        <v>1.7242999999999999</v>
      </c>
      <c r="H1111" s="184">
        <v>1.7934000000000001</v>
      </c>
      <c r="I1111" s="184">
        <v>1.9529000000000001</v>
      </c>
      <c r="J1111" s="184">
        <v>2.1714000000000002</v>
      </c>
      <c r="K1111" s="184">
        <v>2.7963</v>
      </c>
      <c r="L1111" s="184">
        <v>3.1303999999999998</v>
      </c>
      <c r="M1111" s="184">
        <v>3.2235</v>
      </c>
      <c r="N1111" s="184">
        <v>3.2326000000000001</v>
      </c>
      <c r="O1111" s="184">
        <v>5.0639000000000003</v>
      </c>
      <c r="P1111" s="184">
        <v>5.8661000000000003</v>
      </c>
      <c r="Q1111" s="184">
        <v>6.8356000000000003</v>
      </c>
      <c r="R1111" s="184">
        <v>4.0027999999999997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44467</v>
      </c>
      <c r="E1112" s="184">
        <v>334.54590000000002</v>
      </c>
      <c r="F1112" s="184">
        <v>1.222</v>
      </c>
      <c r="G1112" s="184">
        <v>2.3788999999999998</v>
      </c>
      <c r="H1112" s="184">
        <v>2.6292</v>
      </c>
      <c r="I1112" s="184">
        <v>2.7437</v>
      </c>
      <c r="J1112" s="184">
        <v>2.9249000000000001</v>
      </c>
      <c r="K1112" s="184">
        <v>3.2059000000000002</v>
      </c>
      <c r="L1112" s="184">
        <v>3.2185999999999999</v>
      </c>
      <c r="M1112" s="184">
        <v>3.1981000000000002</v>
      </c>
      <c r="N1112" s="184">
        <v>3.1840999999999999</v>
      </c>
      <c r="O1112" s="184">
        <v>5.1017999999999999</v>
      </c>
      <c r="P1112" s="184">
        <v>5.8257000000000003</v>
      </c>
      <c r="Q1112" s="184">
        <v>7.1395</v>
      </c>
      <c r="R1112" s="184">
        <v>4.0343999999999998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44467</v>
      </c>
      <c r="E1113" s="184">
        <v>336.99590000000001</v>
      </c>
      <c r="F1113" s="184">
        <v>1.3213999999999999</v>
      </c>
      <c r="G1113" s="184">
        <v>2.4807999999999999</v>
      </c>
      <c r="H1113" s="184">
        <v>2.7339000000000002</v>
      </c>
      <c r="I1113" s="184">
        <v>2.8477999999999999</v>
      </c>
      <c r="J1113" s="184">
        <v>3.03</v>
      </c>
      <c r="K1113" s="184">
        <v>3.3153999999999999</v>
      </c>
      <c r="L1113" s="184">
        <v>3.3348</v>
      </c>
      <c r="M1113" s="184">
        <v>3.3140999999999998</v>
      </c>
      <c r="N1113" s="184">
        <v>3.2976000000000001</v>
      </c>
      <c r="O1113" s="184">
        <v>5.2060000000000004</v>
      </c>
      <c r="P1113" s="184">
        <v>5.9242999999999997</v>
      </c>
      <c r="Q1113" s="184">
        <v>7.1642999999999999</v>
      </c>
      <c r="R1113" s="184">
        <v>4.1422999999999996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44467</v>
      </c>
      <c r="E1114" s="184">
        <v>557.12379999999996</v>
      </c>
      <c r="F1114" s="184">
        <v>1.2185999999999999</v>
      </c>
      <c r="G1114" s="184">
        <v>2.3765000000000001</v>
      </c>
      <c r="H1114" s="184">
        <v>2.6284999999999998</v>
      </c>
      <c r="I1114" s="184">
        <v>2.7427999999999999</v>
      </c>
      <c r="J1114" s="184">
        <v>2.9245999999999999</v>
      </c>
      <c r="K1114" s="184">
        <v>3.2059000000000002</v>
      </c>
      <c r="L1114" s="184">
        <v>3.2187000000000001</v>
      </c>
      <c r="M1114" s="184">
        <v>3.1981000000000002</v>
      </c>
      <c r="N1114" s="184">
        <v>3.1842000000000001</v>
      </c>
      <c r="O1114" s="184">
        <v>5.1020000000000003</v>
      </c>
      <c r="P1114" s="184">
        <v>5.8258999999999999</v>
      </c>
      <c r="Q1114" s="184">
        <v>6.8726000000000003</v>
      </c>
      <c r="R1114" s="184">
        <v>4.0345000000000004</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44467</v>
      </c>
      <c r="E1115" s="184">
        <v>542.89620000000002</v>
      </c>
      <c r="F1115" s="184">
        <v>1.2169000000000001</v>
      </c>
      <c r="G1115" s="184">
        <v>2.3759999999999999</v>
      </c>
      <c r="H1115" s="184">
        <v>2.6291000000000002</v>
      </c>
      <c r="I1115" s="184">
        <v>2.7431000000000001</v>
      </c>
      <c r="J1115" s="184">
        <v>2.9245000000000001</v>
      </c>
      <c r="K1115" s="184">
        <v>3.2058</v>
      </c>
      <c r="L1115" s="184">
        <v>3.2187000000000001</v>
      </c>
      <c r="M1115" s="184">
        <v>3.1981000000000002</v>
      </c>
      <c r="N1115" s="184">
        <v>3.1842000000000001</v>
      </c>
      <c r="O1115" s="184">
        <v>5.1020000000000003</v>
      </c>
      <c r="P1115" s="184">
        <v>5.8258999999999999</v>
      </c>
      <c r="Q1115" s="184">
        <v>7.2096</v>
      </c>
      <c r="R1115" s="184">
        <v>4.0343999999999998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44467</v>
      </c>
      <c r="E1116" s="184">
        <v>2322.2181999999998</v>
      </c>
      <c r="F1116" s="184">
        <v>1.7495000000000001</v>
      </c>
      <c r="G1116" s="184">
        <v>2.6987999999999999</v>
      </c>
      <c r="H1116" s="184">
        <v>2.8393000000000002</v>
      </c>
      <c r="I1116" s="184">
        <v>2.9159000000000002</v>
      </c>
      <c r="J1116" s="184">
        <v>3.0274000000000001</v>
      </c>
      <c r="K1116" s="184">
        <v>3.3256000000000001</v>
      </c>
      <c r="L1116" s="184">
        <v>3.3126000000000002</v>
      </c>
      <c r="M1116" s="184">
        <v>3.2953000000000001</v>
      </c>
      <c r="N1116" s="184">
        <v>3.2850000000000001</v>
      </c>
      <c r="O1116" s="184">
        <v>5.1510999999999996</v>
      </c>
      <c r="P1116" s="184">
        <v>5.9028</v>
      </c>
      <c r="Q1116" s="184">
        <v>7.1138000000000003</v>
      </c>
      <c r="R1116" s="184">
        <v>4.1124000000000001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44467</v>
      </c>
      <c r="E1117" s="184">
        <v>2309.1455999999998</v>
      </c>
      <c r="F1117" s="184">
        <v>1.6788000000000001</v>
      </c>
      <c r="G1117" s="184">
        <v>2.6286999999999998</v>
      </c>
      <c r="H1117" s="184">
        <v>2.7690000000000001</v>
      </c>
      <c r="I1117" s="184">
        <v>2.8454000000000002</v>
      </c>
      <c r="J1117" s="184">
        <v>2.9567999999999999</v>
      </c>
      <c r="K1117" s="184">
        <v>3.2541000000000002</v>
      </c>
      <c r="L1117" s="184">
        <v>3.2404999999999999</v>
      </c>
      <c r="M1117" s="184">
        <v>3.2227999999999999</v>
      </c>
      <c r="N1117" s="184">
        <v>3.2117</v>
      </c>
      <c r="O1117" s="184">
        <v>5.0868000000000002</v>
      </c>
      <c r="P1117" s="184">
        <v>5.8357000000000001</v>
      </c>
      <c r="Q1117" s="184">
        <v>7.2366000000000001</v>
      </c>
      <c r="R1117" s="184">
        <v>4.0444000000000004</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44467</v>
      </c>
      <c r="E1118" s="184">
        <v>2154.5068000000001</v>
      </c>
      <c r="F1118" s="184">
        <v>1.1791</v>
      </c>
      <c r="G1118" s="184">
        <v>2.1288</v>
      </c>
      <c r="H1118" s="184">
        <v>2.2688999999999999</v>
      </c>
      <c r="I1118" s="184">
        <v>2.3451</v>
      </c>
      <c r="J1118" s="184">
        <v>2.4554999999999998</v>
      </c>
      <c r="K1118" s="184">
        <v>2.7502</v>
      </c>
      <c r="L1118" s="184">
        <v>2.7328000000000001</v>
      </c>
      <c r="M1118" s="184">
        <v>2.7115999999999998</v>
      </c>
      <c r="N1118" s="184">
        <v>2.6968999999999999</v>
      </c>
      <c r="O1118" s="184">
        <v>4.5785999999999998</v>
      </c>
      <c r="P1118" s="184">
        <v>5.2912999999999997</v>
      </c>
      <c r="Q1118" s="184">
        <v>6.8491</v>
      </c>
      <c r="R1118" s="184">
        <v>3.5518000000000001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44467</v>
      </c>
      <c r="E1119" s="184">
        <v>2388.8411000000001</v>
      </c>
      <c r="F1119" s="184">
        <v>2.1713</v>
      </c>
      <c r="G1119" s="184">
        <v>2.7871000000000001</v>
      </c>
      <c r="H1119" s="184">
        <v>2.83</v>
      </c>
      <c r="I1119" s="184">
        <v>2.9237000000000002</v>
      </c>
      <c r="J1119" s="184">
        <v>3.0038999999999998</v>
      </c>
      <c r="K1119" s="184">
        <v>3.2702</v>
      </c>
      <c r="L1119" s="184">
        <v>3.2749000000000001</v>
      </c>
      <c r="M1119" s="184">
        <v>3.2673999999999999</v>
      </c>
      <c r="N1119" s="184">
        <v>3.2418999999999998</v>
      </c>
      <c r="O1119" s="184">
        <v>5.0461999999999998</v>
      </c>
      <c r="P1119" s="184">
        <v>5.8071000000000002</v>
      </c>
      <c r="Q1119" s="184">
        <v>7.1250999999999998</v>
      </c>
      <c r="R1119" s="184">
        <v>3.9958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44467</v>
      </c>
      <c r="E1120" s="184">
        <v>2408.9816000000001</v>
      </c>
      <c r="F1120" s="184">
        <v>2.2698999999999998</v>
      </c>
      <c r="G1120" s="184">
        <v>2.8871000000000002</v>
      </c>
      <c r="H1120" s="184">
        <v>2.93</v>
      </c>
      <c r="I1120" s="184">
        <v>3.0238</v>
      </c>
      <c r="J1120" s="184">
        <v>3.1040999999999999</v>
      </c>
      <c r="K1120" s="184">
        <v>3.3711000000000002</v>
      </c>
      <c r="L1120" s="184">
        <v>3.3765999999999998</v>
      </c>
      <c r="M1120" s="184">
        <v>3.3698999999999999</v>
      </c>
      <c r="N1120" s="184">
        <v>3.3452000000000002</v>
      </c>
      <c r="O1120" s="184">
        <v>5.1497999999999999</v>
      </c>
      <c r="P1120" s="184">
        <v>5.9126000000000003</v>
      </c>
      <c r="Q1120" s="184">
        <v>7.1542000000000003</v>
      </c>
      <c r="R1120" s="184">
        <v>4.0997000000000003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44467</v>
      </c>
      <c r="E1121" s="184">
        <v>3515.1702</v>
      </c>
      <c r="F1121" s="184">
        <v>2.1703000000000001</v>
      </c>
      <c r="G1121" s="184">
        <v>2.7871999999999999</v>
      </c>
      <c r="H1121" s="184">
        <v>2.83</v>
      </c>
      <c r="I1121" s="184">
        <v>2.9237000000000002</v>
      </c>
      <c r="J1121" s="184">
        <v>3.0038</v>
      </c>
      <c r="K1121" s="184">
        <v>3.2702</v>
      </c>
      <c r="L1121" s="184">
        <v>3.2749000000000001</v>
      </c>
      <c r="M1121" s="184">
        <v>3.2673999999999999</v>
      </c>
      <c r="N1121" s="184">
        <v>3.2418999999999998</v>
      </c>
      <c r="O1121" s="184">
        <v>5.0461999999999998</v>
      </c>
      <c r="P1121" s="184">
        <v>5.8037999999999998</v>
      </c>
      <c r="Q1121" s="184">
        <v>6.6181000000000001</v>
      </c>
      <c r="R1121" s="184">
        <v>3.9958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44467</v>
      </c>
      <c r="E1122" s="184">
        <v>3192.0493999999999</v>
      </c>
      <c r="F1122" s="184">
        <v>1.5072000000000001</v>
      </c>
      <c r="G1122" s="184">
        <v>2.6636000000000002</v>
      </c>
      <c r="H1122" s="184">
        <v>2.6953999999999998</v>
      </c>
      <c r="I1122" s="184">
        <v>2.8690000000000002</v>
      </c>
      <c r="J1122" s="184">
        <v>3.0038999999999998</v>
      </c>
      <c r="K1122" s="184">
        <v>3.2473999999999998</v>
      </c>
      <c r="L1122" s="184">
        <v>3.2700999999999998</v>
      </c>
      <c r="M1122" s="184">
        <v>3.2766000000000002</v>
      </c>
      <c r="N1122" s="184">
        <v>3.2581000000000002</v>
      </c>
      <c r="O1122" s="184">
        <v>5.0617999999999999</v>
      </c>
      <c r="P1122" s="184">
        <v>5.7857000000000003</v>
      </c>
      <c r="Q1122" s="184">
        <v>7.0307000000000004</v>
      </c>
      <c r="R1122" s="184">
        <v>4.0105000000000004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44467</v>
      </c>
      <c r="E1123" s="184">
        <v>3219.6255999999998</v>
      </c>
      <c r="F1123" s="184">
        <v>1.6065</v>
      </c>
      <c r="G1123" s="184">
        <v>2.7639</v>
      </c>
      <c r="H1123" s="184">
        <v>2.7955000000000001</v>
      </c>
      <c r="I1123" s="184">
        <v>2.9691999999999998</v>
      </c>
      <c r="J1123" s="184">
        <v>3.1042000000000001</v>
      </c>
      <c r="K1123" s="184">
        <v>3.3483000000000001</v>
      </c>
      <c r="L1123" s="184">
        <v>3.3719000000000001</v>
      </c>
      <c r="M1123" s="184">
        <v>3.3792</v>
      </c>
      <c r="N1123" s="184">
        <v>3.3614000000000002</v>
      </c>
      <c r="O1123" s="184">
        <v>5.1795999999999998</v>
      </c>
      <c r="P1123" s="184">
        <v>5.9016999999999999</v>
      </c>
      <c r="Q1123" s="184">
        <v>7.0971000000000002</v>
      </c>
      <c r="R1123" s="184">
        <v>4.1191000000000004</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44467</v>
      </c>
      <c r="E1124" s="184">
        <v>3016.6089999999999</v>
      </c>
      <c r="F1124" s="184">
        <v>1.4725999999999999</v>
      </c>
      <c r="G1124" s="184">
        <v>2.6288</v>
      </c>
      <c r="H1124" s="184">
        <v>2.6602999999999999</v>
      </c>
      <c r="I1124" s="184">
        <v>2.8340000000000001</v>
      </c>
      <c r="J1124" s="184">
        <v>2.9687000000000001</v>
      </c>
      <c r="K1124" s="184">
        <v>3.2118000000000002</v>
      </c>
      <c r="L1124" s="184">
        <v>3.2343000000000002</v>
      </c>
      <c r="M1124" s="184">
        <v>3.2404999999999999</v>
      </c>
      <c r="N1124" s="184">
        <v>3.2216</v>
      </c>
      <c r="O1124" s="184">
        <v>5.0259</v>
      </c>
      <c r="P1124" s="184">
        <v>5.7380000000000004</v>
      </c>
      <c r="Q1124" s="184">
        <v>6.6771000000000003</v>
      </c>
      <c r="R1124" s="184">
        <v>3.9782000000000002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44467</v>
      </c>
      <c r="E1125" s="184">
        <v>2405.1412999999998</v>
      </c>
      <c r="F1125" s="184">
        <v>2.8275000000000001</v>
      </c>
      <c r="G1125" s="184">
        <v>3.0369000000000002</v>
      </c>
      <c r="H1125" s="184">
        <v>3.1272000000000002</v>
      </c>
      <c r="I1125" s="184">
        <v>3.0331999999999999</v>
      </c>
      <c r="J1125" s="184">
        <v>3.0762</v>
      </c>
      <c r="K1125" s="184">
        <v>3.2292999999999998</v>
      </c>
      <c r="L1125" s="184">
        <v>3.2448000000000001</v>
      </c>
      <c r="M1125" s="184">
        <v>3.2477</v>
      </c>
      <c r="N1125" s="184">
        <v>3.2433999999999998</v>
      </c>
      <c r="O1125" s="184">
        <v>5.0259</v>
      </c>
      <c r="P1125" s="184">
        <v>5.8276000000000003</v>
      </c>
      <c r="Q1125" s="184">
        <v>7.0796999999999999</v>
      </c>
      <c r="R1125" s="184">
        <v>3.9912999999999998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44467</v>
      </c>
      <c r="E1126" s="184">
        <v>2385.7633999999998</v>
      </c>
      <c r="F1126" s="184">
        <v>2.7585999999999999</v>
      </c>
      <c r="G1126" s="184">
        <v>2.9676999999999998</v>
      </c>
      <c r="H1126" s="184">
        <v>3.0577000000000001</v>
      </c>
      <c r="I1126" s="184">
        <v>2.9636</v>
      </c>
      <c r="J1126" s="184">
        <v>3.0066000000000002</v>
      </c>
      <c r="K1126" s="184">
        <v>3.1593</v>
      </c>
      <c r="L1126" s="184">
        <v>3.1722999999999999</v>
      </c>
      <c r="M1126" s="184">
        <v>3.1713</v>
      </c>
      <c r="N1126" s="184">
        <v>3.1642000000000001</v>
      </c>
      <c r="O1126" s="184">
        <v>4.9405999999999999</v>
      </c>
      <c r="P1126" s="184">
        <v>5.7371999999999996</v>
      </c>
      <c r="Q1126" s="184">
        <v>6.8032000000000004</v>
      </c>
      <c r="R1126" s="184">
        <v>3.9083999999999999</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44467</v>
      </c>
      <c r="E1127" s="184">
        <v>2506.2208999999998</v>
      </c>
      <c r="F1127" s="184">
        <v>2.5707</v>
      </c>
      <c r="G1127" s="184">
        <v>2.9742000000000002</v>
      </c>
      <c r="H1127" s="184">
        <v>3.0419</v>
      </c>
      <c r="I1127" s="184">
        <v>3.0398999999999998</v>
      </c>
      <c r="J1127" s="184">
        <v>3.0478999999999998</v>
      </c>
      <c r="K1127" s="184">
        <v>3.2119</v>
      </c>
      <c r="L1127" s="184">
        <v>3.2197</v>
      </c>
      <c r="M1127" s="184">
        <v>3.2023000000000001</v>
      </c>
      <c r="N1127" s="184">
        <v>3.1888000000000001</v>
      </c>
      <c r="O1127" s="184">
        <v>4.7939999999999996</v>
      </c>
      <c r="P1127" s="184">
        <v>5.6200999999999999</v>
      </c>
      <c r="Q1127" s="184">
        <v>6.9105999999999996</v>
      </c>
      <c r="R1127" s="184">
        <v>3.7185999999999999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44467</v>
      </c>
      <c r="E1128" s="184">
        <v>2498.1235000000001</v>
      </c>
      <c r="F1128" s="184">
        <v>2.5527000000000002</v>
      </c>
      <c r="G1128" s="184">
        <v>2.9546000000000001</v>
      </c>
      <c r="H1128" s="184">
        <v>3.0219999999999998</v>
      </c>
      <c r="I1128" s="184">
        <v>3.0198999999999998</v>
      </c>
      <c r="J1128" s="184">
        <v>3.0278999999999998</v>
      </c>
      <c r="K1128" s="184">
        <v>3.1869000000000001</v>
      </c>
      <c r="L1128" s="184">
        <v>3.1960000000000002</v>
      </c>
      <c r="M1128" s="184">
        <v>3.1736</v>
      </c>
      <c r="N1128" s="184">
        <v>3.1606000000000001</v>
      </c>
      <c r="O1128" s="184">
        <v>4.7671999999999999</v>
      </c>
      <c r="P1128" s="184">
        <v>5.5876000000000001</v>
      </c>
      <c r="Q1128" s="184">
        <v>7.1391999999999998</v>
      </c>
      <c r="R1128" s="184">
        <v>3.6941999999999999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44467</v>
      </c>
      <c r="E1129" s="184">
        <v>1125.5681938059199</v>
      </c>
      <c r="F1129" s="184">
        <v>2.6482999999999999</v>
      </c>
      <c r="G1129" s="184">
        <v>2.6494</v>
      </c>
      <c r="H1129" s="184">
        <v>2.6516999999999999</v>
      </c>
      <c r="I1129" s="184">
        <v>2.653</v>
      </c>
      <c r="J1129" s="184">
        <v>2.5531000000000001</v>
      </c>
      <c r="K1129" s="184">
        <v>2.5207000000000002</v>
      </c>
      <c r="L1129" s="184">
        <v>2.6446999999999998</v>
      </c>
      <c r="M1129" s="184">
        <v>2.6118000000000001</v>
      </c>
      <c r="N1129" s="184">
        <v>2.5958000000000001</v>
      </c>
      <c r="O1129" s="184">
        <v>3.1976</v>
      </c>
      <c r="P1129" s="184"/>
      <c r="Q1129" s="184">
        <v>3.3927999999999998</v>
      </c>
      <c r="R1129" s="184">
        <v>2.7764000000000002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44467</v>
      </c>
      <c r="E1130" s="184">
        <v>2989.0844000000002</v>
      </c>
      <c r="F1130" s="184">
        <v>1.1796</v>
      </c>
      <c r="G1130" s="184">
        <v>2.2216</v>
      </c>
      <c r="H1130" s="184">
        <v>2.6732</v>
      </c>
      <c r="I1130" s="184">
        <v>2.8595999999999999</v>
      </c>
      <c r="J1130" s="184">
        <v>3.0055999999999998</v>
      </c>
      <c r="K1130" s="184">
        <v>3.2713999999999999</v>
      </c>
      <c r="L1130" s="184">
        <v>3.2927</v>
      </c>
      <c r="M1130" s="184">
        <v>3.2835000000000001</v>
      </c>
      <c r="N1130" s="184">
        <v>3.2698999999999998</v>
      </c>
      <c r="O1130" s="184">
        <v>5.0869999999999997</v>
      </c>
      <c r="P1130" s="184">
        <v>5.8551000000000002</v>
      </c>
      <c r="Q1130" s="184">
        <v>7.0755999999999997</v>
      </c>
      <c r="R1130" s="184">
        <v>4.0426000000000002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44467</v>
      </c>
      <c r="E1131" s="184">
        <v>2965.7428</v>
      </c>
      <c r="F1131" s="184">
        <v>1.0694999999999999</v>
      </c>
      <c r="G1131" s="184">
        <v>2.1114999999999999</v>
      </c>
      <c r="H1131" s="184">
        <v>2.5627</v>
      </c>
      <c r="I1131" s="184">
        <v>2.7494000000000001</v>
      </c>
      <c r="J1131" s="184">
        <v>2.8956</v>
      </c>
      <c r="K1131" s="184">
        <v>3.1608000000000001</v>
      </c>
      <c r="L1131" s="184">
        <v>3.1894</v>
      </c>
      <c r="M1131" s="184">
        <v>3.1836000000000002</v>
      </c>
      <c r="N1131" s="184">
        <v>3.1749999999999998</v>
      </c>
      <c r="O1131" s="184">
        <v>4.99</v>
      </c>
      <c r="P1131" s="184">
        <v>5.7446999999999999</v>
      </c>
      <c r="Q1131" s="184">
        <v>7.0948000000000002</v>
      </c>
      <c r="R1131" s="184">
        <v>3.9498000000000002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44467</v>
      </c>
      <c r="E1132" s="184">
        <v>2699.2257</v>
      </c>
      <c r="F1132" s="184">
        <v>2.4085000000000001</v>
      </c>
      <c r="G1132" s="184">
        <v>2.9228999999999998</v>
      </c>
      <c r="H1132" s="184">
        <v>3.0249999999999999</v>
      </c>
      <c r="I1132" s="184">
        <v>3.0301</v>
      </c>
      <c r="J1132" s="184">
        <v>3.1364000000000001</v>
      </c>
      <c r="K1132" s="184">
        <v>3.4392</v>
      </c>
      <c r="L1132" s="184">
        <v>3.4712000000000001</v>
      </c>
      <c r="M1132" s="184">
        <v>3.4575</v>
      </c>
      <c r="N1132" s="184">
        <v>3.4373</v>
      </c>
      <c r="O1132" s="184">
        <v>5.2487000000000004</v>
      </c>
      <c r="P1132" s="184">
        <v>5.9124999999999996</v>
      </c>
      <c r="Q1132" s="184">
        <v>7.0362999999999998</v>
      </c>
      <c r="R1132" s="184">
        <v>4.2210000000000001</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44467</v>
      </c>
      <c r="E1133" s="184">
        <v>2665.2238000000002</v>
      </c>
      <c r="F1133" s="184">
        <v>2.1680000000000001</v>
      </c>
      <c r="G1133" s="184">
        <v>2.6825000000000001</v>
      </c>
      <c r="H1133" s="184">
        <v>2.7847</v>
      </c>
      <c r="I1133" s="184">
        <v>2.7898000000000001</v>
      </c>
      <c r="J1133" s="184">
        <v>2.8957000000000002</v>
      </c>
      <c r="K1133" s="184">
        <v>3.1911</v>
      </c>
      <c r="L1133" s="184">
        <v>3.2189999999999999</v>
      </c>
      <c r="M1133" s="184">
        <v>3.2025999999999999</v>
      </c>
      <c r="N1133" s="184">
        <v>3.1800999999999999</v>
      </c>
      <c r="O1133" s="184">
        <v>5.0206999999999997</v>
      </c>
      <c r="P1133" s="184">
        <v>5.7297000000000002</v>
      </c>
      <c r="Q1133" s="184">
        <v>7.1452999999999998</v>
      </c>
      <c r="R1133" s="184">
        <v>3.9573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44467</v>
      </c>
      <c r="E1134" s="184">
        <v>2423.8339999999998</v>
      </c>
      <c r="F1134" s="184">
        <v>2.1686000000000001</v>
      </c>
      <c r="G1134" s="184">
        <v>2.6831</v>
      </c>
      <c r="H1134" s="184">
        <v>2.7850000000000001</v>
      </c>
      <c r="I1134" s="184">
        <v>2.7900999999999998</v>
      </c>
      <c r="J1134" s="184">
        <v>2.8959999999999999</v>
      </c>
      <c r="K1134" s="184">
        <v>3.1913999999999998</v>
      </c>
      <c r="L1134" s="184">
        <v>3.2193000000000001</v>
      </c>
      <c r="M1134" s="184">
        <v>3.2029000000000001</v>
      </c>
      <c r="N1134" s="184">
        <v>3.1804000000000001</v>
      </c>
      <c r="O1134" s="184">
        <v>5.0205000000000002</v>
      </c>
      <c r="P1134" s="184">
        <v>5.7168999999999999</v>
      </c>
      <c r="Q1134" s="184">
        <v>6.5137</v>
      </c>
      <c r="R1134" s="184">
        <v>3.9571999999999998</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44467</v>
      </c>
      <c r="E1136" s="184">
        <v>4818.5003999999999</v>
      </c>
      <c r="F1136" s="184">
        <v>1.3772</v>
      </c>
      <c r="G1136" s="184">
        <v>2.0127999999999999</v>
      </c>
      <c r="H1136" s="184">
        <v>2.056</v>
      </c>
      <c r="I1136" s="184">
        <v>2.1574</v>
      </c>
      <c r="J1136" s="184">
        <v>2.3048999999999999</v>
      </c>
      <c r="K1136" s="184">
        <v>2.5693999999999999</v>
      </c>
      <c r="L1136" s="184">
        <v>2.5545</v>
      </c>
      <c r="M1136" s="184">
        <v>2.5173000000000001</v>
      </c>
      <c r="N1136" s="184">
        <v>2.4975999999999998</v>
      </c>
      <c r="O1136" s="184">
        <v>4.4912999999999998</v>
      </c>
      <c r="P1136" s="184">
        <v>5.1820000000000004</v>
      </c>
      <c r="Q1136" s="184">
        <v>6.9408000000000003</v>
      </c>
      <c r="R1136" s="184">
        <v>3.4186999999999999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44467</v>
      </c>
      <c r="E1137" s="184">
        <v>3124.9380000000001</v>
      </c>
      <c r="F1137" s="184">
        <v>2.0335999999999999</v>
      </c>
      <c r="G1137" s="184">
        <v>2.6699000000000002</v>
      </c>
      <c r="H1137" s="184">
        <v>2.7130999999999998</v>
      </c>
      <c r="I1137" s="184">
        <v>2.8149999999999999</v>
      </c>
      <c r="J1137" s="184">
        <v>2.9636999999999998</v>
      </c>
      <c r="K1137" s="184">
        <v>3.2315999999999998</v>
      </c>
      <c r="L1137" s="184">
        <v>3.2265000000000001</v>
      </c>
      <c r="M1137" s="184">
        <v>3.1970999999999998</v>
      </c>
      <c r="N1137" s="184">
        <v>3.1837</v>
      </c>
      <c r="O1137" s="184">
        <v>5.1992000000000003</v>
      </c>
      <c r="P1137" s="184">
        <v>5.8918999999999997</v>
      </c>
      <c r="Q1137" s="184">
        <v>7.3419999999999996</v>
      </c>
      <c r="R1137" s="184">
        <v>4.1139999999999999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44467</v>
      </c>
      <c r="E1138" s="184">
        <v>3142.2766000000001</v>
      </c>
      <c r="F1138" s="184">
        <v>2.1107</v>
      </c>
      <c r="G1138" s="184">
        <v>2.7462</v>
      </c>
      <c r="H1138" s="184">
        <v>2.7896000000000001</v>
      </c>
      <c r="I1138" s="184">
        <v>2.8915999999999999</v>
      </c>
      <c r="J1138" s="184">
        <v>3.0404</v>
      </c>
      <c r="K1138" s="184">
        <v>3.3083999999999998</v>
      </c>
      <c r="L1138" s="184">
        <v>3.3041999999999998</v>
      </c>
      <c r="M1138" s="184">
        <v>3.2755000000000001</v>
      </c>
      <c r="N1138" s="184">
        <v>3.2637</v>
      </c>
      <c r="O1138" s="184">
        <v>5.2732999999999999</v>
      </c>
      <c r="P1138" s="184">
        <v>5.9621000000000004</v>
      </c>
      <c r="Q1138" s="184">
        <v>7.2064000000000004</v>
      </c>
      <c r="R1138" s="184">
        <v>4.1936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44467</v>
      </c>
      <c r="E1139" s="184">
        <v>4080.8209999999999</v>
      </c>
      <c r="F1139" s="184">
        <v>1.4455</v>
      </c>
      <c r="G1139" s="184">
        <v>2.4497</v>
      </c>
      <c r="H1139" s="184">
        <v>2.637</v>
      </c>
      <c r="I1139" s="184">
        <v>2.7688999999999999</v>
      </c>
      <c r="J1139" s="184">
        <v>2.9077999999999999</v>
      </c>
      <c r="K1139" s="184">
        <v>3.2038000000000002</v>
      </c>
      <c r="L1139" s="184">
        <v>3.1821000000000002</v>
      </c>
      <c r="M1139" s="184">
        <v>3.1425000000000001</v>
      </c>
      <c r="N1139" s="184">
        <v>3.1305000000000001</v>
      </c>
      <c r="O1139" s="184">
        <v>4.9589999999999996</v>
      </c>
      <c r="P1139" s="184">
        <v>5.6772</v>
      </c>
      <c r="Q1139" s="184">
        <v>6.9390999999999998</v>
      </c>
      <c r="R1139" s="184">
        <v>3.9068999999999998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44467</v>
      </c>
      <c r="E1140" s="184">
        <v>4111.1286</v>
      </c>
      <c r="F1140" s="184">
        <v>1.5448999999999999</v>
      </c>
      <c r="G1140" s="184">
        <v>2.5495000000000001</v>
      </c>
      <c r="H1140" s="184">
        <v>2.7370000000000001</v>
      </c>
      <c r="I1140" s="184">
        <v>2.8691</v>
      </c>
      <c r="J1140" s="184">
        <v>3.0078</v>
      </c>
      <c r="K1140" s="184">
        <v>3.3048000000000002</v>
      </c>
      <c r="L1140" s="184">
        <v>3.2829999999999999</v>
      </c>
      <c r="M1140" s="184">
        <v>3.2444999999999999</v>
      </c>
      <c r="N1140" s="184">
        <v>3.2334000000000001</v>
      </c>
      <c r="O1140" s="184">
        <v>5.0640999999999998</v>
      </c>
      <c r="P1140" s="184">
        <v>5.7830000000000004</v>
      </c>
      <c r="Q1140" s="184">
        <v>7.0507999999999997</v>
      </c>
      <c r="R1140" s="184">
        <v>4.0109000000000004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44467</v>
      </c>
      <c r="E1141" s="184">
        <v>2070.7392</v>
      </c>
      <c r="F1141" s="184">
        <v>1.2903</v>
      </c>
      <c r="G1141" s="184">
        <v>2.6993999999999998</v>
      </c>
      <c r="H1141" s="184">
        <v>2.5964</v>
      </c>
      <c r="I1141" s="184">
        <v>2.7450999999999999</v>
      </c>
      <c r="J1141" s="184">
        <v>2.9356</v>
      </c>
      <c r="K1141" s="184">
        <v>3.21</v>
      </c>
      <c r="L1141" s="184">
        <v>3.2046000000000001</v>
      </c>
      <c r="M1141" s="184">
        <v>3.1901000000000002</v>
      </c>
      <c r="N1141" s="184">
        <v>3.1705999999999999</v>
      </c>
      <c r="O1141" s="184">
        <v>4.9931000000000001</v>
      </c>
      <c r="P1141" s="184">
        <v>5.7657999999999996</v>
      </c>
      <c r="Q1141" s="184">
        <v>4.2880000000000003</v>
      </c>
      <c r="R1141" s="184">
        <v>3.9077000000000002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44467</v>
      </c>
      <c r="E1142" s="184">
        <v>2082.2851000000001</v>
      </c>
      <c r="F1142" s="184">
        <v>1.3848</v>
      </c>
      <c r="G1142" s="184">
        <v>2.7949000000000002</v>
      </c>
      <c r="H1142" s="184">
        <v>2.6922999999999999</v>
      </c>
      <c r="I1142" s="184">
        <v>2.8409</v>
      </c>
      <c r="J1142" s="184">
        <v>3.0314999999999999</v>
      </c>
      <c r="K1142" s="184">
        <v>3.3062999999999998</v>
      </c>
      <c r="L1142" s="184">
        <v>3.3016999999999999</v>
      </c>
      <c r="M1142" s="184">
        <v>3.2894999999999999</v>
      </c>
      <c r="N1142" s="184">
        <v>3.2713999999999999</v>
      </c>
      <c r="O1142" s="184">
        <v>5.0869</v>
      </c>
      <c r="P1142" s="184">
        <v>5.8479000000000001</v>
      </c>
      <c r="Q1142" s="184">
        <v>7.0705999999999998</v>
      </c>
      <c r="R1142" s="184">
        <v>4.0107999999999997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44467</v>
      </c>
      <c r="E1143" s="184">
        <v>3014.5612999999998</v>
      </c>
      <c r="F1143" s="184">
        <v>0.49280000000000002</v>
      </c>
      <c r="G1143" s="184">
        <v>1.9029</v>
      </c>
      <c r="H1143" s="184">
        <v>1.7999000000000001</v>
      </c>
      <c r="I1143" s="184">
        <v>1.948</v>
      </c>
      <c r="J1143" s="184">
        <v>2.1374</v>
      </c>
      <c r="K1143" s="184">
        <v>2.4079999999999999</v>
      </c>
      <c r="L1143" s="184">
        <v>2.3969</v>
      </c>
      <c r="M1143" s="184">
        <v>2.3782999999999999</v>
      </c>
      <c r="N1143" s="184">
        <v>2.3540999999999999</v>
      </c>
      <c r="O1143" s="184">
        <v>4.1482999999999999</v>
      </c>
      <c r="P1143" s="184">
        <v>4.8906999999999998</v>
      </c>
      <c r="Q1143" s="184">
        <v>6.0350999999999999</v>
      </c>
      <c r="R1143" s="184">
        <v>3.0876000000000001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44467</v>
      </c>
      <c r="E1144" s="184">
        <v>1097.18971107376</v>
      </c>
      <c r="F1144" s="184">
        <v>3.0150999999999999</v>
      </c>
      <c r="G1144" s="184">
        <v>3.0112000000000001</v>
      </c>
      <c r="H1144" s="184">
        <v>3.0183</v>
      </c>
      <c r="I1144" s="184">
        <v>3.0129000000000001</v>
      </c>
      <c r="J1144" s="184">
        <v>2.8267000000000002</v>
      </c>
      <c r="K1144" s="184">
        <v>2.6951000000000001</v>
      </c>
      <c r="L1144" s="184">
        <v>2.6533000000000002</v>
      </c>
      <c r="M1144" s="184">
        <v>2.5992000000000002</v>
      </c>
      <c r="N1144" s="184">
        <v>2.5548000000000002</v>
      </c>
      <c r="O1144" s="184">
        <v>3.1143999999999998</v>
      </c>
      <c r="P1144" s="184"/>
      <c r="Q1144" s="184">
        <v>3.1208</v>
      </c>
      <c r="R1144" s="184">
        <v>2.6602999999999999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44467</v>
      </c>
      <c r="E1145" s="184">
        <v>307.81290000000001</v>
      </c>
      <c r="F1145" s="184">
        <v>1.8974</v>
      </c>
      <c r="G1145" s="184">
        <v>2.5737000000000001</v>
      </c>
      <c r="H1145" s="184">
        <v>2.7303999999999999</v>
      </c>
      <c r="I1145" s="184">
        <v>2.7818999999999998</v>
      </c>
      <c r="J1145" s="184">
        <v>2.9146999999999998</v>
      </c>
      <c r="K1145" s="184">
        <v>3.2019000000000002</v>
      </c>
      <c r="L1145" s="184">
        <v>3.1873</v>
      </c>
      <c r="M1145" s="184">
        <v>3.1715</v>
      </c>
      <c r="N1145" s="184">
        <v>3.1722000000000001</v>
      </c>
      <c r="O1145" s="184">
        <v>5.0566000000000004</v>
      </c>
      <c r="P1145" s="184">
        <v>5.79</v>
      </c>
      <c r="Q1145" s="184">
        <v>7.3396999999999997</v>
      </c>
      <c r="R1145" s="184">
        <v>4.0185000000000004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44467</v>
      </c>
      <c r="E1146" s="184">
        <v>309.71710000000002</v>
      </c>
      <c r="F1146" s="184">
        <v>2.0270999999999999</v>
      </c>
      <c r="G1146" s="184">
        <v>2.6953999999999998</v>
      </c>
      <c r="H1146" s="184">
        <v>2.8500999999999999</v>
      </c>
      <c r="I1146" s="184">
        <v>2.9015</v>
      </c>
      <c r="J1146" s="184">
        <v>3.0350000000000001</v>
      </c>
      <c r="K1146" s="184">
        <v>3.3228</v>
      </c>
      <c r="L1146" s="184">
        <v>3.3094000000000001</v>
      </c>
      <c r="M1146" s="184">
        <v>3.2945000000000002</v>
      </c>
      <c r="N1146" s="184">
        <v>3.2961</v>
      </c>
      <c r="O1146" s="184">
        <v>5.1582999999999997</v>
      </c>
      <c r="P1146" s="184">
        <v>5.8754</v>
      </c>
      <c r="Q1146" s="184">
        <v>7.1074000000000002</v>
      </c>
      <c r="R1146" s="184">
        <v>4.133</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44467</v>
      </c>
      <c r="E1147" s="184">
        <v>2232.5126</v>
      </c>
      <c r="F1147" s="184">
        <v>1.4322999999999999</v>
      </c>
      <c r="G1147" s="184">
        <v>2.3835999999999999</v>
      </c>
      <c r="H1147" s="184">
        <v>2.6145999999999998</v>
      </c>
      <c r="I1147" s="184">
        <v>2.8513999999999999</v>
      </c>
      <c r="J1147" s="184">
        <v>2.9668000000000001</v>
      </c>
      <c r="K1147" s="184">
        <v>3.2841999999999998</v>
      </c>
      <c r="L1147" s="184">
        <v>3.3418000000000001</v>
      </c>
      <c r="M1147" s="184">
        <v>3.3315000000000001</v>
      </c>
      <c r="N1147" s="184">
        <v>3.3498000000000001</v>
      </c>
      <c r="O1147" s="184">
        <v>5.2073</v>
      </c>
      <c r="P1147" s="184">
        <v>5.8734000000000002</v>
      </c>
      <c r="Q1147" s="184">
        <v>7.4135</v>
      </c>
      <c r="R1147" s="184">
        <v>4.2336999999999998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44467</v>
      </c>
      <c r="E1148" s="184">
        <v>2250.2536</v>
      </c>
      <c r="F1148" s="184">
        <v>1.4729000000000001</v>
      </c>
      <c r="G1148" s="184">
        <v>2.4238</v>
      </c>
      <c r="H1148" s="184">
        <v>2.6547999999999998</v>
      </c>
      <c r="I1148" s="184">
        <v>2.8915999999999999</v>
      </c>
      <c r="J1148" s="184">
        <v>3.0070000000000001</v>
      </c>
      <c r="K1148" s="184">
        <v>3.3245</v>
      </c>
      <c r="L1148" s="184">
        <v>3.3826000000000001</v>
      </c>
      <c r="M1148" s="184">
        <v>3.3725999999999998</v>
      </c>
      <c r="N1148" s="184">
        <v>3.3912</v>
      </c>
      <c r="O1148" s="184">
        <v>5.2760999999999996</v>
      </c>
      <c r="P1148" s="184">
        <v>5.9631999999999996</v>
      </c>
      <c r="Q1148" s="184">
        <v>7.1219999999999999</v>
      </c>
      <c r="R1148" s="184">
        <v>4.2775999999999996</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44467</v>
      </c>
      <c r="E1149" s="184">
        <v>2526.19</v>
      </c>
      <c r="F1149" s="184">
        <v>2.2208999999999999</v>
      </c>
      <c r="G1149" s="184">
        <v>2.7732999999999999</v>
      </c>
      <c r="H1149" s="184">
        <v>2.8893</v>
      </c>
      <c r="I1149" s="184">
        <v>2.9546999999999999</v>
      </c>
      <c r="J1149" s="184">
        <v>3.0318999999999998</v>
      </c>
      <c r="K1149" s="184">
        <v>3.2738999999999998</v>
      </c>
      <c r="L1149" s="184">
        <v>3.2728999999999999</v>
      </c>
      <c r="M1149" s="184">
        <v>3.2355999999999998</v>
      </c>
      <c r="N1149" s="184">
        <v>3.2282000000000002</v>
      </c>
      <c r="O1149" s="184">
        <v>4.9356</v>
      </c>
      <c r="P1149" s="184">
        <v>5.7392000000000003</v>
      </c>
      <c r="Q1149" s="184">
        <v>7.0106000000000002</v>
      </c>
      <c r="R1149" s="184">
        <v>3.9291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44467</v>
      </c>
      <c r="E1150" s="184">
        <v>2512.8543</v>
      </c>
      <c r="F1150" s="184">
        <v>2.1730999999999998</v>
      </c>
      <c r="G1150" s="184">
        <v>2.7235999999999998</v>
      </c>
      <c r="H1150" s="184">
        <v>2.8393999999999999</v>
      </c>
      <c r="I1150" s="184">
        <v>2.9047000000000001</v>
      </c>
      <c r="J1150" s="184">
        <v>2.9817999999999998</v>
      </c>
      <c r="K1150" s="184">
        <v>3.2233999999999998</v>
      </c>
      <c r="L1150" s="184">
        <v>3.2221000000000002</v>
      </c>
      <c r="M1150" s="184">
        <v>3.1844000000000001</v>
      </c>
      <c r="N1150" s="184">
        <v>3.1766000000000001</v>
      </c>
      <c r="O1150" s="184">
        <v>4.8781999999999996</v>
      </c>
      <c r="P1150" s="184">
        <v>5.6700999999999997</v>
      </c>
      <c r="Q1150" s="184">
        <v>5.4051</v>
      </c>
      <c r="R1150" s="184">
        <v>3.8761999999999999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44467</v>
      </c>
      <c r="E1151" s="184">
        <v>1613.5237999999999</v>
      </c>
      <c r="F1151" s="184">
        <v>2.3776999999999999</v>
      </c>
      <c r="G1151" s="184">
        <v>2.9015</v>
      </c>
      <c r="H1151" s="184">
        <v>2.8208000000000002</v>
      </c>
      <c r="I1151" s="184">
        <v>2.8336000000000001</v>
      </c>
      <c r="J1151" s="184">
        <v>2.9430000000000001</v>
      </c>
      <c r="K1151" s="184">
        <v>2.996</v>
      </c>
      <c r="L1151" s="184">
        <v>2.9931999999999999</v>
      </c>
      <c r="M1151" s="184">
        <v>2.9384999999999999</v>
      </c>
      <c r="N1151" s="184">
        <v>2.9064000000000001</v>
      </c>
      <c r="O1151" s="184">
        <v>4.4509999999999996</v>
      </c>
      <c r="P1151" s="184">
        <v>5.2739000000000003</v>
      </c>
      <c r="Q1151" s="184">
        <v>6.2567000000000004</v>
      </c>
      <c r="R1151" s="184">
        <v>3.4719000000000002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44467</v>
      </c>
      <c r="E1152" s="184">
        <v>1607.174</v>
      </c>
      <c r="F1152" s="184">
        <v>2.3279999999999998</v>
      </c>
      <c r="G1152" s="184">
        <v>2.8515999999999999</v>
      </c>
      <c r="H1152" s="184">
        <v>2.7709000000000001</v>
      </c>
      <c r="I1152" s="184">
        <v>2.7837000000000001</v>
      </c>
      <c r="J1152" s="184">
        <v>2.8929</v>
      </c>
      <c r="K1152" s="184">
        <v>2.9457</v>
      </c>
      <c r="L1152" s="184">
        <v>2.9424999999999999</v>
      </c>
      <c r="M1152" s="184">
        <v>2.8874</v>
      </c>
      <c r="N1152" s="184">
        <v>2.855</v>
      </c>
      <c r="O1152" s="184">
        <v>4.3987999999999996</v>
      </c>
      <c r="P1152" s="184">
        <v>5.2213000000000003</v>
      </c>
      <c r="Q1152" s="184">
        <v>6.2035999999999998</v>
      </c>
      <c r="R1152" s="184">
        <v>3.4201999999999999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44467</v>
      </c>
      <c r="E1153" s="184">
        <v>2018.6431</v>
      </c>
      <c r="F1153" s="184">
        <v>1.9005000000000001</v>
      </c>
      <c r="G1153" s="184">
        <v>2.6410999999999998</v>
      </c>
      <c r="H1153" s="184">
        <v>2.5973000000000002</v>
      </c>
      <c r="I1153" s="184">
        <v>2.7256999999999998</v>
      </c>
      <c r="J1153" s="184">
        <v>2.7642000000000002</v>
      </c>
      <c r="K1153" s="184">
        <v>2.9373999999999998</v>
      </c>
      <c r="L1153" s="184">
        <v>2.8963000000000001</v>
      </c>
      <c r="M1153" s="184">
        <v>3.133</v>
      </c>
      <c r="N1153" s="184">
        <v>3.1015999999999999</v>
      </c>
      <c r="O1153" s="184">
        <v>4.8841999999999999</v>
      </c>
      <c r="P1153" s="184">
        <v>5.7099000000000002</v>
      </c>
      <c r="Q1153" s="184">
        <v>7.3266999999999998</v>
      </c>
      <c r="R1153" s="184">
        <v>3.7974999999999999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44467</v>
      </c>
      <c r="E1154" s="184">
        <v>2036.0204000000001</v>
      </c>
      <c r="F1154" s="184">
        <v>2.0007999999999999</v>
      </c>
      <c r="G1154" s="184">
        <v>2.7410999999999999</v>
      </c>
      <c r="H1154" s="184">
        <v>2.6970999999999998</v>
      </c>
      <c r="I1154" s="184">
        <v>2.8252000000000002</v>
      </c>
      <c r="J1154" s="184">
        <v>2.8637000000000001</v>
      </c>
      <c r="K1154" s="184">
        <v>3.0379999999999998</v>
      </c>
      <c r="L1154" s="184">
        <v>2.9969000000000001</v>
      </c>
      <c r="M1154" s="184">
        <v>3.2357</v>
      </c>
      <c r="N1154" s="184">
        <v>3.2048999999999999</v>
      </c>
      <c r="O1154" s="184">
        <v>4.9892000000000003</v>
      </c>
      <c r="P1154" s="184">
        <v>5.8160999999999996</v>
      </c>
      <c r="Q1154" s="184">
        <v>7.1024000000000003</v>
      </c>
      <c r="R1154" s="184">
        <v>3.9014000000000002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44467</v>
      </c>
      <c r="E1155" s="184">
        <v>2024.8871999999999</v>
      </c>
      <c r="F1155" s="184">
        <v>2.7113</v>
      </c>
      <c r="G1155" s="184">
        <v>2.7111000000000001</v>
      </c>
      <c r="H1155" s="184">
        <v>2.7120000000000002</v>
      </c>
      <c r="I1155" s="184">
        <v>3.2957000000000001</v>
      </c>
      <c r="J1155" s="184">
        <v>3.0244</v>
      </c>
      <c r="K1155" s="184">
        <v>3.0581</v>
      </c>
      <c r="L1155" s="184">
        <v>2.8315000000000001</v>
      </c>
      <c r="M1155" s="184">
        <v>2.9371999999999998</v>
      </c>
      <c r="N1155" s="184">
        <v>2.8450000000000002</v>
      </c>
      <c r="O1155" s="184"/>
      <c r="P1155" s="184"/>
      <c r="Q1155" s="184">
        <v>3.2604000000000002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44467</v>
      </c>
      <c r="E1156" s="184">
        <v>2036.3459</v>
      </c>
      <c r="F1156" s="184">
        <v>1.9305000000000001</v>
      </c>
      <c r="G1156" s="184">
        <v>2.6945999999999999</v>
      </c>
      <c r="H1156" s="184">
        <v>2.7067000000000001</v>
      </c>
      <c r="I1156" s="184">
        <v>2.8376999999999999</v>
      </c>
      <c r="J1156" s="184">
        <v>2.9138000000000002</v>
      </c>
      <c r="K1156" s="184">
        <v>3.0613000000000001</v>
      </c>
      <c r="L1156" s="184">
        <v>2.9958</v>
      </c>
      <c r="M1156" s="184">
        <v>3.2321</v>
      </c>
      <c r="N1156" s="184">
        <v>3.1968000000000001</v>
      </c>
      <c r="O1156" s="184"/>
      <c r="P1156" s="184"/>
      <c r="Q1156" s="184">
        <v>3.5956000000000001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44467</v>
      </c>
      <c r="E1157" s="184">
        <v>2036.4392</v>
      </c>
      <c r="F1157" s="184">
        <v>2.0022000000000002</v>
      </c>
      <c r="G1157" s="184">
        <v>2.7410999999999999</v>
      </c>
      <c r="H1157" s="184">
        <v>2.6978</v>
      </c>
      <c r="I1157" s="184">
        <v>2.8264999999999998</v>
      </c>
      <c r="J1157" s="184">
        <v>2.8633999999999999</v>
      </c>
      <c r="K1157" s="184">
        <v>3.0371999999999999</v>
      </c>
      <c r="L1157" s="184">
        <v>3.0007000000000001</v>
      </c>
      <c r="M1157" s="184">
        <v>3.2383999999999999</v>
      </c>
      <c r="N1157" s="184">
        <v>3.2069999999999999</v>
      </c>
      <c r="O1157" s="184"/>
      <c r="P1157" s="184"/>
      <c r="Q1157" s="184">
        <v>3.5994999999999999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44467</v>
      </c>
      <c r="E1158" s="184">
        <v>2036.4226000000001</v>
      </c>
      <c r="F1158" s="184">
        <v>2.0863999999999998</v>
      </c>
      <c r="G1158" s="184">
        <v>2.7841999999999998</v>
      </c>
      <c r="H1158" s="184">
        <v>2.7494000000000001</v>
      </c>
      <c r="I1158" s="184">
        <v>2.911</v>
      </c>
      <c r="J1158" s="184">
        <v>2.9657</v>
      </c>
      <c r="K1158" s="184">
        <v>3.1168</v>
      </c>
      <c r="L1158" s="184">
        <v>3.0387</v>
      </c>
      <c r="M1158" s="184">
        <v>3.2633000000000001</v>
      </c>
      <c r="N1158" s="184">
        <v>3.2134999999999998</v>
      </c>
      <c r="O1158" s="184"/>
      <c r="P1158" s="184"/>
      <c r="Q1158" s="184">
        <v>3.597</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44467</v>
      </c>
      <c r="E1159" s="184">
        <v>2854.9895999999999</v>
      </c>
      <c r="F1159" s="184">
        <v>1.8846000000000001</v>
      </c>
      <c r="G1159" s="184">
        <v>2.6827999999999999</v>
      </c>
      <c r="H1159" s="184">
        <v>2.8050000000000002</v>
      </c>
      <c r="I1159" s="184">
        <v>2.8719000000000001</v>
      </c>
      <c r="J1159" s="184">
        <v>2.9805999999999999</v>
      </c>
      <c r="K1159" s="184">
        <v>3.2425000000000002</v>
      </c>
      <c r="L1159" s="184">
        <v>3.2223999999999999</v>
      </c>
      <c r="M1159" s="184">
        <v>3.2012</v>
      </c>
      <c r="N1159" s="184">
        <v>3.1939000000000002</v>
      </c>
      <c r="O1159" s="184">
        <v>4.9584000000000001</v>
      </c>
      <c r="P1159" s="184">
        <v>5.7436999999999996</v>
      </c>
      <c r="Q1159" s="184">
        <v>7.3076999999999996</v>
      </c>
      <c r="R1159" s="184">
        <v>3.9188000000000001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44467</v>
      </c>
      <c r="E1160" s="184">
        <v>2872.0677000000001</v>
      </c>
      <c r="F1160" s="184">
        <v>1.9547000000000001</v>
      </c>
      <c r="G1160" s="184">
        <v>2.7532999999999999</v>
      </c>
      <c r="H1160" s="184">
        <v>2.8754</v>
      </c>
      <c r="I1160" s="184">
        <v>2.9424999999999999</v>
      </c>
      <c r="J1160" s="184">
        <v>3.0512999999999999</v>
      </c>
      <c r="K1160" s="184">
        <v>3.3134000000000001</v>
      </c>
      <c r="L1160" s="184">
        <v>3.2938000000000001</v>
      </c>
      <c r="M1160" s="184">
        <v>3.2730999999999999</v>
      </c>
      <c r="N1160" s="184">
        <v>3.2664</v>
      </c>
      <c r="O1160" s="184">
        <v>5.032</v>
      </c>
      <c r="P1160" s="184">
        <v>5.8178999999999998</v>
      </c>
      <c r="Q1160" s="184">
        <v>7.077</v>
      </c>
      <c r="R1160" s="184">
        <v>3.9916999999999998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44467</v>
      </c>
      <c r="E1161" s="184">
        <v>2578.9472000000001</v>
      </c>
      <c r="F1161" s="184">
        <v>1.3545</v>
      </c>
      <c r="G1161" s="184">
        <v>2.1530999999999998</v>
      </c>
      <c r="H1161" s="184">
        <v>2.2747999999999999</v>
      </c>
      <c r="I1161" s="184">
        <v>2.3416000000000001</v>
      </c>
      <c r="J1161" s="184">
        <v>2.4496000000000002</v>
      </c>
      <c r="K1161" s="184">
        <v>2.7086000000000001</v>
      </c>
      <c r="L1161" s="184">
        <v>2.6846000000000001</v>
      </c>
      <c r="M1161" s="184">
        <v>2.6596000000000002</v>
      </c>
      <c r="N1161" s="184">
        <v>2.6484999999999999</v>
      </c>
      <c r="O1161" s="184">
        <v>4.4055</v>
      </c>
      <c r="P1161" s="184">
        <v>5.1609999999999996</v>
      </c>
      <c r="Q1161" s="184">
        <v>6.5766</v>
      </c>
      <c r="R1161" s="184">
        <v>3.3721000000000001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44467</v>
      </c>
      <c r="E1162" s="184">
        <v>1096.6193000000001</v>
      </c>
      <c r="F1162" s="184">
        <v>2.8294000000000001</v>
      </c>
      <c r="G1162" s="184">
        <v>3.0295999999999998</v>
      </c>
      <c r="H1162" s="184">
        <v>3.0596999999999999</v>
      </c>
      <c r="I1162" s="184">
        <v>3.0785999999999998</v>
      </c>
      <c r="J1162" s="184">
        <v>3.0318000000000001</v>
      </c>
      <c r="K1162" s="184">
        <v>3.0884999999999998</v>
      </c>
      <c r="L1162" s="184">
        <v>3.1059999999999999</v>
      </c>
      <c r="M1162" s="184">
        <v>3.0718999999999999</v>
      </c>
      <c r="N1162" s="184">
        <v>3.0526</v>
      </c>
      <c r="O1162" s="184"/>
      <c r="P1162" s="184"/>
      <c r="Q1162" s="184">
        <v>3.8601000000000001</v>
      </c>
      <c r="R1162" s="184">
        <v>3.4285999999999999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44467</v>
      </c>
      <c r="E1163" s="184">
        <v>1093.6864</v>
      </c>
      <c r="F1163" s="184">
        <v>2.7201</v>
      </c>
      <c r="G1163" s="184">
        <v>2.9186000000000001</v>
      </c>
      <c r="H1163" s="184">
        <v>2.9489999999999998</v>
      </c>
      <c r="I1163" s="184">
        <v>2.9683999999999999</v>
      </c>
      <c r="J1163" s="184">
        <v>2.9214000000000002</v>
      </c>
      <c r="K1163" s="184">
        <v>2.9775999999999998</v>
      </c>
      <c r="L1163" s="184">
        <v>2.9940000000000002</v>
      </c>
      <c r="M1163" s="184">
        <v>2.9590000000000001</v>
      </c>
      <c r="N1163" s="184">
        <v>2.9390999999999998</v>
      </c>
      <c r="O1163" s="184"/>
      <c r="P1163" s="184"/>
      <c r="Q1163" s="184">
        <v>3.746</v>
      </c>
      <c r="R1163" s="184">
        <v>3.3149000000000002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44467</v>
      </c>
      <c r="E1164" s="184">
        <v>56.778599999999997</v>
      </c>
      <c r="F1164" s="184">
        <v>2.1215000000000002</v>
      </c>
      <c r="G1164" s="184">
        <v>2.722</v>
      </c>
      <c r="H1164" s="184">
        <v>2.7932999999999999</v>
      </c>
      <c r="I1164" s="184">
        <v>2.8868</v>
      </c>
      <c r="J1164" s="184">
        <v>2.9895999999999998</v>
      </c>
      <c r="K1164" s="184">
        <v>3.2582</v>
      </c>
      <c r="L1164" s="184">
        <v>3.2519999999999998</v>
      </c>
      <c r="M1164" s="184">
        <v>3.2389999999999999</v>
      </c>
      <c r="N1164" s="184">
        <v>3.21</v>
      </c>
      <c r="O1164" s="184">
        <v>4.9724000000000004</v>
      </c>
      <c r="P1164" s="184">
        <v>5.7687999999999997</v>
      </c>
      <c r="Q1164" s="184">
        <v>7.5829000000000004</v>
      </c>
      <c r="R1164" s="184">
        <v>3.8784999999999998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44467</v>
      </c>
      <c r="E1165" s="184">
        <v>57.173900000000003</v>
      </c>
      <c r="F1165" s="184">
        <v>2.1707000000000001</v>
      </c>
      <c r="G1165" s="184">
        <v>2.7883</v>
      </c>
      <c r="H1165" s="184">
        <v>2.8744000000000001</v>
      </c>
      <c r="I1165" s="184">
        <v>2.9628000000000001</v>
      </c>
      <c r="J1165" s="184">
        <v>3.0682</v>
      </c>
      <c r="K1165" s="184">
        <v>3.3384999999999998</v>
      </c>
      <c r="L1165" s="184">
        <v>3.3334999999999999</v>
      </c>
      <c r="M1165" s="184">
        <v>3.3210000000000002</v>
      </c>
      <c r="N1165" s="184">
        <v>3.2924000000000002</v>
      </c>
      <c r="O1165" s="184">
        <v>5.0564</v>
      </c>
      <c r="P1165" s="184">
        <v>5.8525999999999998</v>
      </c>
      <c r="Q1165" s="184">
        <v>7.1246</v>
      </c>
      <c r="R1165" s="184">
        <v>3.9615</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44467</v>
      </c>
      <c r="E1166" s="184">
        <v>32.649099999999997</v>
      </c>
      <c r="F1166" s="184">
        <v>2.1242000000000001</v>
      </c>
      <c r="G1166" s="184">
        <v>2.7208999999999999</v>
      </c>
      <c r="H1166" s="184">
        <v>2.7804000000000002</v>
      </c>
      <c r="I1166" s="184">
        <v>2.8618999999999999</v>
      </c>
      <c r="J1166" s="184">
        <v>2.9645999999999999</v>
      </c>
      <c r="K1166" s="184">
        <v>3.2576000000000001</v>
      </c>
      <c r="L1166" s="184">
        <v>3.2519999999999998</v>
      </c>
      <c r="M1166" s="184">
        <v>3.2389999999999999</v>
      </c>
      <c r="N1166" s="184">
        <v>3.2101999999999999</v>
      </c>
      <c r="O1166" s="184">
        <v>4.9726999999999997</v>
      </c>
      <c r="P1166" s="184">
        <v>5.7689000000000004</v>
      </c>
      <c r="Q1166" s="184">
        <v>7.0481999999999996</v>
      </c>
      <c r="R1166" s="184">
        <v>3.8788999999999998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44467</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44467</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44467</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44467</v>
      </c>
      <c r="E1170" s="184">
        <v>57.176099999999998</v>
      </c>
      <c r="F1170" s="184">
        <v>2.2345000000000002</v>
      </c>
      <c r="G1170" s="184">
        <v>2.7881999999999998</v>
      </c>
      <c r="H1170" s="184">
        <v>2.8742999999999999</v>
      </c>
      <c r="I1170" s="184">
        <v>2.9672999999999998</v>
      </c>
      <c r="J1170" s="184">
        <v>3.0701000000000001</v>
      </c>
      <c r="K1170" s="184">
        <v>3.3384</v>
      </c>
      <c r="L1170" s="184">
        <v>3.3334000000000001</v>
      </c>
      <c r="M1170" s="184">
        <v>3.3210999999999999</v>
      </c>
      <c r="N1170" s="184">
        <v>3.2925</v>
      </c>
      <c r="O1170" s="184">
        <v>5.0564</v>
      </c>
      <c r="P1170" s="184">
        <v>5.8535000000000004</v>
      </c>
      <c r="Q1170" s="184">
        <v>6.0301</v>
      </c>
      <c r="R1170" s="184">
        <v>3.9615</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44467</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44467</v>
      </c>
      <c r="E1172" s="184">
        <v>57.176099999999998</v>
      </c>
      <c r="F1172" s="184">
        <v>2.1705999999999999</v>
      </c>
      <c r="G1172" s="184">
        <v>2.7881999999999998</v>
      </c>
      <c r="H1172" s="184">
        <v>2.8742999999999999</v>
      </c>
      <c r="I1172" s="184">
        <v>2.9672999999999998</v>
      </c>
      <c r="J1172" s="184">
        <v>3.0701000000000001</v>
      </c>
      <c r="K1172" s="184">
        <v>3.3384</v>
      </c>
      <c r="L1172" s="184">
        <v>3.3334000000000001</v>
      </c>
      <c r="M1172" s="184">
        <v>3.3209</v>
      </c>
      <c r="N1172" s="184">
        <v>3.2925</v>
      </c>
      <c r="O1172" s="184">
        <v>5.0564</v>
      </c>
      <c r="P1172" s="184">
        <v>5.8535000000000004</v>
      </c>
      <c r="Q1172" s="184">
        <v>6.0301</v>
      </c>
      <c r="R1172" s="184">
        <v>3.9615</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44467</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44467</v>
      </c>
      <c r="E1174" s="184">
        <v>4227.2156000000004</v>
      </c>
      <c r="F1174" s="184">
        <v>2.1164000000000001</v>
      </c>
      <c r="G1174" s="184">
        <v>2.8166000000000002</v>
      </c>
      <c r="H1174" s="184">
        <v>2.8258999999999999</v>
      </c>
      <c r="I1174" s="184">
        <v>2.8837999999999999</v>
      </c>
      <c r="J1174" s="184">
        <v>3.0078999999999998</v>
      </c>
      <c r="K1174" s="184">
        <v>3.3172000000000001</v>
      </c>
      <c r="L1174" s="184">
        <v>3.3201999999999998</v>
      </c>
      <c r="M1174" s="184">
        <v>3.2852000000000001</v>
      </c>
      <c r="N1174" s="184">
        <v>3.2751000000000001</v>
      </c>
      <c r="O1174" s="184">
        <v>5.0321999999999996</v>
      </c>
      <c r="P1174" s="184">
        <v>5.7972000000000001</v>
      </c>
      <c r="Q1174" s="184">
        <v>7.0467000000000004</v>
      </c>
      <c r="R1174" s="184">
        <v>4.0194000000000001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44467</v>
      </c>
      <c r="E1175" s="184">
        <v>4206.1291000000001</v>
      </c>
      <c r="F1175" s="184">
        <v>1.9951000000000001</v>
      </c>
      <c r="G1175" s="184">
        <v>2.6949999999999998</v>
      </c>
      <c r="H1175" s="184">
        <v>2.7044000000000001</v>
      </c>
      <c r="I1175" s="184">
        <v>2.762</v>
      </c>
      <c r="J1175" s="184">
        <v>2.8858000000000001</v>
      </c>
      <c r="K1175" s="184">
        <v>3.1943000000000001</v>
      </c>
      <c r="L1175" s="184">
        <v>3.1962999999999999</v>
      </c>
      <c r="M1175" s="184">
        <v>3.1652999999999998</v>
      </c>
      <c r="N1175" s="184">
        <v>3.1597</v>
      </c>
      <c r="O1175" s="184">
        <v>4.9561000000000002</v>
      </c>
      <c r="P1175" s="184">
        <v>5.7301000000000002</v>
      </c>
      <c r="Q1175" s="184">
        <v>7.0190000000000001</v>
      </c>
      <c r="R1175" s="184">
        <v>3.9327000000000001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44467</v>
      </c>
      <c r="E1176" s="184">
        <v>2850.5140999999999</v>
      </c>
      <c r="F1176" s="184">
        <v>2.3420999999999998</v>
      </c>
      <c r="G1176" s="184">
        <v>2.7477</v>
      </c>
      <c r="H1176" s="184">
        <v>2.8464</v>
      </c>
      <c r="I1176" s="184">
        <v>2.9036</v>
      </c>
      <c r="J1176" s="184">
        <v>2.9695</v>
      </c>
      <c r="K1176" s="184">
        <v>3.1835</v>
      </c>
      <c r="L1176" s="184">
        <v>3.1978</v>
      </c>
      <c r="M1176" s="184">
        <v>3.1795</v>
      </c>
      <c r="N1176" s="184">
        <v>3.1776</v>
      </c>
      <c r="O1176" s="184">
        <v>5.0147000000000004</v>
      </c>
      <c r="P1176" s="184">
        <v>5.7823000000000002</v>
      </c>
      <c r="Q1176" s="184">
        <v>7.2343000000000002</v>
      </c>
      <c r="R1176" s="184">
        <v>3.9946000000000002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44467</v>
      </c>
      <c r="E1177" s="184">
        <v>2864.1801999999998</v>
      </c>
      <c r="F1177" s="184">
        <v>2.4022999999999999</v>
      </c>
      <c r="G1177" s="184">
        <v>2.8075999999999999</v>
      </c>
      <c r="H1177" s="184">
        <v>2.9064000000000001</v>
      </c>
      <c r="I1177" s="184">
        <v>2.9636999999999998</v>
      </c>
      <c r="J1177" s="184">
        <v>3.0297000000000001</v>
      </c>
      <c r="K1177" s="184">
        <v>3.2412999999999998</v>
      </c>
      <c r="L1177" s="184">
        <v>3.2524000000000002</v>
      </c>
      <c r="M1177" s="184">
        <v>3.2332999999999998</v>
      </c>
      <c r="N1177" s="184">
        <v>3.2311000000000001</v>
      </c>
      <c r="O1177" s="184">
        <v>5.0679999999999996</v>
      </c>
      <c r="P1177" s="184">
        <v>5.8398000000000003</v>
      </c>
      <c r="Q1177" s="184">
        <v>7.0705999999999998</v>
      </c>
      <c r="R1177" s="184">
        <v>4.0475000000000003</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44467</v>
      </c>
      <c r="E1178" s="184">
        <v>3761.9539</v>
      </c>
      <c r="F1178" s="184">
        <v>2.5626000000000002</v>
      </c>
      <c r="G1178" s="184">
        <v>2.9392</v>
      </c>
      <c r="H1178" s="184">
        <v>2.9565000000000001</v>
      </c>
      <c r="I1178" s="184">
        <v>2.9788999999999999</v>
      </c>
      <c r="J1178" s="184">
        <v>3.0583</v>
      </c>
      <c r="K1178" s="184">
        <v>3.2473999999999998</v>
      </c>
      <c r="L1178" s="184">
        <v>3.2241</v>
      </c>
      <c r="M1178" s="184">
        <v>3.2197</v>
      </c>
      <c r="N1178" s="184">
        <v>3.2017000000000002</v>
      </c>
      <c r="O1178" s="184">
        <v>5.0275999999999996</v>
      </c>
      <c r="P1178" s="184">
        <v>5.7592999999999996</v>
      </c>
      <c r="Q1178" s="184">
        <v>7.0087999999999999</v>
      </c>
      <c r="R1178" s="184">
        <v>4.0374999999999996</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44467</v>
      </c>
      <c r="E1179" s="184">
        <v>3799.1439999999998</v>
      </c>
      <c r="F1179" s="184">
        <v>2.7027999999999999</v>
      </c>
      <c r="G1179" s="184">
        <v>3.0792999999999999</v>
      </c>
      <c r="H1179" s="184">
        <v>3.0964999999999998</v>
      </c>
      <c r="I1179" s="184">
        <v>3.1190000000000002</v>
      </c>
      <c r="J1179" s="184">
        <v>3.1987999999999999</v>
      </c>
      <c r="K1179" s="184">
        <v>3.3887</v>
      </c>
      <c r="L1179" s="184">
        <v>3.3664999999999998</v>
      </c>
      <c r="M1179" s="184">
        <v>3.3637000000000001</v>
      </c>
      <c r="N1179" s="184">
        <v>3.3452999999999999</v>
      </c>
      <c r="O1179" s="184">
        <v>5.1723999999999997</v>
      </c>
      <c r="P1179" s="184">
        <v>5.9061000000000003</v>
      </c>
      <c r="Q1179" s="184">
        <v>7.1002999999999998</v>
      </c>
      <c r="R1179" s="184">
        <v>4.1798000000000002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44467</v>
      </c>
      <c r="E1180" s="184">
        <v>1359.5539000000001</v>
      </c>
      <c r="F1180" s="184">
        <v>0.87790000000000001</v>
      </c>
      <c r="G1180" s="184">
        <v>2.1848000000000001</v>
      </c>
      <c r="H1180" s="184">
        <v>2.6558000000000002</v>
      </c>
      <c r="I1180" s="184">
        <v>2.8622000000000001</v>
      </c>
      <c r="J1180" s="184">
        <v>3.0543999999999998</v>
      </c>
      <c r="K1180" s="184">
        <v>3.3365999999999998</v>
      </c>
      <c r="L1180" s="184">
        <v>3.3845000000000001</v>
      </c>
      <c r="M1180" s="184">
        <v>3.3679000000000001</v>
      </c>
      <c r="N1180" s="184">
        <v>3.3748</v>
      </c>
      <c r="O1180" s="184">
        <v>5.2443</v>
      </c>
      <c r="P1180" s="184">
        <v>5.9715999999999996</v>
      </c>
      <c r="Q1180" s="184">
        <v>6.0357000000000003</v>
      </c>
      <c r="R1180" s="184">
        <v>4.1943999999999999</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44467</v>
      </c>
      <c r="E1181" s="184">
        <v>1350.7362000000001</v>
      </c>
      <c r="F1181" s="184">
        <v>0.76739999999999997</v>
      </c>
      <c r="G1181" s="184">
        <v>2.0748000000000002</v>
      </c>
      <c r="H1181" s="184">
        <v>2.5455999999999999</v>
      </c>
      <c r="I1181" s="184">
        <v>2.7519999999999998</v>
      </c>
      <c r="J1181" s="184">
        <v>2.9441000000000002</v>
      </c>
      <c r="K1181" s="184">
        <v>3.2254999999999998</v>
      </c>
      <c r="L1181" s="184">
        <v>3.2726000000000002</v>
      </c>
      <c r="M1181" s="184">
        <v>3.2551000000000001</v>
      </c>
      <c r="N1181" s="184">
        <v>3.2610000000000001</v>
      </c>
      <c r="O1181" s="184">
        <v>5.1279000000000003</v>
      </c>
      <c r="P1181" s="184">
        <v>5.8404999999999996</v>
      </c>
      <c r="Q1181" s="184">
        <v>5.9040999999999997</v>
      </c>
      <c r="R1181" s="184">
        <v>4.0799000000000003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44467</v>
      </c>
      <c r="E1182" s="184">
        <v>2207.5472</v>
      </c>
      <c r="F1182" s="184">
        <v>2.2951000000000001</v>
      </c>
      <c r="G1182" s="184">
        <v>2.9569000000000001</v>
      </c>
      <c r="H1182" s="184">
        <v>2.9499</v>
      </c>
      <c r="I1182" s="184">
        <v>2.9769999999999999</v>
      </c>
      <c r="J1182" s="184">
        <v>3.0672999999999999</v>
      </c>
      <c r="K1182" s="184">
        <v>3.3292000000000002</v>
      </c>
      <c r="L1182" s="184">
        <v>3.3658000000000001</v>
      </c>
      <c r="M1182" s="184">
        <v>3.3656000000000001</v>
      </c>
      <c r="N1182" s="184">
        <v>3.3708</v>
      </c>
      <c r="O1182" s="184">
        <v>5.1249000000000002</v>
      </c>
      <c r="P1182" s="184">
        <v>5.8513999999999999</v>
      </c>
      <c r="Q1182" s="184">
        <v>6.8933999999999997</v>
      </c>
      <c r="R1182" s="184">
        <v>4.1124000000000001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44467</v>
      </c>
      <c r="E1183" s="184">
        <v>2178.4555</v>
      </c>
      <c r="F1183" s="184">
        <v>2.19</v>
      </c>
      <c r="G1183" s="184">
        <v>2.8559000000000001</v>
      </c>
      <c r="H1183" s="184">
        <v>2.8489</v>
      </c>
      <c r="I1183" s="184">
        <v>2.8759000000000001</v>
      </c>
      <c r="J1183" s="184">
        <v>2.9660000000000002</v>
      </c>
      <c r="K1183" s="184">
        <v>3.2376</v>
      </c>
      <c r="L1183" s="184">
        <v>3.27</v>
      </c>
      <c r="M1183" s="184">
        <v>3.2688999999999999</v>
      </c>
      <c r="N1183" s="184">
        <v>3.2721</v>
      </c>
      <c r="O1183" s="184">
        <v>5.0370999999999997</v>
      </c>
      <c r="P1183" s="184">
        <v>5.7579000000000002</v>
      </c>
      <c r="Q1183" s="184">
        <v>6.3135000000000003</v>
      </c>
      <c r="R1183" s="184">
        <v>4.0110000000000001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44467</v>
      </c>
      <c r="E1184" s="184">
        <v>11.2041</v>
      </c>
      <c r="F1184" s="184">
        <v>2.6063999999999998</v>
      </c>
      <c r="G1184" s="184">
        <v>2.8513999999999999</v>
      </c>
      <c r="H1184" s="184">
        <v>2.9336000000000002</v>
      </c>
      <c r="I1184" s="184">
        <v>2.7953000000000001</v>
      </c>
      <c r="J1184" s="184">
        <v>2.8473999999999999</v>
      </c>
      <c r="K1184" s="184">
        <v>3.0975999999999999</v>
      </c>
      <c r="L1184" s="184">
        <v>3.0613000000000001</v>
      </c>
      <c r="M1184" s="184">
        <v>3.0427</v>
      </c>
      <c r="N1184" s="184">
        <v>3.0327999999999999</v>
      </c>
      <c r="O1184" s="184"/>
      <c r="P1184" s="184"/>
      <c r="Q1184" s="184">
        <v>4.1775000000000002</v>
      </c>
      <c r="R1184" s="184">
        <v>3.5190999999999999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44467</v>
      </c>
      <c r="E1185" s="184">
        <v>11.157500000000001</v>
      </c>
      <c r="F1185" s="184">
        <v>2.6173000000000002</v>
      </c>
      <c r="G1185" s="184">
        <v>2.7814999999999999</v>
      </c>
      <c r="H1185" s="184">
        <v>2.8054999999999999</v>
      </c>
      <c r="I1185" s="184">
        <v>2.6665000000000001</v>
      </c>
      <c r="J1185" s="184">
        <v>2.7052999999999998</v>
      </c>
      <c r="K1185" s="184">
        <v>2.9481999999999999</v>
      </c>
      <c r="L1185" s="184">
        <v>2.9093</v>
      </c>
      <c r="M1185" s="184">
        <v>2.8898000000000001</v>
      </c>
      <c r="N1185" s="184">
        <v>2.8776999999999999</v>
      </c>
      <c r="O1185" s="184"/>
      <c r="P1185" s="184"/>
      <c r="Q1185" s="184">
        <v>4.0213000000000001</v>
      </c>
      <c r="R1185" s="184">
        <v>3.3639000000000001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44467</v>
      </c>
      <c r="E1186" s="184">
        <v>2285.0729999999999</v>
      </c>
      <c r="F1186" s="184">
        <v>2.5398999999999998</v>
      </c>
      <c r="G1186" s="184">
        <v>3.5613999999999999</v>
      </c>
      <c r="H1186" s="184">
        <v>3.2778999999999998</v>
      </c>
      <c r="I1186" s="184">
        <v>3.3896000000000002</v>
      </c>
      <c r="J1186" s="184">
        <v>3.3302999999999998</v>
      </c>
      <c r="K1186" s="184">
        <v>3.3607999999999998</v>
      </c>
      <c r="L1186" s="184">
        <v>3.2833999999999999</v>
      </c>
      <c r="M1186" s="184">
        <v>3.2324000000000002</v>
      </c>
      <c r="N1186" s="184">
        <v>3.1638000000000002</v>
      </c>
      <c r="O1186" s="184">
        <v>4.8082000000000003</v>
      </c>
      <c r="P1186" s="184">
        <v>5.7358000000000002</v>
      </c>
      <c r="Q1186" s="184">
        <v>7.0770999999999997</v>
      </c>
      <c r="R1186" s="184">
        <v>3.6926999999999999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44467</v>
      </c>
      <c r="E1187" s="184">
        <v>2268.7606999999998</v>
      </c>
      <c r="F1187" s="184">
        <v>2.4889999999999999</v>
      </c>
      <c r="G1187" s="184">
        <v>3.5110000000000001</v>
      </c>
      <c r="H1187" s="184">
        <v>3.2279</v>
      </c>
      <c r="I1187" s="184">
        <v>3.3397000000000001</v>
      </c>
      <c r="J1187" s="184">
        <v>3.2801999999999998</v>
      </c>
      <c r="K1187" s="184">
        <v>3.3104</v>
      </c>
      <c r="L1187" s="184">
        <v>3.2326000000000001</v>
      </c>
      <c r="M1187" s="184">
        <v>3.1812</v>
      </c>
      <c r="N1187" s="184">
        <v>3.1122000000000001</v>
      </c>
      <c r="O1187" s="184">
        <v>4.7331000000000003</v>
      </c>
      <c r="P1187" s="184">
        <v>5.6447000000000003</v>
      </c>
      <c r="Q1187" s="184">
        <v>7.3087999999999997</v>
      </c>
      <c r="R1187" s="184">
        <v>3.6389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44467</v>
      </c>
      <c r="E1188" s="184">
        <v>2317.8799953287598</v>
      </c>
      <c r="F1188" s="184">
        <v>2.5884</v>
      </c>
      <c r="G1188" s="184">
        <v>2.6113</v>
      </c>
      <c r="H1188" s="184">
        <v>2.6172</v>
      </c>
      <c r="I1188" s="184">
        <v>2.2372999999999998</v>
      </c>
      <c r="J1188" s="184">
        <v>2.1177000000000001</v>
      </c>
      <c r="K1188" s="184">
        <v>2.2418</v>
      </c>
      <c r="L1188" s="184">
        <v>2.3317999999999999</v>
      </c>
      <c r="M1188" s="184">
        <v>2.3552</v>
      </c>
      <c r="N1188" s="184">
        <v>2.3481999999999998</v>
      </c>
      <c r="O1188" s="184">
        <v>3.0226000000000002</v>
      </c>
      <c r="P1188" s="184">
        <v>3.4079999999999999</v>
      </c>
      <c r="Q1188" s="184">
        <v>4.7171000000000003</v>
      </c>
      <c r="R1188" s="184">
        <v>2.5144000000000002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44467</v>
      </c>
      <c r="E1189" s="184">
        <v>5075.8644999999997</v>
      </c>
      <c r="F1189" s="184">
        <v>2.0156999999999998</v>
      </c>
      <c r="G1189" s="184">
        <v>2.5657999999999999</v>
      </c>
      <c r="H1189" s="184">
        <v>2.7505999999999999</v>
      </c>
      <c r="I1189" s="184">
        <v>2.7858000000000001</v>
      </c>
      <c r="J1189" s="184">
        <v>2.8959000000000001</v>
      </c>
      <c r="K1189" s="184">
        <v>3.1855000000000002</v>
      </c>
      <c r="L1189" s="184">
        <v>3.1753999999999998</v>
      </c>
      <c r="M1189" s="184">
        <v>3.1644000000000001</v>
      </c>
      <c r="N1189" s="184">
        <v>3.1551999999999998</v>
      </c>
      <c r="O1189" s="184">
        <v>5.0930999999999997</v>
      </c>
      <c r="P1189" s="184">
        <v>5.8239000000000001</v>
      </c>
      <c r="Q1189" s="184">
        <v>7.0004</v>
      </c>
      <c r="R1189" s="184">
        <v>4.0162000000000004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44467</v>
      </c>
      <c r="E1190" s="184">
        <v>5115.1139999999996</v>
      </c>
      <c r="F1190" s="184">
        <v>2.1558000000000002</v>
      </c>
      <c r="G1190" s="184">
        <v>2.7058</v>
      </c>
      <c r="H1190" s="184">
        <v>2.8908</v>
      </c>
      <c r="I1190" s="184">
        <v>2.9260000000000002</v>
      </c>
      <c r="J1190" s="184">
        <v>3.0363000000000002</v>
      </c>
      <c r="K1190" s="184">
        <v>3.3264</v>
      </c>
      <c r="L1190" s="184">
        <v>3.3188</v>
      </c>
      <c r="M1190" s="184">
        <v>3.3157999999999999</v>
      </c>
      <c r="N1190" s="184">
        <v>3.2968000000000002</v>
      </c>
      <c r="O1190" s="184">
        <v>5.2023999999999999</v>
      </c>
      <c r="P1190" s="184">
        <v>5.9240000000000004</v>
      </c>
      <c r="Q1190" s="184">
        <v>7.1414999999999997</v>
      </c>
      <c r="R1190" s="184">
        <v>4.1371000000000002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44467</v>
      </c>
      <c r="E1191" s="184">
        <v>4595.9957000000004</v>
      </c>
      <c r="F1191" s="184">
        <v>1.3962000000000001</v>
      </c>
      <c r="G1191" s="184">
        <v>1.9458</v>
      </c>
      <c r="H1191" s="184">
        <v>2.1307</v>
      </c>
      <c r="I1191" s="184">
        <v>2.1656</v>
      </c>
      <c r="J1191" s="184">
        <v>2.2749000000000001</v>
      </c>
      <c r="K1191" s="184">
        <v>2.5609000000000002</v>
      </c>
      <c r="L1191" s="184">
        <v>2.5463</v>
      </c>
      <c r="M1191" s="184">
        <v>2.5310999999999999</v>
      </c>
      <c r="N1191" s="184">
        <v>2.5087000000000002</v>
      </c>
      <c r="O1191" s="184">
        <v>4.3639000000000001</v>
      </c>
      <c r="P1191" s="184">
        <v>5.0221</v>
      </c>
      <c r="Q1191" s="184">
        <v>6.6913</v>
      </c>
      <c r="R1191" s="184">
        <v>3.3397999999999999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44467</v>
      </c>
      <c r="E1192" s="184">
        <v>1171.3307</v>
      </c>
      <c r="F1192" s="184">
        <v>3.2035999999999998</v>
      </c>
      <c r="G1192" s="184">
        <v>3.0868000000000002</v>
      </c>
      <c r="H1192" s="184">
        <v>3.0043000000000002</v>
      </c>
      <c r="I1192" s="184">
        <v>2.9237000000000002</v>
      </c>
      <c r="J1192" s="184">
        <v>3.0065</v>
      </c>
      <c r="K1192" s="184">
        <v>3.2191999999999998</v>
      </c>
      <c r="L1192" s="184">
        <v>3.2027000000000001</v>
      </c>
      <c r="M1192" s="184">
        <v>3.1633</v>
      </c>
      <c r="N1192" s="184">
        <v>3.1539999999999999</v>
      </c>
      <c r="O1192" s="184">
        <v>4.5690999999999997</v>
      </c>
      <c r="P1192" s="184"/>
      <c r="Q1192" s="184">
        <v>4.7808000000000002</v>
      </c>
      <c r="R1192" s="184">
        <v>3.6985999999999999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44467</v>
      </c>
      <c r="E1193" s="184">
        <v>1167.2420999999999</v>
      </c>
      <c r="F1193" s="184">
        <v>3.1053999999999999</v>
      </c>
      <c r="G1193" s="184">
        <v>2.9872999999999998</v>
      </c>
      <c r="H1193" s="184">
        <v>2.9043999999999999</v>
      </c>
      <c r="I1193" s="184">
        <v>2.8239000000000001</v>
      </c>
      <c r="J1193" s="184">
        <v>2.9060999999999999</v>
      </c>
      <c r="K1193" s="184">
        <v>3.1177999999999999</v>
      </c>
      <c r="L1193" s="184">
        <v>3.1009000000000002</v>
      </c>
      <c r="M1193" s="184">
        <v>3.0611999999999999</v>
      </c>
      <c r="N1193" s="184">
        <v>3.0510999999999999</v>
      </c>
      <c r="O1193" s="184">
        <v>4.4644000000000004</v>
      </c>
      <c r="P1193" s="184"/>
      <c r="Q1193" s="184">
        <v>4.6726000000000001</v>
      </c>
      <c r="R1193" s="184">
        <v>3.5952999999999999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44467</v>
      </c>
      <c r="E1194" s="184">
        <v>270.53449999999998</v>
      </c>
      <c r="F1194" s="184">
        <v>1.5650999999999999</v>
      </c>
      <c r="G1194" s="184">
        <v>2.4784999999999999</v>
      </c>
      <c r="H1194" s="184">
        <v>2.6785000000000001</v>
      </c>
      <c r="I1194" s="184">
        <v>2.8170000000000002</v>
      </c>
      <c r="J1194" s="184">
        <v>2.9788000000000001</v>
      </c>
      <c r="K1194" s="184">
        <v>3.2016</v>
      </c>
      <c r="L1194" s="184">
        <v>3.2515000000000001</v>
      </c>
      <c r="M1194" s="184">
        <v>3.2187000000000001</v>
      </c>
      <c r="N1194" s="184">
        <v>3.1953999999999998</v>
      </c>
      <c r="O1194" s="184">
        <v>5.0873999999999997</v>
      </c>
      <c r="P1194" s="184">
        <v>5.8250999999999999</v>
      </c>
      <c r="Q1194" s="184">
        <v>7.3259999999999996</v>
      </c>
      <c r="R1194" s="184">
        <v>4.0016999999999996</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44467</v>
      </c>
      <c r="E1195" s="184">
        <v>272.5086</v>
      </c>
      <c r="F1195" s="184">
        <v>1.6609</v>
      </c>
      <c r="G1195" s="184">
        <v>2.5767000000000002</v>
      </c>
      <c r="H1195" s="184">
        <v>2.7759999999999998</v>
      </c>
      <c r="I1195" s="184">
        <v>2.9146000000000001</v>
      </c>
      <c r="J1195" s="184">
        <v>3.077</v>
      </c>
      <c r="K1195" s="184">
        <v>3.3012000000000001</v>
      </c>
      <c r="L1195" s="184">
        <v>3.3540000000000001</v>
      </c>
      <c r="M1195" s="184">
        <v>3.3399000000000001</v>
      </c>
      <c r="N1195" s="184">
        <v>3.3237999999999999</v>
      </c>
      <c r="O1195" s="184">
        <v>5.2096</v>
      </c>
      <c r="P1195" s="184">
        <v>5.9212999999999996</v>
      </c>
      <c r="Q1195" s="184">
        <v>7.1234000000000002</v>
      </c>
      <c r="R1195" s="184">
        <v>4.1571999999999996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44467</v>
      </c>
      <c r="E1196" s="184">
        <v>2935.4852799999999</v>
      </c>
      <c r="F1196" s="184">
        <v>2.3477000000000001</v>
      </c>
      <c r="G1196" s="184">
        <v>2.8330000000000002</v>
      </c>
      <c r="H1196" s="184">
        <v>2.8544</v>
      </c>
      <c r="I1196" s="184">
        <v>2.9137</v>
      </c>
      <c r="J1196" s="184">
        <v>2.9573999999999998</v>
      </c>
      <c r="K1196" s="184">
        <v>3.1293000000000002</v>
      </c>
      <c r="L1196" s="184">
        <v>3.1469999999999998</v>
      </c>
      <c r="M1196" s="184">
        <v>3.1324000000000001</v>
      </c>
      <c r="N1196" s="184">
        <v>3.1137000000000001</v>
      </c>
      <c r="O1196" s="184">
        <v>4.6597</v>
      </c>
      <c r="P1196" s="184">
        <v>3.7484000000000002</v>
      </c>
      <c r="Q1196" s="184">
        <v>6.5038</v>
      </c>
      <c r="R1196" s="184">
        <v>3.7355999999999998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44467</v>
      </c>
      <c r="E1197" s="184">
        <v>2954.3212800000001</v>
      </c>
      <c r="F1197" s="184">
        <v>2.4296000000000002</v>
      </c>
      <c r="G1197" s="184">
        <v>2.9138000000000002</v>
      </c>
      <c r="H1197" s="184">
        <v>2.9352</v>
      </c>
      <c r="I1197" s="184">
        <v>2.9944000000000002</v>
      </c>
      <c r="J1197" s="184">
        <v>3.0379999999999998</v>
      </c>
      <c r="K1197" s="184">
        <v>3.2132000000000001</v>
      </c>
      <c r="L1197" s="184">
        <v>3.2345999999999999</v>
      </c>
      <c r="M1197" s="184">
        <v>3.2214999999999998</v>
      </c>
      <c r="N1197" s="184">
        <v>3.1995</v>
      </c>
      <c r="O1197" s="184">
        <v>4.7281000000000004</v>
      </c>
      <c r="P1197" s="184">
        <v>3.8172000000000001</v>
      </c>
      <c r="Q1197" s="184">
        <v>5.9162999999999997</v>
      </c>
      <c r="R1197" s="184">
        <v>3.8094000000000001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44467</v>
      </c>
      <c r="E1198" s="184">
        <v>10.471299999999999</v>
      </c>
      <c r="F1198" s="184">
        <v>1.3943000000000001</v>
      </c>
      <c r="G1198" s="184">
        <v>3.3997999999999999</v>
      </c>
      <c r="H1198" s="184">
        <v>3.3883000000000001</v>
      </c>
      <c r="I1198" s="184">
        <v>3.5152999999999999</v>
      </c>
      <c r="J1198" s="184">
        <v>3.5950000000000002</v>
      </c>
      <c r="K1198" s="184">
        <v>3.7557999999999998</v>
      </c>
      <c r="L1198" s="184">
        <v>4.1879</v>
      </c>
      <c r="M1198" s="184">
        <v>4.3022</v>
      </c>
      <c r="N1198" s="184">
        <v>4.4997999999999996</v>
      </c>
      <c r="O1198" s="184"/>
      <c r="P1198" s="184"/>
      <c r="Q1198" s="184">
        <v>4.5350000000000001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44467</v>
      </c>
      <c r="E1199" s="184">
        <v>10.4719</v>
      </c>
      <c r="F1199" s="184">
        <v>1.7427999999999999</v>
      </c>
      <c r="G1199" s="184">
        <v>3.3996</v>
      </c>
      <c r="H1199" s="184">
        <v>3.4380000000000002</v>
      </c>
      <c r="I1199" s="184">
        <v>3.5150999999999999</v>
      </c>
      <c r="J1199" s="184">
        <v>3.5948000000000002</v>
      </c>
      <c r="K1199" s="184">
        <v>3.7555999999999998</v>
      </c>
      <c r="L1199" s="184">
        <v>4.1993999999999998</v>
      </c>
      <c r="M1199" s="184">
        <v>4.3101000000000003</v>
      </c>
      <c r="N1199" s="184">
        <v>4.5057999999999998</v>
      </c>
      <c r="O1199" s="184"/>
      <c r="P1199" s="184"/>
      <c r="Q1199" s="184">
        <v>4.5407999999999999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44467</v>
      </c>
      <c r="E1200" s="184">
        <v>10.471299999999999</v>
      </c>
      <c r="F1200" s="184">
        <v>1.3943000000000001</v>
      </c>
      <c r="G1200" s="184">
        <v>3.3997999999999999</v>
      </c>
      <c r="H1200" s="184">
        <v>3.3883000000000001</v>
      </c>
      <c r="I1200" s="184">
        <v>3.5152999999999999</v>
      </c>
      <c r="J1200" s="184">
        <v>3.5950000000000002</v>
      </c>
      <c r="K1200" s="184">
        <v>3.7557999999999998</v>
      </c>
      <c r="L1200" s="184">
        <v>4.1879</v>
      </c>
      <c r="M1200" s="184">
        <v>4.3022</v>
      </c>
      <c r="N1200" s="184">
        <v>4.4997999999999996</v>
      </c>
      <c r="O1200" s="184"/>
      <c r="P1200" s="184"/>
      <c r="Q1200" s="184">
        <v>4.5350000000000001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44467</v>
      </c>
      <c r="E1201" s="184">
        <v>10.474</v>
      </c>
      <c r="F1201" s="184">
        <v>1.7424999999999999</v>
      </c>
      <c r="G1201" s="184">
        <v>3.399</v>
      </c>
      <c r="H1201" s="184">
        <v>3.4373</v>
      </c>
      <c r="I1201" s="184">
        <v>3.5394000000000001</v>
      </c>
      <c r="J1201" s="184">
        <v>3.6598999999999999</v>
      </c>
      <c r="K1201" s="184">
        <v>3.8128000000000002</v>
      </c>
      <c r="L1201" s="184">
        <v>4.22</v>
      </c>
      <c r="M1201" s="184">
        <v>4.3308999999999997</v>
      </c>
      <c r="N1201" s="184">
        <v>4.5308999999999999</v>
      </c>
      <c r="O1201" s="184"/>
      <c r="P1201" s="184"/>
      <c r="Q1201" s="184">
        <v>4.5609999999999999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44467</v>
      </c>
      <c r="E1202" s="184">
        <v>33.0411</v>
      </c>
      <c r="F1202" s="184">
        <v>1.2152000000000001</v>
      </c>
      <c r="G1202" s="184">
        <v>3.0388999999999999</v>
      </c>
      <c r="H1202" s="184">
        <v>3.0318000000000001</v>
      </c>
      <c r="I1202" s="184">
        <v>3.1284000000000001</v>
      </c>
      <c r="J1202" s="184">
        <v>3.2021999999999999</v>
      </c>
      <c r="K1202" s="184">
        <v>3.3517000000000001</v>
      </c>
      <c r="L1202" s="184">
        <v>3.7724000000000002</v>
      </c>
      <c r="M1202" s="184">
        <v>3.8854000000000002</v>
      </c>
      <c r="N1202" s="184">
        <v>4.0808999999999997</v>
      </c>
      <c r="O1202" s="184">
        <v>5.6315</v>
      </c>
      <c r="P1202" s="184">
        <v>6.1219999999999999</v>
      </c>
      <c r="Q1202" s="184">
        <v>7.7516999999999996</v>
      </c>
      <c r="R1202" s="184">
        <v>4.7294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44467</v>
      </c>
      <c r="E1203" s="184">
        <v>33.582999999999998</v>
      </c>
      <c r="F1203" s="184">
        <v>1.5217000000000001</v>
      </c>
      <c r="G1203" s="184">
        <v>3.3976999999999999</v>
      </c>
      <c r="H1203" s="184">
        <v>3.387</v>
      </c>
      <c r="I1203" s="184">
        <v>3.4748000000000001</v>
      </c>
      <c r="J1203" s="184">
        <v>3.5501</v>
      </c>
      <c r="K1203" s="184">
        <v>3.7035999999999998</v>
      </c>
      <c r="L1203" s="184">
        <v>4.1317000000000004</v>
      </c>
      <c r="M1203" s="184">
        <v>4.2469999999999999</v>
      </c>
      <c r="N1203" s="184">
        <v>4.4451999999999998</v>
      </c>
      <c r="O1203" s="184">
        <v>5.9748000000000001</v>
      </c>
      <c r="P1203" s="184">
        <v>6.3708999999999998</v>
      </c>
      <c r="Q1203" s="184">
        <v>7.5937999999999999</v>
      </c>
      <c r="R1203" s="184">
        <v>5.0951000000000004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44467</v>
      </c>
      <c r="E1204" s="184">
        <v>28.2239</v>
      </c>
      <c r="F1204" s="184">
        <v>2.7160000000000002</v>
      </c>
      <c r="G1204" s="184">
        <v>2.8889</v>
      </c>
      <c r="H1204" s="184">
        <v>2.9390999999999998</v>
      </c>
      <c r="I1204" s="184">
        <v>2.8944999999999999</v>
      </c>
      <c r="J1204" s="184">
        <v>2.9903</v>
      </c>
      <c r="K1204" s="184">
        <v>3.2039</v>
      </c>
      <c r="L1204" s="184">
        <v>3.1865000000000001</v>
      </c>
      <c r="M1204" s="184">
        <v>3.1536</v>
      </c>
      <c r="N1204" s="184">
        <v>3.1476999999999999</v>
      </c>
      <c r="O1204" s="184">
        <v>4.6237000000000004</v>
      </c>
      <c r="P1204" s="184">
        <v>5.2582000000000004</v>
      </c>
      <c r="Q1204" s="184">
        <v>6.9288999999999996</v>
      </c>
      <c r="R1204" s="184">
        <v>3.665</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44467</v>
      </c>
      <c r="E1205" s="184">
        <v>28.132300000000001</v>
      </c>
      <c r="F1205" s="184">
        <v>2.5951</v>
      </c>
      <c r="G1205" s="184">
        <v>2.8117999999999999</v>
      </c>
      <c r="H1205" s="184">
        <v>2.8374000000000001</v>
      </c>
      <c r="I1205" s="184">
        <v>2.8018000000000001</v>
      </c>
      <c r="J1205" s="184">
        <v>2.8906999999999998</v>
      </c>
      <c r="K1205" s="184">
        <v>3.1040999999999999</v>
      </c>
      <c r="L1205" s="184">
        <v>3.0849000000000002</v>
      </c>
      <c r="M1205" s="184">
        <v>3.0514999999999999</v>
      </c>
      <c r="N1205" s="184">
        <v>3.0446</v>
      </c>
      <c r="O1205" s="184">
        <v>4.5384000000000002</v>
      </c>
      <c r="P1205" s="184">
        <v>5.1844999999999999</v>
      </c>
      <c r="Q1205" s="184">
        <v>6.8685999999999998</v>
      </c>
      <c r="R1205" s="184">
        <v>3.5686</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44467</v>
      </c>
      <c r="E1206" s="184">
        <v>3253.9773</v>
      </c>
      <c r="F1206" s="184">
        <v>2.2581000000000002</v>
      </c>
      <c r="G1206" s="184">
        <v>2.6111</v>
      </c>
      <c r="H1206" s="184">
        <v>2.8597999999999999</v>
      </c>
      <c r="I1206" s="184">
        <v>2.8473999999999999</v>
      </c>
      <c r="J1206" s="184">
        <v>2.9258000000000002</v>
      </c>
      <c r="K1206" s="184">
        <v>3.2408000000000001</v>
      </c>
      <c r="L1206" s="184">
        <v>3.2161</v>
      </c>
      <c r="M1206" s="184">
        <v>3.2010999999999998</v>
      </c>
      <c r="N1206" s="184">
        <v>3.1919</v>
      </c>
      <c r="O1206" s="184">
        <v>4.9892000000000003</v>
      </c>
      <c r="P1206" s="184">
        <v>5.7188999999999997</v>
      </c>
      <c r="Q1206" s="184">
        <v>6.8451000000000004</v>
      </c>
      <c r="R1206" s="184">
        <v>3.9748999999999999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44467</v>
      </c>
      <c r="E1207" s="184">
        <v>3274.2946999999999</v>
      </c>
      <c r="F1207" s="184">
        <v>2.3601000000000001</v>
      </c>
      <c r="G1207" s="184">
        <v>2.7117</v>
      </c>
      <c r="H1207" s="184">
        <v>2.9605000000000001</v>
      </c>
      <c r="I1207" s="184">
        <v>2.9478</v>
      </c>
      <c r="J1207" s="184">
        <v>3.0263</v>
      </c>
      <c r="K1207" s="184">
        <v>3.3418000000000001</v>
      </c>
      <c r="L1207" s="184">
        <v>3.3094000000000001</v>
      </c>
      <c r="M1207" s="184">
        <v>3.2911999999999999</v>
      </c>
      <c r="N1207" s="184">
        <v>3.2806999999999999</v>
      </c>
      <c r="O1207" s="184">
        <v>5.0754999999999999</v>
      </c>
      <c r="P1207" s="184">
        <v>5.8011999999999997</v>
      </c>
      <c r="Q1207" s="184">
        <v>7.0415999999999999</v>
      </c>
      <c r="R1207" s="184">
        <v>4.0593000000000004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44467</v>
      </c>
      <c r="E1208" s="184">
        <v>3284.7283000000002</v>
      </c>
      <c r="F1208" s="184">
        <v>2.2625000000000002</v>
      </c>
      <c r="G1208" s="184">
        <v>2.6122999999999998</v>
      </c>
      <c r="H1208" s="184">
        <v>2.8610000000000002</v>
      </c>
      <c r="I1208" s="184">
        <v>2.8481999999999998</v>
      </c>
      <c r="J1208" s="184">
        <v>2.9262999999999999</v>
      </c>
      <c r="K1208" s="184">
        <v>3.2416</v>
      </c>
      <c r="L1208" s="184">
        <v>3.2172000000000001</v>
      </c>
      <c r="M1208" s="184">
        <v>3.2019000000000002</v>
      </c>
      <c r="N1208" s="184">
        <v>3.1926000000000001</v>
      </c>
      <c r="O1208" s="184">
        <v>4.99</v>
      </c>
      <c r="P1208" s="184">
        <v>5.7201000000000004</v>
      </c>
      <c r="Q1208" s="184">
        <v>6.8833000000000002</v>
      </c>
      <c r="R1208" s="184">
        <v>3.9756999999999998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44467</v>
      </c>
      <c r="E1209" s="184">
        <v>44.116</v>
      </c>
      <c r="F1209" s="184">
        <v>1.4066000000000001</v>
      </c>
      <c r="G1209" s="184">
        <v>2.5377999999999998</v>
      </c>
      <c r="H1209" s="184">
        <v>2.7671999999999999</v>
      </c>
      <c r="I1209" s="184">
        <v>2.9405000000000001</v>
      </c>
      <c r="J1209" s="184">
        <v>3.0638999999999998</v>
      </c>
      <c r="K1209" s="184">
        <v>3.3637999999999999</v>
      </c>
      <c r="L1209" s="184">
        <v>3.3517000000000001</v>
      </c>
      <c r="M1209" s="184">
        <v>3.3464999999999998</v>
      </c>
      <c r="N1209" s="184">
        <v>3.3393999999999999</v>
      </c>
      <c r="O1209" s="184">
        <v>5.1352000000000002</v>
      </c>
      <c r="P1209" s="184">
        <v>5.8718000000000004</v>
      </c>
      <c r="Q1209" s="184">
        <v>7.0959000000000003</v>
      </c>
      <c r="R1209" s="184">
        <v>4.0873999999999997</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44467</v>
      </c>
      <c r="E1210" s="184">
        <v>43.813899999999997</v>
      </c>
      <c r="F1210" s="184">
        <v>1.333</v>
      </c>
      <c r="G1210" s="184">
        <v>2.4441999999999999</v>
      </c>
      <c r="H1210" s="184">
        <v>2.6553</v>
      </c>
      <c r="I1210" s="184">
        <v>2.8296000000000001</v>
      </c>
      <c r="J1210" s="184">
        <v>2.9527000000000001</v>
      </c>
      <c r="K1210" s="184">
        <v>3.2656999999999998</v>
      </c>
      <c r="L1210" s="184">
        <v>3.2538999999999998</v>
      </c>
      <c r="M1210" s="184">
        <v>3.2504</v>
      </c>
      <c r="N1210" s="184">
        <v>3.2433999999999998</v>
      </c>
      <c r="O1210" s="184">
        <v>5.0488999999999997</v>
      </c>
      <c r="P1210" s="184">
        <v>5.7804000000000002</v>
      </c>
      <c r="Q1210" s="184">
        <v>7.2502000000000004</v>
      </c>
      <c r="R1210" s="184">
        <v>3.9950999999999999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44467</v>
      </c>
      <c r="E1211" s="184">
        <v>40.9465</v>
      </c>
      <c r="F1211" s="184">
        <v>1.3371999999999999</v>
      </c>
      <c r="G1211" s="184">
        <v>2.4369999999999998</v>
      </c>
      <c r="H1211" s="184">
        <v>2.6627999999999998</v>
      </c>
      <c r="I1211" s="184">
        <v>2.8300999999999998</v>
      </c>
      <c r="J1211" s="184">
        <v>2.9548000000000001</v>
      </c>
      <c r="K1211" s="184">
        <v>3.2667000000000002</v>
      </c>
      <c r="L1211" s="184">
        <v>3.2543000000000002</v>
      </c>
      <c r="M1211" s="184">
        <v>3.2504</v>
      </c>
      <c r="N1211" s="184">
        <v>3.2435999999999998</v>
      </c>
      <c r="O1211" s="184">
        <v>5.0491999999999999</v>
      </c>
      <c r="P1211" s="184">
        <v>5.7811000000000003</v>
      </c>
      <c r="Q1211" s="184">
        <v>6.7511000000000001</v>
      </c>
      <c r="R1211" s="184">
        <v>3.9952999999999999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44467</v>
      </c>
      <c r="E1212" s="184">
        <v>3300.6538999999998</v>
      </c>
      <c r="F1212" s="184">
        <v>1.6998</v>
      </c>
      <c r="G1212" s="184">
        <v>2.5952000000000002</v>
      </c>
      <c r="H1212" s="184">
        <v>2.7631999999999999</v>
      </c>
      <c r="I1212" s="184">
        <v>2.8683999999999998</v>
      </c>
      <c r="J1212" s="184">
        <v>3.0004</v>
      </c>
      <c r="K1212" s="184">
        <v>3.2904</v>
      </c>
      <c r="L1212" s="184">
        <v>3.3047</v>
      </c>
      <c r="M1212" s="184">
        <v>3.2709999999999999</v>
      </c>
      <c r="N1212" s="184">
        <v>3.2772000000000001</v>
      </c>
      <c r="O1212" s="184">
        <v>5.1715</v>
      </c>
      <c r="P1212" s="184">
        <v>5.8990999999999998</v>
      </c>
      <c r="Q1212" s="184">
        <v>7.1401000000000003</v>
      </c>
      <c r="R1212" s="184">
        <v>4.1470000000000002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44467</v>
      </c>
      <c r="E1213" s="184">
        <v>3275.6248999999998</v>
      </c>
      <c r="F1213" s="184">
        <v>1.589</v>
      </c>
      <c r="G1213" s="184">
        <v>2.4845999999999999</v>
      </c>
      <c r="H1213" s="184">
        <v>2.6526000000000001</v>
      </c>
      <c r="I1213" s="184">
        <v>2.7578</v>
      </c>
      <c r="J1213" s="184">
        <v>2.8898000000000001</v>
      </c>
      <c r="K1213" s="184">
        <v>3.1793</v>
      </c>
      <c r="L1213" s="184">
        <v>3.1917</v>
      </c>
      <c r="M1213" s="184">
        <v>3.1528999999999998</v>
      </c>
      <c r="N1213" s="184">
        <v>3.1589</v>
      </c>
      <c r="O1213" s="184">
        <v>5.0606</v>
      </c>
      <c r="P1213" s="184">
        <v>5.8064999999999998</v>
      </c>
      <c r="Q1213" s="184">
        <v>7.1916000000000002</v>
      </c>
      <c r="R1213" s="184">
        <v>4.0251999999999999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44467</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44467</v>
      </c>
      <c r="E1218" s="184">
        <v>1014.2059</v>
      </c>
      <c r="F1218" s="184">
        <v>2.1126999999999998</v>
      </c>
      <c r="G1218" s="184">
        <v>2.8727999999999998</v>
      </c>
      <c r="H1218" s="184">
        <v>2.9188000000000001</v>
      </c>
      <c r="I1218" s="184">
        <v>2.9834999999999998</v>
      </c>
      <c r="J1218" s="184">
        <v>3.0788000000000002</v>
      </c>
      <c r="K1218" s="184">
        <v>3.2465000000000002</v>
      </c>
      <c r="L1218" s="184"/>
      <c r="M1218" s="184"/>
      <c r="N1218" s="184"/>
      <c r="O1218" s="184"/>
      <c r="P1218" s="184"/>
      <c r="Q1218" s="184">
        <v>3.2816999999999998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44467</v>
      </c>
      <c r="E1219" s="184">
        <v>1013.5393</v>
      </c>
      <c r="F1219" s="184">
        <v>1.9628000000000001</v>
      </c>
      <c r="G1219" s="184">
        <v>2.7225000000000001</v>
      </c>
      <c r="H1219" s="184">
        <v>2.7683</v>
      </c>
      <c r="I1219" s="184">
        <v>2.8334000000000001</v>
      </c>
      <c r="J1219" s="184">
        <v>2.9287000000000001</v>
      </c>
      <c r="K1219" s="184">
        <v>3.0952999999999999</v>
      </c>
      <c r="L1219" s="184"/>
      <c r="M1219" s="184"/>
      <c r="N1219" s="184"/>
      <c r="O1219" s="184"/>
      <c r="P1219" s="184"/>
      <c r="Q1219" s="184">
        <v>3.1276999999999999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44467</v>
      </c>
      <c r="E1220" s="184">
        <v>1997.7706000000001</v>
      </c>
      <c r="F1220" s="184">
        <v>2.8704999999999998</v>
      </c>
      <c r="G1220" s="184">
        <v>3.0897000000000001</v>
      </c>
      <c r="H1220" s="184">
        <v>3.0733000000000001</v>
      </c>
      <c r="I1220" s="184">
        <v>3.0682</v>
      </c>
      <c r="J1220" s="184">
        <v>3.0424000000000002</v>
      </c>
      <c r="K1220" s="184">
        <v>3.2456</v>
      </c>
      <c r="L1220" s="184">
        <v>3.2521</v>
      </c>
      <c r="M1220" s="184">
        <v>3.2450999999999999</v>
      </c>
      <c r="N1220" s="184">
        <v>3.226</v>
      </c>
      <c r="O1220" s="184">
        <v>4.9722999999999997</v>
      </c>
      <c r="P1220" s="184">
        <v>4.9682000000000004</v>
      </c>
      <c r="Q1220" s="184">
        <v>6.9505999999999997</v>
      </c>
      <c r="R1220" s="184">
        <v>4.0468999999999999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44467</v>
      </c>
      <c r="E1221" s="184">
        <v>2014.8114</v>
      </c>
      <c r="F1221" s="184">
        <v>2.9693999999999998</v>
      </c>
      <c r="G1221" s="184">
        <v>3.1892</v>
      </c>
      <c r="H1221" s="184">
        <v>3.1726999999999999</v>
      </c>
      <c r="I1221" s="184">
        <v>3.1682000000000001</v>
      </c>
      <c r="J1221" s="184">
        <v>3.1349999999999998</v>
      </c>
      <c r="K1221" s="184">
        <v>3.3302999999999998</v>
      </c>
      <c r="L1221" s="184">
        <v>3.3424999999999998</v>
      </c>
      <c r="M1221" s="184">
        <v>3.3330000000000002</v>
      </c>
      <c r="N1221" s="184">
        <v>3.3182999999999998</v>
      </c>
      <c r="O1221" s="184">
        <v>5.0769000000000002</v>
      </c>
      <c r="P1221" s="184">
        <v>5.0793999999999997</v>
      </c>
      <c r="Q1221" s="184">
        <v>6.6128999999999998</v>
      </c>
      <c r="R1221" s="184">
        <v>4.1454000000000004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44467</v>
      </c>
      <c r="E1222" s="184">
        <v>3426.0117</v>
      </c>
      <c r="F1222" s="184">
        <v>1.6717</v>
      </c>
      <c r="G1222" s="184">
        <v>2.5482</v>
      </c>
      <c r="H1222" s="184">
        <v>2.8336000000000001</v>
      </c>
      <c r="I1222" s="184">
        <v>2.9638</v>
      </c>
      <c r="J1222" s="184">
        <v>3.0640999999999998</v>
      </c>
      <c r="K1222" s="184">
        <v>3.343</v>
      </c>
      <c r="L1222" s="184">
        <v>3.3334000000000001</v>
      </c>
      <c r="M1222" s="184">
        <v>3.3123</v>
      </c>
      <c r="N1222" s="184">
        <v>3.3031999999999999</v>
      </c>
      <c r="O1222" s="184">
        <v>5.1326000000000001</v>
      </c>
      <c r="P1222" s="184">
        <v>5.8700999999999999</v>
      </c>
      <c r="Q1222" s="184">
        <v>7.0751999999999997</v>
      </c>
      <c r="R1222" s="184">
        <v>4.0827999999999998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44467</v>
      </c>
      <c r="E1223" s="184">
        <v>3141.9863999999998</v>
      </c>
      <c r="F1223" s="184">
        <v>1.0269999999999999</v>
      </c>
      <c r="G1223" s="184">
        <v>1.9031</v>
      </c>
      <c r="H1223" s="184">
        <v>2.1884999999999999</v>
      </c>
      <c r="I1223" s="184">
        <v>2.3155999999999999</v>
      </c>
      <c r="J1223" s="184">
        <v>2.4171</v>
      </c>
      <c r="K1223" s="184">
        <v>2.6999</v>
      </c>
      <c r="L1223" s="184">
        <v>2.6932999999999998</v>
      </c>
      <c r="M1223" s="184">
        <v>2.6736</v>
      </c>
      <c r="N1223" s="184">
        <v>2.6625999999999999</v>
      </c>
      <c r="O1223" s="184">
        <v>4.4781000000000004</v>
      </c>
      <c r="P1223" s="184">
        <v>5.1890999999999998</v>
      </c>
      <c r="Q1223" s="184">
        <v>6.4653999999999998</v>
      </c>
      <c r="R1223" s="184">
        <v>3.4426999999999999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44467</v>
      </c>
      <c r="E1224" s="184">
        <v>3406.8099000000002</v>
      </c>
      <c r="F1224" s="184">
        <v>1.5729</v>
      </c>
      <c r="G1224" s="184">
        <v>2.4481999999999999</v>
      </c>
      <c r="H1224" s="184">
        <v>2.7336</v>
      </c>
      <c r="I1224" s="184">
        <v>2.8637000000000001</v>
      </c>
      <c r="J1224" s="184">
        <v>2.9639000000000002</v>
      </c>
      <c r="K1224" s="184">
        <v>3.2448000000000001</v>
      </c>
      <c r="L1224" s="184">
        <v>3.2403</v>
      </c>
      <c r="M1224" s="184">
        <v>3.2223000000000002</v>
      </c>
      <c r="N1224" s="184">
        <v>3.2149000000000001</v>
      </c>
      <c r="O1224" s="184">
        <v>5.0491999999999999</v>
      </c>
      <c r="P1224" s="184">
        <v>5.8005000000000004</v>
      </c>
      <c r="Q1224" s="184">
        <v>6.9901999999999997</v>
      </c>
      <c r="R1224" s="184">
        <v>3.9902000000000002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44467</v>
      </c>
      <c r="E1225" s="184">
        <v>1128.1754000000001</v>
      </c>
      <c r="F1225" s="184">
        <v>1.8959999999999999</v>
      </c>
      <c r="G1225" s="184">
        <v>2.6821000000000002</v>
      </c>
      <c r="H1225" s="184">
        <v>2.6724000000000001</v>
      </c>
      <c r="I1225" s="184">
        <v>2.6560999999999999</v>
      </c>
      <c r="J1225" s="184">
        <v>2.7124999999999999</v>
      </c>
      <c r="K1225" s="184">
        <v>2.8281000000000001</v>
      </c>
      <c r="L1225" s="184">
        <v>2.9356</v>
      </c>
      <c r="M1225" s="184">
        <v>2.9664999999999999</v>
      </c>
      <c r="N1225" s="184">
        <v>2.996</v>
      </c>
      <c r="O1225" s="184"/>
      <c r="P1225" s="184"/>
      <c r="Q1225" s="184">
        <v>4.5561999999999996</v>
      </c>
      <c r="R1225" s="184">
        <v>3.6705999999999999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44467</v>
      </c>
      <c r="E1226" s="184">
        <v>1125.7611999999999</v>
      </c>
      <c r="F1226" s="184">
        <v>1.8158000000000001</v>
      </c>
      <c r="G1226" s="184">
        <v>2.6042999999999998</v>
      </c>
      <c r="H1226" s="184">
        <v>2.5937000000000001</v>
      </c>
      <c r="I1226" s="184">
        <v>2.5767000000000002</v>
      </c>
      <c r="J1226" s="184">
        <v>2.6320000000000001</v>
      </c>
      <c r="K1226" s="184">
        <v>2.7477999999999998</v>
      </c>
      <c r="L1226" s="184">
        <v>2.8546999999999998</v>
      </c>
      <c r="M1226" s="184">
        <v>2.8849</v>
      </c>
      <c r="N1226" s="184">
        <v>2.9138000000000002</v>
      </c>
      <c r="O1226" s="184"/>
      <c r="P1226" s="184"/>
      <c r="Q1226" s="184">
        <v>4.4733999999999998</v>
      </c>
      <c r="R1226" s="184">
        <v>3.5886999999999998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1.8649294642857137</v>
      </c>
      <c r="G1227" s="186">
        <v>2.5636919642857139</v>
      </c>
      <c r="H1227" s="186">
        <v>2.6464482142857144</v>
      </c>
      <c r="I1227" s="186">
        <v>2.7168428571428569</v>
      </c>
      <c r="J1227" s="186">
        <v>2.7990374999999994</v>
      </c>
      <c r="K1227" s="186">
        <v>3.0142000000000011</v>
      </c>
      <c r="L1227" s="186">
        <v>3.0374900000000009</v>
      </c>
      <c r="M1227" s="186">
        <v>3.0412245454545466</v>
      </c>
      <c r="N1227" s="186">
        <v>3.0387581818181824</v>
      </c>
      <c r="O1227" s="186">
        <v>4.7614344086021507</v>
      </c>
      <c r="P1227" s="186">
        <v>5.461344943820226</v>
      </c>
      <c r="Q1227" s="186">
        <v>5.9835982142857134</v>
      </c>
      <c r="R1227" s="186">
        <v>3.7628777777777791</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1.9979499999999999</v>
      </c>
      <c r="G1228" s="186">
        <v>2.70845</v>
      </c>
      <c r="H1228" s="186">
        <v>2.78485</v>
      </c>
      <c r="I1228" s="186">
        <v>2.86605</v>
      </c>
      <c r="J1228" s="186">
        <v>2.9691000000000001</v>
      </c>
      <c r="K1228" s="186">
        <v>3.22445</v>
      </c>
      <c r="L1228" s="186">
        <v>3.2232500000000002</v>
      </c>
      <c r="M1228" s="186">
        <v>3.2218999999999998</v>
      </c>
      <c r="N1228" s="186">
        <v>3.19815</v>
      </c>
      <c r="O1228" s="186">
        <v>5.0321999999999996</v>
      </c>
      <c r="P1228" s="186">
        <v>5.7857000000000003</v>
      </c>
      <c r="Q1228" s="186">
        <v>6.9197499999999996</v>
      </c>
      <c r="R1228" s="186">
        <v>3.9782000000000002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44467</v>
      </c>
      <c r="E1231" s="184">
        <v>72.372299999999996</v>
      </c>
      <c r="F1231" s="184">
        <v>-18.399000000000001</v>
      </c>
      <c r="G1231" s="184">
        <v>-23.140699999999999</v>
      </c>
      <c r="H1231" s="184">
        <v>-36.906500000000001</v>
      </c>
      <c r="I1231" s="184">
        <v>1.5751999999999999</v>
      </c>
      <c r="J1231" s="184">
        <v>15.5877</v>
      </c>
      <c r="K1231" s="184">
        <v>6.6847000000000003</v>
      </c>
      <c r="L1231" s="184">
        <v>4.7491000000000003</v>
      </c>
      <c r="M1231" s="184">
        <v>0.86609999999999998</v>
      </c>
      <c r="N1231" s="184">
        <v>3.4986000000000002</v>
      </c>
      <c r="O1231" s="184">
        <v>9.7857000000000003</v>
      </c>
      <c r="P1231" s="184">
        <v>7.3369999999999997</v>
      </c>
      <c r="Q1231" s="184">
        <v>8.8902999999999999</v>
      </c>
      <c r="R1231" s="184">
        <v>7.0225</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44467</v>
      </c>
      <c r="E1232" s="184">
        <v>77.597300000000004</v>
      </c>
      <c r="F1232" s="184">
        <v>-17.8186</v>
      </c>
      <c r="G1232" s="184">
        <v>-22.557500000000001</v>
      </c>
      <c r="H1232" s="184">
        <v>-36.313800000000001</v>
      </c>
      <c r="I1232" s="184">
        <v>2.1722999999999999</v>
      </c>
      <c r="J1232" s="184">
        <v>16.194500000000001</v>
      </c>
      <c r="K1232" s="184">
        <v>7.2946999999999997</v>
      </c>
      <c r="L1232" s="184">
        <v>5.3647</v>
      </c>
      <c r="M1232" s="184">
        <v>1.4711000000000001</v>
      </c>
      <c r="N1232" s="184">
        <v>4.1214000000000004</v>
      </c>
      <c r="O1232" s="184">
        <v>10.3849</v>
      </c>
      <c r="P1232" s="184">
        <v>8.0374999999999996</v>
      </c>
      <c r="Q1232" s="184">
        <v>9.0317000000000007</v>
      </c>
      <c r="R1232" s="184">
        <v>7.6048</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44467</v>
      </c>
      <c r="E1233" s="184">
        <v>14.051600000000001</v>
      </c>
      <c r="F1233" s="184">
        <v>-102.0581</v>
      </c>
      <c r="G1233" s="184">
        <v>-17.0471</v>
      </c>
      <c r="H1233" s="184">
        <v>-16.645399999999999</v>
      </c>
      <c r="I1233" s="184">
        <v>15.7355</v>
      </c>
      <c r="J1233" s="184">
        <v>25.918399999999998</v>
      </c>
      <c r="K1233" s="184">
        <v>11.984</v>
      </c>
      <c r="L1233" s="184">
        <v>3.9651000000000001</v>
      </c>
      <c r="M1233" s="184">
        <v>1.1521999999999999</v>
      </c>
      <c r="N1233" s="184">
        <v>4.6425000000000001</v>
      </c>
      <c r="O1233" s="184">
        <v>12.1599</v>
      </c>
      <c r="P1233" s="184"/>
      <c r="Q1233" s="184">
        <v>11.0951</v>
      </c>
      <c r="R1233" s="184">
        <v>8.5593000000000004</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44467</v>
      </c>
      <c r="E1234" s="184">
        <v>14.197900000000001</v>
      </c>
      <c r="F1234" s="184">
        <v>-101.5206</v>
      </c>
      <c r="G1234" s="184">
        <v>-16.807700000000001</v>
      </c>
      <c r="H1234" s="184">
        <v>-16.364899999999999</v>
      </c>
      <c r="I1234" s="184">
        <v>16.0184</v>
      </c>
      <c r="J1234" s="184">
        <v>26.1999</v>
      </c>
      <c r="K1234" s="184">
        <v>12.263199999999999</v>
      </c>
      <c r="L1234" s="184">
        <v>4.2416999999999998</v>
      </c>
      <c r="M1234" s="184">
        <v>1.4416</v>
      </c>
      <c r="N1234" s="184">
        <v>4.9558</v>
      </c>
      <c r="O1234" s="184">
        <v>12.512499999999999</v>
      </c>
      <c r="P1234" s="184"/>
      <c r="Q1234" s="184">
        <v>11.451599999999999</v>
      </c>
      <c r="R1234" s="184">
        <v>8.8971</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-59.949075000000001</v>
      </c>
      <c r="G1235" s="186">
        <v>-19.888249999999999</v>
      </c>
      <c r="H1235" s="186">
        <v>-26.557650000000002</v>
      </c>
      <c r="I1235" s="186">
        <v>8.875350000000001</v>
      </c>
      <c r="J1235" s="186">
        <v>20.975124999999998</v>
      </c>
      <c r="K1235" s="186">
        <v>9.5566499999999994</v>
      </c>
      <c r="L1235" s="186">
        <v>4.5801499999999997</v>
      </c>
      <c r="M1235" s="186">
        <v>1.23275</v>
      </c>
      <c r="N1235" s="186">
        <v>4.3045749999999998</v>
      </c>
      <c r="O1235" s="186">
        <v>11.210750000000001</v>
      </c>
      <c r="P1235" s="186">
        <v>7.6872499999999997</v>
      </c>
      <c r="Q1235" s="186">
        <v>10.117175</v>
      </c>
      <c r="R1235" s="186">
        <v>8.0209250000000001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-59.959800000000001</v>
      </c>
      <c r="G1236" s="186">
        <v>-19.802300000000002</v>
      </c>
      <c r="H1236" s="186">
        <v>-26.479599999999998</v>
      </c>
      <c r="I1236" s="186">
        <v>8.9539000000000009</v>
      </c>
      <c r="J1236" s="186">
        <v>21.056449999999998</v>
      </c>
      <c r="K1236" s="186">
        <v>9.6393500000000003</v>
      </c>
      <c r="L1236" s="186">
        <v>4.4954000000000001</v>
      </c>
      <c r="M1236" s="186">
        <v>1.2968999999999999</v>
      </c>
      <c r="N1236" s="186">
        <v>4.3819499999999998</v>
      </c>
      <c r="O1236" s="186">
        <v>11.272400000000001</v>
      </c>
      <c r="P1236" s="186">
        <v>7.6872499999999997</v>
      </c>
      <c r="Q1236" s="186">
        <v>10.063400000000001</v>
      </c>
      <c r="R1236" s="186">
        <v>8.0820500000000006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44467</v>
      </c>
      <c r="E1239" s="184">
        <v>526.7921</v>
      </c>
      <c r="F1239" s="184">
        <v>4.6359000000000004</v>
      </c>
      <c r="G1239" s="184">
        <v>3.0878000000000001</v>
      </c>
      <c r="H1239" s="184">
        <v>1.1366000000000001</v>
      </c>
      <c r="I1239" s="184">
        <v>1.8686</v>
      </c>
      <c r="J1239" s="184">
        <v>2.7473000000000001</v>
      </c>
      <c r="K1239" s="184">
        <v>4.1749999999999998</v>
      </c>
      <c r="L1239" s="184">
        <v>4.4318999999999997</v>
      </c>
      <c r="M1239" s="184">
        <v>3.7972999999999999</v>
      </c>
      <c r="N1239" s="184">
        <v>4.3859000000000004</v>
      </c>
      <c r="O1239" s="184">
        <v>6.9969000000000001</v>
      </c>
      <c r="P1239" s="184">
        <v>6.8070000000000004</v>
      </c>
      <c r="Q1239" s="184">
        <v>7.3619000000000003</v>
      </c>
      <c r="R1239" s="184">
        <v>6.1848000000000001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44467</v>
      </c>
      <c r="E1240" s="184">
        <v>566.11159999999995</v>
      </c>
      <c r="F1240" s="184">
        <v>5.4683000000000002</v>
      </c>
      <c r="G1240" s="184">
        <v>3.9169</v>
      </c>
      <c r="H1240" s="184">
        <v>1.9662999999999999</v>
      </c>
      <c r="I1240" s="184">
        <v>2.6987999999999999</v>
      </c>
      <c r="J1240" s="184">
        <v>3.5804999999999998</v>
      </c>
      <c r="K1240" s="184">
        <v>5.0149999999999997</v>
      </c>
      <c r="L1240" s="184">
        <v>5.2514000000000003</v>
      </c>
      <c r="M1240" s="184">
        <v>4.6067</v>
      </c>
      <c r="N1240" s="184">
        <v>5.2182000000000004</v>
      </c>
      <c r="O1240" s="184">
        <v>7.8819999999999997</v>
      </c>
      <c r="P1240" s="184">
        <v>7.7012</v>
      </c>
      <c r="Q1240" s="184">
        <v>8.4956999999999994</v>
      </c>
      <c r="R1240" s="184">
        <v>7.0533000000000001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44467</v>
      </c>
      <c r="E1241" s="184">
        <v>2538.6509000000001</v>
      </c>
      <c r="F1241" s="184">
        <v>4.4015000000000004</v>
      </c>
      <c r="G1241" s="184">
        <v>2.8085</v>
      </c>
      <c r="H1241" s="184">
        <v>1.5972</v>
      </c>
      <c r="I1241" s="184">
        <v>2.2105999999999999</v>
      </c>
      <c r="J1241" s="184">
        <v>3.4140999999999999</v>
      </c>
      <c r="K1241" s="184">
        <v>4.6397000000000004</v>
      </c>
      <c r="L1241" s="184">
        <v>4.6519000000000004</v>
      </c>
      <c r="M1241" s="184">
        <v>4.2704000000000004</v>
      </c>
      <c r="N1241" s="184">
        <v>4.7233000000000001</v>
      </c>
      <c r="O1241" s="184">
        <v>7.4602000000000004</v>
      </c>
      <c r="P1241" s="184">
        <v>7.3680000000000003</v>
      </c>
      <c r="Q1241" s="184">
        <v>8.1668000000000003</v>
      </c>
      <c r="R1241" s="184">
        <v>6.4303999999999997</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44467</v>
      </c>
      <c r="E1242" s="184">
        <v>2451.4497000000001</v>
      </c>
      <c r="F1242" s="184">
        <v>4.0949999999999998</v>
      </c>
      <c r="G1242" s="184">
        <v>2.5009000000000001</v>
      </c>
      <c r="H1242" s="184">
        <v>1.2907999999999999</v>
      </c>
      <c r="I1242" s="184">
        <v>1.9077</v>
      </c>
      <c r="J1242" s="184">
        <v>3.1132</v>
      </c>
      <c r="K1242" s="184">
        <v>4.3376000000000001</v>
      </c>
      <c r="L1242" s="184">
        <v>4.3365999999999998</v>
      </c>
      <c r="M1242" s="184">
        <v>3.9483000000000001</v>
      </c>
      <c r="N1242" s="184">
        <v>4.3971999999999998</v>
      </c>
      <c r="O1242" s="184">
        <v>7.1151999999999997</v>
      </c>
      <c r="P1242" s="184">
        <v>6.9275000000000002</v>
      </c>
      <c r="Q1242" s="184">
        <v>7.7732999999999999</v>
      </c>
      <c r="R1242" s="184">
        <v>6.1040000000000001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44467</v>
      </c>
      <c r="E1243" s="184">
        <v>1582.2652</v>
      </c>
      <c r="F1243" s="184">
        <v>-8.9413</v>
      </c>
      <c r="G1243" s="184">
        <v>-1.2495000000000001</v>
      </c>
      <c r="H1243" s="184">
        <v>-1.0708</v>
      </c>
      <c r="I1243" s="184">
        <v>1.7128000000000001</v>
      </c>
      <c r="J1243" s="184">
        <v>3.6897000000000002</v>
      </c>
      <c r="K1243" s="184">
        <v>3.7004999999999999</v>
      </c>
      <c r="L1243" s="184">
        <v>4.3968999999999996</v>
      </c>
      <c r="M1243" s="184">
        <v>4.5427</v>
      </c>
      <c r="N1243" s="184">
        <v>7.2198000000000002</v>
      </c>
      <c r="O1243" s="184">
        <v>-8.8553999999999995</v>
      </c>
      <c r="P1243" s="184">
        <v>-2.7544</v>
      </c>
      <c r="Q1243" s="184">
        <v>3.8100999999999998</v>
      </c>
      <c r="R1243" s="184">
        <v>-4.7538999999999998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44467</v>
      </c>
      <c r="E1244" s="184">
        <v>1624.2889</v>
      </c>
      <c r="F1244" s="184">
        <v>-8.7279999999999998</v>
      </c>
      <c r="G1244" s="184">
        <v>-1.0391999999999999</v>
      </c>
      <c r="H1244" s="184">
        <v>-0.86050000000000004</v>
      </c>
      <c r="I1244" s="184">
        <v>1.9224000000000001</v>
      </c>
      <c r="J1244" s="184">
        <v>3.8992</v>
      </c>
      <c r="K1244" s="184">
        <v>3.9127000000000001</v>
      </c>
      <c r="L1244" s="184">
        <v>4.6117999999999997</v>
      </c>
      <c r="M1244" s="184">
        <v>4.76</v>
      </c>
      <c r="N1244" s="184">
        <v>7.4451000000000001</v>
      </c>
      <c r="O1244" s="184">
        <v>-8.6157000000000004</v>
      </c>
      <c r="P1244" s="184">
        <v>-2.4782999999999999</v>
      </c>
      <c r="Q1244" s="184">
        <v>2.5453000000000001</v>
      </c>
      <c r="R1244" s="184">
        <v>-4.5210999999999997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44467</v>
      </c>
      <c r="E1247" s="184">
        <v>32.371499999999997</v>
      </c>
      <c r="F1247" s="184">
        <v>-7.3274999999999997</v>
      </c>
      <c r="G1247" s="184">
        <v>-0.28189999999999998</v>
      </c>
      <c r="H1247" s="184">
        <v>-1.2883</v>
      </c>
      <c r="I1247" s="184">
        <v>4.8300000000000003E-2</v>
      </c>
      <c r="J1247" s="184">
        <v>1.9765999999999999</v>
      </c>
      <c r="K1247" s="184">
        <v>3.6924000000000001</v>
      </c>
      <c r="L1247" s="184">
        <v>3.9195000000000002</v>
      </c>
      <c r="M1247" s="184">
        <v>3.6242999999999999</v>
      </c>
      <c r="N1247" s="184">
        <v>4.1950000000000003</v>
      </c>
      <c r="O1247" s="184">
        <v>6.4545000000000003</v>
      </c>
      <c r="P1247" s="184">
        <v>6.4531999999999998</v>
      </c>
      <c r="Q1247" s="184">
        <v>7.6439000000000004</v>
      </c>
      <c r="R1247" s="184">
        <v>5.9394999999999998</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44467</v>
      </c>
      <c r="E1248" s="184">
        <v>34.454700000000003</v>
      </c>
      <c r="F1248" s="184">
        <v>-6.4610000000000003</v>
      </c>
      <c r="G1248" s="184">
        <v>0.50319999999999998</v>
      </c>
      <c r="H1248" s="184">
        <v>-0.51449999999999996</v>
      </c>
      <c r="I1248" s="184">
        <v>0.80989999999999995</v>
      </c>
      <c r="J1248" s="184">
        <v>2.7509999999999999</v>
      </c>
      <c r="K1248" s="184">
        <v>4.4774000000000003</v>
      </c>
      <c r="L1248" s="184">
        <v>4.7495000000000003</v>
      </c>
      <c r="M1248" s="184">
        <v>4.4522000000000004</v>
      </c>
      <c r="N1248" s="184">
        <v>5.0266000000000002</v>
      </c>
      <c r="O1248" s="184">
        <v>7.3193000000000001</v>
      </c>
      <c r="P1248" s="184">
        <v>7.2458</v>
      </c>
      <c r="Q1248" s="184">
        <v>8.0879999999999992</v>
      </c>
      <c r="R1248" s="184">
        <v>6.8018999999999998</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44467</v>
      </c>
      <c r="E1249" s="184">
        <v>34.238799999999998</v>
      </c>
      <c r="F1249" s="184">
        <v>0.53300000000000003</v>
      </c>
      <c r="G1249" s="184">
        <v>1.6793</v>
      </c>
      <c r="H1249" s="184">
        <v>0.1066</v>
      </c>
      <c r="I1249" s="184">
        <v>1.5085999999999999</v>
      </c>
      <c r="J1249" s="184">
        <v>2.7483</v>
      </c>
      <c r="K1249" s="184">
        <v>3.9129999999999998</v>
      </c>
      <c r="L1249" s="184">
        <v>3.7856000000000001</v>
      </c>
      <c r="M1249" s="184">
        <v>3.5108000000000001</v>
      </c>
      <c r="N1249" s="184">
        <v>3.9056999999999999</v>
      </c>
      <c r="O1249" s="184">
        <v>6.6056999999999997</v>
      </c>
      <c r="P1249" s="184">
        <v>6.7146999999999997</v>
      </c>
      <c r="Q1249" s="184">
        <v>7.6748000000000003</v>
      </c>
      <c r="R1249" s="184">
        <v>5.4850000000000003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44467</v>
      </c>
      <c r="E1250" s="184">
        <v>33.664499999999997</v>
      </c>
      <c r="F1250" s="184">
        <v>0.32529999999999998</v>
      </c>
      <c r="G1250" s="184">
        <v>1.4097</v>
      </c>
      <c r="H1250" s="184">
        <v>-0.15490000000000001</v>
      </c>
      <c r="I1250" s="184">
        <v>1.2475000000000001</v>
      </c>
      <c r="J1250" s="184">
        <v>2.4855999999999998</v>
      </c>
      <c r="K1250" s="184">
        <v>3.6465000000000001</v>
      </c>
      <c r="L1250" s="184">
        <v>3.5163000000000002</v>
      </c>
      <c r="M1250" s="184">
        <v>3.2402000000000002</v>
      </c>
      <c r="N1250" s="184">
        <v>3.6408</v>
      </c>
      <c r="O1250" s="184">
        <v>6.3425000000000002</v>
      </c>
      <c r="P1250" s="184">
        <v>6.4805000000000001</v>
      </c>
      <c r="Q1250" s="184">
        <v>7.5955000000000004</v>
      </c>
      <c r="R1250" s="184">
        <v>5.2248000000000001</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44467</v>
      </c>
      <c r="E1251" s="184">
        <v>16.152100000000001</v>
      </c>
      <c r="F1251" s="184">
        <v>1.3559000000000001</v>
      </c>
      <c r="G1251" s="184">
        <v>1.5821000000000001</v>
      </c>
      <c r="H1251" s="184">
        <v>0.16139999999999999</v>
      </c>
      <c r="I1251" s="184">
        <v>1.502</v>
      </c>
      <c r="J1251" s="184">
        <v>2.7961999999999998</v>
      </c>
      <c r="K1251" s="184">
        <v>4.3205</v>
      </c>
      <c r="L1251" s="184">
        <v>4.2816999999999998</v>
      </c>
      <c r="M1251" s="184">
        <v>3.9460999999999999</v>
      </c>
      <c r="N1251" s="184">
        <v>4.3578999999999999</v>
      </c>
      <c r="O1251" s="184">
        <v>7.1211000000000002</v>
      </c>
      <c r="P1251" s="184">
        <v>7.0781999999999998</v>
      </c>
      <c r="Q1251" s="184">
        <v>7.5839999999999996</v>
      </c>
      <c r="R1251" s="184">
        <v>5.9450000000000003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44467</v>
      </c>
      <c r="E1252" s="184">
        <v>15.824199999999999</v>
      </c>
      <c r="F1252" s="184">
        <v>1.1533</v>
      </c>
      <c r="G1252" s="184">
        <v>1.2687999999999999</v>
      </c>
      <c r="H1252" s="184">
        <v>-0.1318</v>
      </c>
      <c r="I1252" s="184">
        <v>1.2198</v>
      </c>
      <c r="J1252" s="184">
        <v>2.5066999999999999</v>
      </c>
      <c r="K1252" s="184">
        <v>4.0293999999999999</v>
      </c>
      <c r="L1252" s="184">
        <v>3.9895</v>
      </c>
      <c r="M1252" s="184">
        <v>3.6587000000000001</v>
      </c>
      <c r="N1252" s="184">
        <v>4.0702999999999996</v>
      </c>
      <c r="O1252" s="184">
        <v>6.8108000000000004</v>
      </c>
      <c r="P1252" s="184">
        <v>6.7560000000000002</v>
      </c>
      <c r="Q1252" s="184">
        <v>7.2481</v>
      </c>
      <c r="R1252" s="184">
        <v>5.6483999999999996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44467</v>
      </c>
      <c r="E1255" s="184">
        <v>24.2136</v>
      </c>
      <c r="F1255" s="184">
        <v>12.666700000000001</v>
      </c>
      <c r="G1255" s="184">
        <v>12.7933</v>
      </c>
      <c r="H1255" s="184">
        <v>12.130599999999999</v>
      </c>
      <c r="I1255" s="184">
        <v>11.268000000000001</v>
      </c>
      <c r="J1255" s="184">
        <v>15.527699999999999</v>
      </c>
      <c r="K1255" s="184">
        <v>7.3445</v>
      </c>
      <c r="L1255" s="184">
        <v>8.9298999999999999</v>
      </c>
      <c r="M1255" s="184">
        <v>9.2752999999999997</v>
      </c>
      <c r="N1255" s="184">
        <v>11.6549</v>
      </c>
      <c r="O1255" s="184">
        <v>5.4801000000000002</v>
      </c>
      <c r="P1255" s="184">
        <v>6.5223000000000004</v>
      </c>
      <c r="Q1255" s="184">
        <v>8.2284000000000006</v>
      </c>
      <c r="R1255" s="184">
        <v>3.9091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44467</v>
      </c>
      <c r="E1256" s="184">
        <v>24.868300000000001</v>
      </c>
      <c r="F1256" s="184">
        <v>12.626899999999999</v>
      </c>
      <c r="G1256" s="184">
        <v>12.7872</v>
      </c>
      <c r="H1256" s="184">
        <v>12.1264</v>
      </c>
      <c r="I1256" s="184">
        <v>11.2661</v>
      </c>
      <c r="J1256" s="184">
        <v>15.518599999999999</v>
      </c>
      <c r="K1256" s="184">
        <v>7.3429000000000002</v>
      </c>
      <c r="L1256" s="184">
        <v>8.9282000000000004</v>
      </c>
      <c r="M1256" s="184">
        <v>9.3806999999999992</v>
      </c>
      <c r="N1256" s="184">
        <v>11.8375</v>
      </c>
      <c r="O1256" s="184">
        <v>5.7948000000000004</v>
      </c>
      <c r="P1256" s="184">
        <v>6.859</v>
      </c>
      <c r="Q1256" s="184">
        <v>8.2454000000000001</v>
      </c>
      <c r="R1256" s="184">
        <v>4.1828000000000003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44467</v>
      </c>
      <c r="E1257" s="184">
        <v>44.916976351466403</v>
      </c>
      <c r="F1257" s="184">
        <v>12.427199999999999</v>
      </c>
      <c r="G1257" s="184">
        <v>12.7677</v>
      </c>
      <c r="H1257" s="184">
        <v>12.1242</v>
      </c>
      <c r="I1257" s="184">
        <v>11.257099999999999</v>
      </c>
      <c r="J1257" s="184">
        <v>15.5121</v>
      </c>
      <c r="K1257" s="184">
        <v>7.3398000000000003</v>
      </c>
      <c r="L1257" s="184">
        <v>8.9269999999999996</v>
      </c>
      <c r="M1257" s="184">
        <v>9.2742000000000004</v>
      </c>
      <c r="N1257" s="184">
        <v>11.653600000000001</v>
      </c>
      <c r="O1257" s="184">
        <v>4.4931999999999999</v>
      </c>
      <c r="P1257" s="184">
        <v>4.9858000000000002</v>
      </c>
      <c r="Q1257" s="184">
        <v>7.1835000000000004</v>
      </c>
      <c r="R1257" s="184">
        <v>3.6181999999999999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44467</v>
      </c>
      <c r="E1258" s="184">
        <v>17.7766731785613</v>
      </c>
      <c r="F1258" s="184">
        <v>12.636900000000001</v>
      </c>
      <c r="G1258" s="184">
        <v>12.808299999999999</v>
      </c>
      <c r="H1258" s="184">
        <v>12.119199999999999</v>
      </c>
      <c r="I1258" s="184">
        <v>11.2598</v>
      </c>
      <c r="J1258" s="184">
        <v>15.525399999999999</v>
      </c>
      <c r="K1258" s="184">
        <v>7.3456999999999999</v>
      </c>
      <c r="L1258" s="184">
        <v>8.9291</v>
      </c>
      <c r="M1258" s="184">
        <v>9.3803000000000001</v>
      </c>
      <c r="N1258" s="184">
        <v>11.837400000000001</v>
      </c>
      <c r="O1258" s="184">
        <v>4.8311000000000002</v>
      </c>
      <c r="P1258" s="184">
        <v>5.3501000000000003</v>
      </c>
      <c r="Q1258" s="184">
        <v>6.3616999999999999</v>
      </c>
      <c r="R1258" s="184">
        <v>3.9001000000000001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44467</v>
      </c>
      <c r="E1265" s="184">
        <v>46.061700000000002</v>
      </c>
      <c r="F1265" s="184">
        <v>12.4452</v>
      </c>
      <c r="G1265" s="184">
        <v>4.6577999999999999</v>
      </c>
      <c r="H1265" s="184">
        <v>1.8912</v>
      </c>
      <c r="I1265" s="184">
        <v>1.7104999999999999</v>
      </c>
      <c r="J1265" s="184">
        <v>3.1410999999999998</v>
      </c>
      <c r="K1265" s="184">
        <v>4.4428000000000001</v>
      </c>
      <c r="L1265" s="184">
        <v>4.6634000000000002</v>
      </c>
      <c r="M1265" s="184">
        <v>4.0202999999999998</v>
      </c>
      <c r="N1265" s="184">
        <v>4.9973000000000001</v>
      </c>
      <c r="O1265" s="184">
        <v>7.0810000000000004</v>
      </c>
      <c r="P1265" s="184">
        <v>6.7767999999999997</v>
      </c>
      <c r="Q1265" s="184">
        <v>7.2313000000000001</v>
      </c>
      <c r="R1265" s="184">
        <v>6.4326999999999996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44467</v>
      </c>
      <c r="E1266" s="184">
        <v>48.831200000000003</v>
      </c>
      <c r="F1266" s="184">
        <v>13.0855</v>
      </c>
      <c r="G1266" s="184">
        <v>5.2539999999999996</v>
      </c>
      <c r="H1266" s="184">
        <v>2.4998999999999998</v>
      </c>
      <c r="I1266" s="184">
        <v>2.3085</v>
      </c>
      <c r="J1266" s="184">
        <v>3.7425999999999999</v>
      </c>
      <c r="K1266" s="184">
        <v>5.0471000000000004</v>
      </c>
      <c r="L1266" s="184">
        <v>5.2777000000000003</v>
      </c>
      <c r="M1266" s="184">
        <v>4.6390000000000002</v>
      </c>
      <c r="N1266" s="184">
        <v>5.6288999999999998</v>
      </c>
      <c r="O1266" s="184">
        <v>7.7253999999999996</v>
      </c>
      <c r="P1266" s="184">
        <v>7.4489000000000001</v>
      </c>
      <c r="Q1266" s="184">
        <v>8.1286000000000005</v>
      </c>
      <c r="R1266" s="184">
        <v>7.0723000000000003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44467</v>
      </c>
      <c r="E1267" s="184">
        <v>16.486000000000001</v>
      </c>
      <c r="F1267" s="184">
        <v>2.4356</v>
      </c>
      <c r="G1267" s="184">
        <v>1.5501</v>
      </c>
      <c r="H1267" s="184">
        <v>-1.3281000000000001</v>
      </c>
      <c r="I1267" s="184">
        <v>0.98089999999999999</v>
      </c>
      <c r="J1267" s="184">
        <v>2.0863999999999998</v>
      </c>
      <c r="K1267" s="184">
        <v>3.7827000000000002</v>
      </c>
      <c r="L1267" s="184">
        <v>3.8658999999999999</v>
      </c>
      <c r="M1267" s="184">
        <v>3.3498000000000001</v>
      </c>
      <c r="N1267" s="184">
        <v>3.7136</v>
      </c>
      <c r="O1267" s="184">
        <v>1.7231000000000001</v>
      </c>
      <c r="P1267" s="184">
        <v>3.4843000000000002</v>
      </c>
      <c r="Q1267" s="184">
        <v>3.3984999999999999</v>
      </c>
      <c r="R1267" s="184">
        <v>3.7115</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44467</v>
      </c>
      <c r="E1268" s="184">
        <v>17.597999999999999</v>
      </c>
      <c r="F1268" s="184">
        <v>3.3189000000000002</v>
      </c>
      <c r="G1268" s="184">
        <v>2.3340000000000001</v>
      </c>
      <c r="H1268" s="184">
        <v>-0.5333</v>
      </c>
      <c r="I1268" s="184">
        <v>1.7789999999999999</v>
      </c>
      <c r="J1268" s="184">
        <v>2.8915999999999999</v>
      </c>
      <c r="K1268" s="184">
        <v>4.5999999999999996</v>
      </c>
      <c r="L1268" s="184">
        <v>4.6962000000000002</v>
      </c>
      <c r="M1268" s="184">
        <v>4.1889000000000003</v>
      </c>
      <c r="N1268" s="184">
        <v>4.5632999999999999</v>
      </c>
      <c r="O1268" s="184">
        <v>2.5501999999999998</v>
      </c>
      <c r="P1268" s="184">
        <v>4.3272000000000004</v>
      </c>
      <c r="Q1268" s="184">
        <v>6.3929</v>
      </c>
      <c r="R1268" s="184">
        <v>4.5597000000000003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44467</v>
      </c>
      <c r="E1269" s="184">
        <v>427.90870000000001</v>
      </c>
      <c r="F1269" s="184">
        <v>17.93</v>
      </c>
      <c r="G1269" s="184">
        <v>8.0401000000000007</v>
      </c>
      <c r="H1269" s="184">
        <v>5.0631000000000004</v>
      </c>
      <c r="I1269" s="184">
        <v>4.8936999999999999</v>
      </c>
      <c r="J1269" s="184">
        <v>4.5404</v>
      </c>
      <c r="K1269" s="184">
        <v>5.7873999999999999</v>
      </c>
      <c r="L1269" s="184">
        <v>5.5896999999999997</v>
      </c>
      <c r="M1269" s="184">
        <v>4.4531999999999998</v>
      </c>
      <c r="N1269" s="184">
        <v>5.5</v>
      </c>
      <c r="O1269" s="184">
        <v>7.6268000000000002</v>
      </c>
      <c r="P1269" s="184">
        <v>7.4002999999999997</v>
      </c>
      <c r="Q1269" s="184">
        <v>7.9443999999999999</v>
      </c>
      <c r="R1269" s="184">
        <v>7.0092999999999996</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44467</v>
      </c>
      <c r="E1270" s="184">
        <v>431.94189999999998</v>
      </c>
      <c r="F1270" s="184">
        <v>18.058599999999998</v>
      </c>
      <c r="G1270" s="184">
        <v>8.1616999999999997</v>
      </c>
      <c r="H1270" s="184">
        <v>5.1839000000000004</v>
      </c>
      <c r="I1270" s="184">
        <v>5.0145999999999997</v>
      </c>
      <c r="J1270" s="184">
        <v>4.6609999999999996</v>
      </c>
      <c r="K1270" s="184">
        <v>5.9047000000000001</v>
      </c>
      <c r="L1270" s="184">
        <v>5.7057000000000002</v>
      </c>
      <c r="M1270" s="184">
        <v>4.5689000000000002</v>
      </c>
      <c r="N1270" s="184">
        <v>5.6177000000000001</v>
      </c>
      <c r="O1270" s="184">
        <v>7.7473000000000001</v>
      </c>
      <c r="P1270" s="184">
        <v>7.5308000000000002</v>
      </c>
      <c r="Q1270" s="184">
        <v>8.3340999999999994</v>
      </c>
      <c r="R1270" s="184">
        <v>7.1196000000000002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44467</v>
      </c>
      <c r="E1271" s="184">
        <v>31.279499999999999</v>
      </c>
      <c r="F1271" s="184">
        <v>3.5009999999999999</v>
      </c>
      <c r="G1271" s="184">
        <v>2.0425</v>
      </c>
      <c r="H1271" s="184">
        <v>0.4335</v>
      </c>
      <c r="I1271" s="184">
        <v>1.7432000000000001</v>
      </c>
      <c r="J1271" s="184">
        <v>3.0089999999999999</v>
      </c>
      <c r="K1271" s="184">
        <v>4.1603000000000003</v>
      </c>
      <c r="L1271" s="184">
        <v>4.2213000000000003</v>
      </c>
      <c r="M1271" s="184">
        <v>3.8643000000000001</v>
      </c>
      <c r="N1271" s="184">
        <v>4.2382</v>
      </c>
      <c r="O1271" s="184">
        <v>6.9927000000000001</v>
      </c>
      <c r="P1271" s="184">
        <v>7.0183999999999997</v>
      </c>
      <c r="Q1271" s="184">
        <v>7.9973000000000001</v>
      </c>
      <c r="R1271" s="184">
        <v>5.9664999999999999</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44467</v>
      </c>
      <c r="E1272" s="184">
        <v>30.8248</v>
      </c>
      <c r="F1272" s="184">
        <v>3.1974</v>
      </c>
      <c r="G1272" s="184">
        <v>1.8357000000000001</v>
      </c>
      <c r="H1272" s="184">
        <v>0.21990000000000001</v>
      </c>
      <c r="I1272" s="184">
        <v>1.5233000000000001</v>
      </c>
      <c r="J1272" s="184">
        <v>2.7894999999999999</v>
      </c>
      <c r="K1272" s="184">
        <v>3.9371999999999998</v>
      </c>
      <c r="L1272" s="184">
        <v>4.0022000000000002</v>
      </c>
      <c r="M1272" s="184">
        <v>3.6459999999999999</v>
      </c>
      <c r="N1272" s="184">
        <v>4.0141</v>
      </c>
      <c r="O1272" s="184">
        <v>6.7647000000000004</v>
      </c>
      <c r="P1272" s="184">
        <v>6.8038999999999996</v>
      </c>
      <c r="Q1272" s="184">
        <v>7.4302000000000001</v>
      </c>
      <c r="R1272" s="184">
        <v>5.7354000000000003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44467</v>
      </c>
      <c r="E1273" s="184">
        <v>3022.2566999999999</v>
      </c>
      <c r="F1273" s="184">
        <v>1.7017</v>
      </c>
      <c r="G1273" s="184">
        <v>1.5857000000000001</v>
      </c>
      <c r="H1273" s="184">
        <v>-1.4590000000000001</v>
      </c>
      <c r="I1273" s="184">
        <v>0.86370000000000002</v>
      </c>
      <c r="J1273" s="184">
        <v>2.2966000000000002</v>
      </c>
      <c r="K1273" s="184">
        <v>3.8502000000000001</v>
      </c>
      <c r="L1273" s="184">
        <v>3.9817999999999998</v>
      </c>
      <c r="M1273" s="184">
        <v>3.6661999999999999</v>
      </c>
      <c r="N1273" s="184">
        <v>4.0621999999999998</v>
      </c>
      <c r="O1273" s="184">
        <v>7.0339</v>
      </c>
      <c r="P1273" s="184">
        <v>6.7805</v>
      </c>
      <c r="Q1273" s="184">
        <v>7.8103999999999996</v>
      </c>
      <c r="R1273" s="184">
        <v>5.9374000000000002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44467</v>
      </c>
      <c r="E1274" s="184">
        <v>3115.4014999999999</v>
      </c>
      <c r="F1274" s="184">
        <v>2.0316999999999998</v>
      </c>
      <c r="G1274" s="184">
        <v>1.9157</v>
      </c>
      <c r="H1274" s="184">
        <v>-1.129</v>
      </c>
      <c r="I1274" s="184">
        <v>1.1938</v>
      </c>
      <c r="J1274" s="184">
        <v>2.6273</v>
      </c>
      <c r="K1274" s="184">
        <v>4.1836000000000002</v>
      </c>
      <c r="L1274" s="184">
        <v>4.3189000000000002</v>
      </c>
      <c r="M1274" s="184">
        <v>4.0057</v>
      </c>
      <c r="N1274" s="184">
        <v>4.4066000000000001</v>
      </c>
      <c r="O1274" s="184">
        <v>7.3673999999999999</v>
      </c>
      <c r="P1274" s="184">
        <v>7.1604999999999999</v>
      </c>
      <c r="Q1274" s="184">
        <v>8.0010999999999992</v>
      </c>
      <c r="R1274" s="184">
        <v>6.2740999999999998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44467</v>
      </c>
      <c r="E1275" s="184">
        <v>29.706299999999999</v>
      </c>
      <c r="F1275" s="184">
        <v>-0.86009999999999998</v>
      </c>
      <c r="G1275" s="184">
        <v>0.79869999999999997</v>
      </c>
      <c r="H1275" s="184">
        <v>-1.2986</v>
      </c>
      <c r="I1275" s="184">
        <v>1.0097</v>
      </c>
      <c r="J1275" s="184">
        <v>2.2622</v>
      </c>
      <c r="K1275" s="184">
        <v>3.6785000000000001</v>
      </c>
      <c r="L1275" s="184">
        <v>3.6092</v>
      </c>
      <c r="M1275" s="184">
        <v>3.1987999999999999</v>
      </c>
      <c r="N1275" s="184">
        <v>3.5579000000000001</v>
      </c>
      <c r="O1275" s="184">
        <v>5.2580999999999998</v>
      </c>
      <c r="P1275" s="184">
        <v>5.8228</v>
      </c>
      <c r="Q1275" s="184">
        <v>7.5213000000000001</v>
      </c>
      <c r="R1275" s="184">
        <v>12.293699999999999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44467</v>
      </c>
      <c r="E1276" s="184">
        <v>30.0273</v>
      </c>
      <c r="F1276" s="184">
        <v>-0.48620000000000002</v>
      </c>
      <c r="G1276" s="184">
        <v>1.1245000000000001</v>
      </c>
      <c r="H1276" s="184">
        <v>-0.98960000000000004</v>
      </c>
      <c r="I1276" s="184">
        <v>1.3117000000000001</v>
      </c>
      <c r="J1276" s="184">
        <v>2.5659999999999998</v>
      </c>
      <c r="K1276" s="184">
        <v>3.9822000000000002</v>
      </c>
      <c r="L1276" s="184">
        <v>3.9154</v>
      </c>
      <c r="M1276" s="184">
        <v>3.5049999999999999</v>
      </c>
      <c r="N1276" s="184">
        <v>3.8166000000000002</v>
      </c>
      <c r="O1276" s="184">
        <v>5.4165999999999999</v>
      </c>
      <c r="P1276" s="184">
        <v>5.9682000000000004</v>
      </c>
      <c r="Q1276" s="184">
        <v>7.2478999999999996</v>
      </c>
      <c r="R1276" s="184">
        <v>12.489699999999999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44467</v>
      </c>
      <c r="E1277" s="184">
        <v>2687.3006</v>
      </c>
      <c r="F1277" s="184">
        <v>14.4955</v>
      </c>
      <c r="G1277" s="184">
        <v>2.5697999999999999</v>
      </c>
      <c r="H1277" s="184">
        <v>1.2493000000000001</v>
      </c>
      <c r="I1277" s="184">
        <v>2.2627999999999999</v>
      </c>
      <c r="J1277" s="184">
        <v>3.7174</v>
      </c>
      <c r="K1277" s="184">
        <v>4.6360000000000001</v>
      </c>
      <c r="L1277" s="184">
        <v>4.6318999999999999</v>
      </c>
      <c r="M1277" s="184">
        <v>3.7970999999999999</v>
      </c>
      <c r="N1277" s="184">
        <v>4.4253999999999998</v>
      </c>
      <c r="O1277" s="184">
        <v>7.1043000000000003</v>
      </c>
      <c r="P1277" s="184">
        <v>7.0949999999999998</v>
      </c>
      <c r="Q1277" s="184">
        <v>7.5551000000000004</v>
      </c>
      <c r="R1277" s="184">
        <v>6.4562999999999997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44467</v>
      </c>
      <c r="E1278" s="184">
        <v>2847.2078999999999</v>
      </c>
      <c r="F1278" s="184">
        <v>15.256500000000001</v>
      </c>
      <c r="G1278" s="184">
        <v>3.3397999999999999</v>
      </c>
      <c r="H1278" s="184">
        <v>2.0192999999999999</v>
      </c>
      <c r="I1278" s="184">
        <v>3.0331999999999999</v>
      </c>
      <c r="J1278" s="184">
        <v>4.4920999999999998</v>
      </c>
      <c r="K1278" s="184">
        <v>5.4160000000000004</v>
      </c>
      <c r="L1278" s="184">
        <v>5.4310999999999998</v>
      </c>
      <c r="M1278" s="184">
        <v>4.6005000000000003</v>
      </c>
      <c r="N1278" s="184">
        <v>5.2389999999999999</v>
      </c>
      <c r="O1278" s="184">
        <v>7.9177</v>
      </c>
      <c r="P1278" s="184">
        <v>7.9031000000000002</v>
      </c>
      <c r="Q1278" s="184">
        <v>8.4987999999999992</v>
      </c>
      <c r="R1278" s="184">
        <v>7.2721999999999998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44467</v>
      </c>
      <c r="E1279" s="184">
        <v>23.3965</v>
      </c>
      <c r="F1279" s="184">
        <v>5.3049999999999997</v>
      </c>
      <c r="G1279" s="184">
        <v>2.9260999999999999</v>
      </c>
      <c r="H1279" s="184">
        <v>0.6018</v>
      </c>
      <c r="I1279" s="184">
        <v>1.7952999999999999</v>
      </c>
      <c r="J1279" s="184">
        <v>3.0257999999999998</v>
      </c>
      <c r="K1279" s="184">
        <v>4.6840000000000002</v>
      </c>
      <c r="L1279" s="184">
        <v>4.5843999999999996</v>
      </c>
      <c r="M1279" s="184">
        <v>4.3266</v>
      </c>
      <c r="N1279" s="184">
        <v>4.8643999999999998</v>
      </c>
      <c r="O1279" s="184">
        <v>6.2797000000000001</v>
      </c>
      <c r="P1279" s="184">
        <v>6.8388</v>
      </c>
      <c r="Q1279" s="184">
        <v>7.9672999999999998</v>
      </c>
      <c r="R1279" s="184">
        <v>6.4112999999999998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44467</v>
      </c>
      <c r="E1280" s="184">
        <v>22.5989</v>
      </c>
      <c r="F1280" s="184">
        <v>4.5228999999999999</v>
      </c>
      <c r="G1280" s="184">
        <v>2.2616999999999998</v>
      </c>
      <c r="H1280" s="184">
        <v>-6.9199999999999998E-2</v>
      </c>
      <c r="I1280" s="184">
        <v>1.1311</v>
      </c>
      <c r="J1280" s="184">
        <v>2.3721000000000001</v>
      </c>
      <c r="K1280" s="184">
        <v>4.0255999999999998</v>
      </c>
      <c r="L1280" s="184">
        <v>3.9201000000000001</v>
      </c>
      <c r="M1280" s="184">
        <v>3.6568999999999998</v>
      </c>
      <c r="N1280" s="184">
        <v>4.1845999999999997</v>
      </c>
      <c r="O1280" s="184">
        <v>5.6897000000000002</v>
      </c>
      <c r="P1280" s="184">
        <v>6.3094999999999999</v>
      </c>
      <c r="Q1280" s="184">
        <v>7.8228999999999997</v>
      </c>
      <c r="R1280" s="184">
        <v>5.7823000000000002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44467</v>
      </c>
      <c r="E1281" s="184">
        <v>31.912700000000001</v>
      </c>
      <c r="F1281" s="184">
        <v>0.57189999999999996</v>
      </c>
      <c r="G1281" s="184">
        <v>1.3154999999999999</v>
      </c>
      <c r="H1281" s="184">
        <v>0.8498</v>
      </c>
      <c r="I1281" s="184">
        <v>1.5367999999999999</v>
      </c>
      <c r="J1281" s="184">
        <v>2.4714999999999998</v>
      </c>
      <c r="K1281" s="184">
        <v>3.6713</v>
      </c>
      <c r="L1281" s="184">
        <v>3.6128</v>
      </c>
      <c r="M1281" s="184">
        <v>4.0899000000000001</v>
      </c>
      <c r="N1281" s="184">
        <v>4.3106999999999998</v>
      </c>
      <c r="O1281" s="184">
        <v>5.2504999999999997</v>
      </c>
      <c r="P1281" s="184">
        <v>5.8045999999999998</v>
      </c>
      <c r="Q1281" s="184">
        <v>6.5347999999999997</v>
      </c>
      <c r="R1281" s="184">
        <v>5.9421999999999997</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44467</v>
      </c>
      <c r="E1282" s="184">
        <v>33.800800000000002</v>
      </c>
      <c r="F1282" s="184">
        <v>1.0799000000000001</v>
      </c>
      <c r="G1282" s="184">
        <v>1.8631</v>
      </c>
      <c r="H1282" s="184">
        <v>1.4041999999999999</v>
      </c>
      <c r="I1282" s="184">
        <v>2.0920000000000001</v>
      </c>
      <c r="J1282" s="184">
        <v>3.0181</v>
      </c>
      <c r="K1282" s="184">
        <v>4.2171000000000003</v>
      </c>
      <c r="L1282" s="184">
        <v>4.1638000000000002</v>
      </c>
      <c r="M1282" s="184">
        <v>4.6463000000000001</v>
      </c>
      <c r="N1282" s="184">
        <v>4.8739999999999997</v>
      </c>
      <c r="O1282" s="184">
        <v>5.8014000000000001</v>
      </c>
      <c r="P1282" s="184">
        <v>6.4048999999999996</v>
      </c>
      <c r="Q1282" s="184">
        <v>7.5498000000000003</v>
      </c>
      <c r="R1282" s="184">
        <v>6.5023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44467</v>
      </c>
      <c r="E1283" s="184">
        <v>1373.5263</v>
      </c>
      <c r="F1283" s="184">
        <v>3.1465999999999998</v>
      </c>
      <c r="G1283" s="184">
        <v>1.4512</v>
      </c>
      <c r="H1283" s="184">
        <v>-0.2828</v>
      </c>
      <c r="I1283" s="184">
        <v>1.9420999999999999</v>
      </c>
      <c r="J1283" s="184">
        <v>3.2199</v>
      </c>
      <c r="K1283" s="184">
        <v>4.5065</v>
      </c>
      <c r="L1283" s="184">
        <v>4.5542999999999996</v>
      </c>
      <c r="M1283" s="184">
        <v>4.1749999999999998</v>
      </c>
      <c r="N1283" s="184">
        <v>4.5736999999999997</v>
      </c>
      <c r="O1283" s="184">
        <v>7.1486000000000001</v>
      </c>
      <c r="P1283" s="184"/>
      <c r="Q1283" s="184">
        <v>7.1124999999999998</v>
      </c>
      <c r="R1283" s="184">
        <v>6.1794000000000002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44467</v>
      </c>
      <c r="E1284" s="184">
        <v>1319.0196000000001</v>
      </c>
      <c r="F1284" s="184">
        <v>2.3439999999999999</v>
      </c>
      <c r="G1284" s="184">
        <v>0.65380000000000005</v>
      </c>
      <c r="H1284" s="184">
        <v>-1.0818000000000001</v>
      </c>
      <c r="I1284" s="184">
        <v>1.1419999999999999</v>
      </c>
      <c r="J1284" s="184">
        <v>2.4180999999999999</v>
      </c>
      <c r="K1284" s="184">
        <v>3.6983000000000001</v>
      </c>
      <c r="L1284" s="184">
        <v>3.7313999999999998</v>
      </c>
      <c r="M1284" s="184">
        <v>3.3416000000000001</v>
      </c>
      <c r="N1284" s="184">
        <v>3.7271999999999998</v>
      </c>
      <c r="O1284" s="184">
        <v>6.2796000000000003</v>
      </c>
      <c r="P1284" s="184"/>
      <c r="Q1284" s="184">
        <v>6.1776</v>
      </c>
      <c r="R1284" s="184">
        <v>5.3174999999999999</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44467</v>
      </c>
      <c r="E1285" s="184">
        <v>1929.9069999999999</v>
      </c>
      <c r="F1285" s="184">
        <v>-0.82650000000000001</v>
      </c>
      <c r="G1285" s="184">
        <v>1.1188</v>
      </c>
      <c r="H1285" s="184">
        <v>-0.74480000000000002</v>
      </c>
      <c r="I1285" s="184">
        <v>1.1243000000000001</v>
      </c>
      <c r="J1285" s="184">
        <v>2.5666000000000002</v>
      </c>
      <c r="K1285" s="184">
        <v>4.2709999999999999</v>
      </c>
      <c r="L1285" s="184">
        <v>4.2885999999999997</v>
      </c>
      <c r="M1285" s="184">
        <v>3.8868999999999998</v>
      </c>
      <c r="N1285" s="184">
        <v>4.3766999999999996</v>
      </c>
      <c r="O1285" s="184">
        <v>6.3566000000000003</v>
      </c>
      <c r="P1285" s="184">
        <v>6.4954999999999998</v>
      </c>
      <c r="Q1285" s="184">
        <v>7.2697000000000003</v>
      </c>
      <c r="R1285" s="184">
        <v>5.7756999999999996</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44467</v>
      </c>
      <c r="E1286" s="184">
        <v>1814.1632</v>
      </c>
      <c r="F1286" s="184">
        <v>-1.4726999999999999</v>
      </c>
      <c r="G1286" s="184">
        <v>0.4738</v>
      </c>
      <c r="H1286" s="184">
        <v>-1.3878999999999999</v>
      </c>
      <c r="I1286" s="184">
        <v>0.48139999999999999</v>
      </c>
      <c r="J1286" s="184">
        <v>1.9240999999999999</v>
      </c>
      <c r="K1286" s="184">
        <v>3.6219000000000001</v>
      </c>
      <c r="L1286" s="184">
        <v>3.6291000000000002</v>
      </c>
      <c r="M1286" s="184">
        <v>3.2233000000000001</v>
      </c>
      <c r="N1286" s="184">
        <v>3.7073999999999998</v>
      </c>
      <c r="O1286" s="184">
        <v>5.6757</v>
      </c>
      <c r="P1286" s="184">
        <v>5.7851999999999997</v>
      </c>
      <c r="Q1286" s="184">
        <v>4.4851999999999999</v>
      </c>
      <c r="R1286" s="184">
        <v>5.1228999999999996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44467</v>
      </c>
      <c r="E1287" s="184">
        <v>2992.0180999999998</v>
      </c>
      <c r="F1287" s="184">
        <v>3.3879999999999999</v>
      </c>
      <c r="G1287" s="184">
        <v>2.4083999999999999</v>
      </c>
      <c r="H1287" s="184">
        <v>3.3754</v>
      </c>
      <c r="I1287" s="184">
        <v>2.7490999999999999</v>
      </c>
      <c r="J1287" s="184">
        <v>3.5348000000000002</v>
      </c>
      <c r="K1287" s="184">
        <v>4.5712000000000002</v>
      </c>
      <c r="L1287" s="184">
        <v>4.8818000000000001</v>
      </c>
      <c r="M1287" s="184">
        <v>4.4302000000000001</v>
      </c>
      <c r="N1287" s="184">
        <v>4.9283999999999999</v>
      </c>
      <c r="O1287" s="184">
        <v>6.6595000000000004</v>
      </c>
      <c r="P1287" s="184">
        <v>6.6908000000000003</v>
      </c>
      <c r="Q1287" s="184">
        <v>7.8304999999999998</v>
      </c>
      <c r="R1287" s="184">
        <v>6.3916000000000004</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44467</v>
      </c>
      <c r="E1288" s="184">
        <v>3101.3791999999999</v>
      </c>
      <c r="F1288" s="184">
        <v>4.0784000000000002</v>
      </c>
      <c r="G1288" s="184">
        <v>3.0985999999999998</v>
      </c>
      <c r="H1288" s="184">
        <v>4.0670000000000002</v>
      </c>
      <c r="I1288" s="184">
        <v>3.4401999999999999</v>
      </c>
      <c r="J1288" s="184">
        <v>4.2274000000000003</v>
      </c>
      <c r="K1288" s="184">
        <v>5.27</v>
      </c>
      <c r="L1288" s="184">
        <v>5.5903999999999998</v>
      </c>
      <c r="M1288" s="184">
        <v>5.1452999999999998</v>
      </c>
      <c r="N1288" s="184">
        <v>5.6550000000000002</v>
      </c>
      <c r="O1288" s="184">
        <v>7.2328000000000001</v>
      </c>
      <c r="P1288" s="184">
        <v>7.1712999999999996</v>
      </c>
      <c r="Q1288" s="184">
        <v>8.0924999999999994</v>
      </c>
      <c r="R1288" s="184">
        <v>7.0837000000000003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44467</v>
      </c>
      <c r="E1289" s="184">
        <v>23.732299999999999</v>
      </c>
      <c r="F1289" s="184">
        <v>2.3071000000000002</v>
      </c>
      <c r="G1289" s="184">
        <v>1.9998</v>
      </c>
      <c r="H1289" s="184">
        <v>-0.74690000000000001</v>
      </c>
      <c r="I1289" s="184">
        <v>0.75819999999999999</v>
      </c>
      <c r="J1289" s="184">
        <v>2.0897000000000001</v>
      </c>
      <c r="K1289" s="184">
        <v>3.2410000000000001</v>
      </c>
      <c r="L1289" s="184">
        <v>3.4386999999999999</v>
      </c>
      <c r="M1289" s="184">
        <v>3.4127000000000001</v>
      </c>
      <c r="N1289" s="184">
        <v>3.9199000000000002</v>
      </c>
      <c r="O1289" s="184">
        <v>-0.96040000000000003</v>
      </c>
      <c r="P1289" s="184">
        <v>2.1337000000000002</v>
      </c>
      <c r="Q1289" s="184">
        <v>6.2393000000000001</v>
      </c>
      <c r="R1289" s="184">
        <v>3.4331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44467</v>
      </c>
      <c r="E1290" s="184">
        <v>25.046600000000002</v>
      </c>
      <c r="F1290" s="184">
        <v>2.9148000000000001</v>
      </c>
      <c r="G1290" s="184">
        <v>2.6602999999999999</v>
      </c>
      <c r="H1290" s="184">
        <v>-6.25E-2</v>
      </c>
      <c r="I1290" s="184">
        <v>1.4373</v>
      </c>
      <c r="J1290" s="184">
        <v>2.7709999999999999</v>
      </c>
      <c r="K1290" s="184">
        <v>3.9304999999999999</v>
      </c>
      <c r="L1290" s="184">
        <v>4.1375999999999999</v>
      </c>
      <c r="M1290" s="184">
        <v>4.1154000000000002</v>
      </c>
      <c r="N1290" s="184">
        <v>4.6355000000000004</v>
      </c>
      <c r="O1290" s="184">
        <v>-0.2412</v>
      </c>
      <c r="P1290" s="184">
        <v>2.8136999999999999</v>
      </c>
      <c r="Q1290" s="184">
        <v>5.7873000000000001</v>
      </c>
      <c r="R1290" s="184">
        <v>4.1783000000000001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44467</v>
      </c>
      <c r="E1291" s="184">
        <v>2782.2937999999999</v>
      </c>
      <c r="F1291" s="184">
        <v>1.2778</v>
      </c>
      <c r="G1291" s="184">
        <v>1.7992999999999999</v>
      </c>
      <c r="H1291" s="184">
        <v>0.60150000000000003</v>
      </c>
      <c r="I1291" s="184">
        <v>1.835</v>
      </c>
      <c r="J1291" s="184">
        <v>2.6214</v>
      </c>
      <c r="K1291" s="184">
        <v>3.8348</v>
      </c>
      <c r="L1291" s="184">
        <v>3.8477000000000001</v>
      </c>
      <c r="M1291" s="184">
        <v>3.5985</v>
      </c>
      <c r="N1291" s="184">
        <v>3.8047</v>
      </c>
      <c r="O1291" s="184">
        <v>-0.53900000000000003</v>
      </c>
      <c r="P1291" s="184">
        <v>2.2614999999999998</v>
      </c>
      <c r="Q1291" s="184">
        <v>6.1856</v>
      </c>
      <c r="R1291" s="184">
        <v>4.6958000000000002</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44467</v>
      </c>
      <c r="E1292" s="184">
        <v>2904.7179000000001</v>
      </c>
      <c r="F1292" s="184">
        <v>1.6047</v>
      </c>
      <c r="G1292" s="184">
        <v>2.121</v>
      </c>
      <c r="H1292" s="184">
        <v>0.92369999999999997</v>
      </c>
      <c r="I1292" s="184">
        <v>2.1566000000000001</v>
      </c>
      <c r="J1292" s="184">
        <v>2.9428000000000001</v>
      </c>
      <c r="K1292" s="184">
        <v>4.1635999999999997</v>
      </c>
      <c r="L1292" s="184">
        <v>4.1795</v>
      </c>
      <c r="M1292" s="184">
        <v>3.9447000000000001</v>
      </c>
      <c r="N1292" s="184">
        <v>4.1531000000000002</v>
      </c>
      <c r="O1292" s="184">
        <v>-0.2631</v>
      </c>
      <c r="P1292" s="184">
        <v>2.5964999999999998</v>
      </c>
      <c r="Q1292" s="184">
        <v>5.4606000000000003</v>
      </c>
      <c r="R1292" s="184">
        <v>4.9581</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44467</v>
      </c>
      <c r="E1293" s="184">
        <v>2801.1596</v>
      </c>
      <c r="F1293" s="184">
        <v>1.4712000000000001</v>
      </c>
      <c r="G1293" s="184">
        <v>2.0295999999999998</v>
      </c>
      <c r="H1293" s="184">
        <v>0.84750000000000003</v>
      </c>
      <c r="I1293" s="184">
        <v>1.6515</v>
      </c>
      <c r="J1293" s="184">
        <v>2.5560999999999998</v>
      </c>
      <c r="K1293" s="184">
        <v>3.8045</v>
      </c>
      <c r="L1293" s="184">
        <v>3.7591000000000001</v>
      </c>
      <c r="M1293" s="184">
        <v>3.3443000000000001</v>
      </c>
      <c r="N1293" s="184">
        <v>3.8372000000000002</v>
      </c>
      <c r="O1293" s="184">
        <v>6.5843999999999996</v>
      </c>
      <c r="P1293" s="184">
        <v>6.6860999999999997</v>
      </c>
      <c r="Q1293" s="184">
        <v>7.5308999999999999</v>
      </c>
      <c r="R1293" s="184">
        <v>5.5650000000000004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44467</v>
      </c>
      <c r="E1294" s="184">
        <v>2855.0511999999999</v>
      </c>
      <c r="F1294" s="184">
        <v>2.02</v>
      </c>
      <c r="G1294" s="184">
        <v>2.5787</v>
      </c>
      <c r="H1294" s="184">
        <v>1.3958999999999999</v>
      </c>
      <c r="I1294" s="184">
        <v>2.2000000000000002</v>
      </c>
      <c r="J1294" s="184">
        <v>3.0973000000000002</v>
      </c>
      <c r="K1294" s="184">
        <v>4.3517999999999999</v>
      </c>
      <c r="L1294" s="184">
        <v>4.3140999999999998</v>
      </c>
      <c r="M1294" s="184">
        <v>3.8668</v>
      </c>
      <c r="N1294" s="184">
        <v>4.4036</v>
      </c>
      <c r="O1294" s="184">
        <v>7.0838999999999999</v>
      </c>
      <c r="P1294" s="184">
        <v>7.0231000000000003</v>
      </c>
      <c r="Q1294" s="184">
        <v>7.8423999999999996</v>
      </c>
      <c r="R1294" s="184">
        <v>6.1681999999999997</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44467</v>
      </c>
      <c r="E1295" s="184">
        <v>28.819199999999999</v>
      </c>
      <c r="F1295" s="184">
        <v>2.2799</v>
      </c>
      <c r="G1295" s="184">
        <v>2.2168999999999999</v>
      </c>
      <c r="H1295" s="184">
        <v>222.04300000000001</v>
      </c>
      <c r="I1295" s="184">
        <v>112.4973</v>
      </c>
      <c r="J1295" s="184">
        <v>51.413800000000002</v>
      </c>
      <c r="K1295" s="184">
        <v>21.089200000000002</v>
      </c>
      <c r="L1295" s="184">
        <v>12.603199999999999</v>
      </c>
      <c r="M1295" s="184">
        <v>9.6761999999999997</v>
      </c>
      <c r="N1295" s="184">
        <v>8.5183</v>
      </c>
      <c r="O1295" s="184">
        <v>4.6557000000000004</v>
      </c>
      <c r="P1295" s="184">
        <v>5.6626000000000003</v>
      </c>
      <c r="Q1295" s="184">
        <v>7.2354000000000003</v>
      </c>
      <c r="R1295" s="184">
        <v>7.9330999999999996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44467</v>
      </c>
      <c r="E1296" s="184">
        <v>27.509799999999998</v>
      </c>
      <c r="F1296" s="184">
        <v>1.5922000000000001</v>
      </c>
      <c r="G1296" s="184">
        <v>1.5261</v>
      </c>
      <c r="H1296" s="184">
        <v>221.33879999999999</v>
      </c>
      <c r="I1296" s="184">
        <v>111.7821</v>
      </c>
      <c r="J1296" s="184">
        <v>50.697600000000001</v>
      </c>
      <c r="K1296" s="184">
        <v>20.3673</v>
      </c>
      <c r="L1296" s="184">
        <v>11.8026</v>
      </c>
      <c r="M1296" s="184">
        <v>8.9036000000000008</v>
      </c>
      <c r="N1296" s="184">
        <v>7.7969999999999997</v>
      </c>
      <c r="O1296" s="184">
        <v>4.0820999999999996</v>
      </c>
      <c r="P1296" s="184">
        <v>5.0320999999999998</v>
      </c>
      <c r="Q1296" s="184">
        <v>7.2573999999999996</v>
      </c>
      <c r="R1296" s="184">
        <v>7.3314000000000004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44467</v>
      </c>
      <c r="E1297" s="184">
        <v>3138.5697</v>
      </c>
      <c r="F1297" s="184">
        <v>1.0431999999999999</v>
      </c>
      <c r="G1297" s="184">
        <v>2.0182000000000002</v>
      </c>
      <c r="H1297" s="184">
        <v>0.39379999999999998</v>
      </c>
      <c r="I1297" s="184">
        <v>1.6311</v>
      </c>
      <c r="J1297" s="184">
        <v>2.8245</v>
      </c>
      <c r="K1297" s="184">
        <v>4.2525000000000004</v>
      </c>
      <c r="L1297" s="184">
        <v>4.2929000000000004</v>
      </c>
      <c r="M1297" s="184">
        <v>3.7774999999999999</v>
      </c>
      <c r="N1297" s="184">
        <v>4.3234000000000004</v>
      </c>
      <c r="O1297" s="184">
        <v>4.9244000000000003</v>
      </c>
      <c r="P1297" s="184">
        <v>5.7233000000000001</v>
      </c>
      <c r="Q1297" s="184">
        <v>7.3761999999999999</v>
      </c>
      <c r="R1297" s="184">
        <v>6.0659999999999998</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44467</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-15.829800000000001</v>
      </c>
      <c r="R1298" s="184">
        <v>-16.710699999999999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44467</v>
      </c>
      <c r="E1299" s="184">
        <v>3187.5210000000002</v>
      </c>
      <c r="F1299" s="184">
        <v>1.6112</v>
      </c>
      <c r="G1299" s="184">
        <v>2.4470999999999998</v>
      </c>
      <c r="H1299" s="184">
        <v>0.80200000000000005</v>
      </c>
      <c r="I1299" s="184">
        <v>1.9963</v>
      </c>
      <c r="J1299" s="184">
        <v>3.1172</v>
      </c>
      <c r="K1299" s="184">
        <v>4.5425000000000004</v>
      </c>
      <c r="L1299" s="184">
        <v>4.5414000000000003</v>
      </c>
      <c r="M1299" s="184">
        <v>4.0152000000000001</v>
      </c>
      <c r="N1299" s="184">
        <v>4.5585000000000004</v>
      </c>
      <c r="O1299" s="184">
        <v>5.1238999999999999</v>
      </c>
      <c r="P1299" s="184">
        <v>5.9317000000000002</v>
      </c>
      <c r="Q1299" s="184">
        <v>7.3022</v>
      </c>
      <c r="R1299" s="184">
        <v>6.2679999999999998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44467</v>
      </c>
      <c r="E1300" s="184">
        <v>31.465800000000002</v>
      </c>
      <c r="F1300" s="184">
        <v>0</v>
      </c>
      <c r="G1300" s="184">
        <v>0</v>
      </c>
      <c r="H1300" s="184">
        <v>0</v>
      </c>
      <c r="I1300" s="184">
        <v>0</v>
      </c>
      <c r="J1300" s="184">
        <v>0</v>
      </c>
      <c r="K1300" s="184">
        <v>0</v>
      </c>
      <c r="L1300" s="184">
        <v>-7.4999999999999997E-3</v>
      </c>
      <c r="M1300" s="184">
        <v>-5.1000000000000004E-3</v>
      </c>
      <c r="N1300" s="184">
        <v>-3.8E-3</v>
      </c>
      <c r="O1300" s="184"/>
      <c r="P1300" s="184"/>
      <c r="Q1300" s="184">
        <v>-15.8323</v>
      </c>
      <c r="R1300" s="184">
        <v>-16.7118</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44467</v>
      </c>
      <c r="E1301" s="184">
        <v>2772.4922999999999</v>
      </c>
      <c r="F1301" s="184">
        <v>10.5535</v>
      </c>
      <c r="G1301" s="184">
        <v>5.3033000000000001</v>
      </c>
      <c r="H1301" s="184">
        <v>125.8492</v>
      </c>
      <c r="I1301" s="184">
        <v>65.161699999999996</v>
      </c>
      <c r="J1301" s="184">
        <v>30.604099999999999</v>
      </c>
      <c r="K1301" s="184">
        <v>14.7157</v>
      </c>
      <c r="L1301" s="184">
        <v>9.6509999999999998</v>
      </c>
      <c r="M1301" s="184">
        <v>7.6402999999999999</v>
      </c>
      <c r="N1301" s="184">
        <v>7.1192000000000002</v>
      </c>
      <c r="O1301" s="184">
        <v>3.6364000000000001</v>
      </c>
      <c r="P1301" s="184">
        <v>5.0435999999999996</v>
      </c>
      <c r="Q1301" s="184">
        <v>6.8669000000000002</v>
      </c>
      <c r="R1301" s="184">
        <v>7.5419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44467</v>
      </c>
      <c r="E1302" s="184">
        <v>2740.0520000000001</v>
      </c>
      <c r="F1302" s="184">
        <v>10.422599999999999</v>
      </c>
      <c r="G1302" s="184">
        <v>5.1730999999999998</v>
      </c>
      <c r="H1302" s="184">
        <v>125.7161</v>
      </c>
      <c r="I1302" s="184">
        <v>65.028099999999995</v>
      </c>
      <c r="J1302" s="184">
        <v>30.470500000000001</v>
      </c>
      <c r="K1302" s="184">
        <v>14.564299999999999</v>
      </c>
      <c r="L1302" s="184">
        <v>9.5286000000000008</v>
      </c>
      <c r="M1302" s="184">
        <v>7.5297000000000001</v>
      </c>
      <c r="N1302" s="184">
        <v>7.0164</v>
      </c>
      <c r="O1302" s="184">
        <v>3.5206</v>
      </c>
      <c r="P1302" s="184">
        <v>4.9104999999999999</v>
      </c>
      <c r="Q1302" s="184">
        <v>7.2279</v>
      </c>
      <c r="R1302" s="184">
        <v>7.4409000000000001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3.8558351851851853</v>
      </c>
      <c r="G1303" s="186">
        <v>2.9999555555555562</v>
      </c>
      <c r="H1303" s="186">
        <v>14.229533333333334</v>
      </c>
      <c r="I1303" s="186">
        <v>8.8686314814814811</v>
      </c>
      <c r="J1303" s="186">
        <v>6.6036999999999999</v>
      </c>
      <c r="K1303" s="186">
        <v>5.3339981481481482</v>
      </c>
      <c r="L1303" s="186">
        <v>5.0109425925925919</v>
      </c>
      <c r="M1303" s="186">
        <v>4.5539333333333349</v>
      </c>
      <c r="N1303" s="186">
        <v>5.1598907407407406</v>
      </c>
      <c r="O1303" s="186">
        <v>5.029371153846153</v>
      </c>
      <c r="P1303" s="186">
        <v>5.7371260000000008</v>
      </c>
      <c r="Q1303" s="186">
        <v>6.277612962962964</v>
      </c>
      <c r="R1303" s="186">
        <v>4.8916462962962948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2.3255499999999998</v>
      </c>
      <c r="G1304" s="186">
        <v>2.0360499999999999</v>
      </c>
      <c r="H1304" s="186">
        <v>0.60165000000000002</v>
      </c>
      <c r="I1304" s="186">
        <v>1.78715</v>
      </c>
      <c r="J1304" s="186">
        <v>2.9759000000000002</v>
      </c>
      <c r="K1304" s="186">
        <v>4.2617500000000001</v>
      </c>
      <c r="L1304" s="186">
        <v>4.32775</v>
      </c>
      <c r="M1304" s="186">
        <v>4.0104500000000005</v>
      </c>
      <c r="N1304" s="186">
        <v>4.4160000000000004</v>
      </c>
      <c r="O1304" s="186">
        <v>6.3110999999999997</v>
      </c>
      <c r="P1304" s="186">
        <v>6.5089000000000006</v>
      </c>
      <c r="Q1304" s="186">
        <v>7.4032</v>
      </c>
      <c r="R1304" s="186">
        <v>5.9557500000000001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44467</v>
      </c>
      <c r="E1307" s="184">
        <v>26.489100000000001</v>
      </c>
      <c r="F1307" s="184">
        <v>17.783899999999999</v>
      </c>
      <c r="G1307" s="184">
        <v>3.3081999999999998</v>
      </c>
      <c r="H1307" s="184">
        <v>-1.2595000000000001</v>
      </c>
      <c r="I1307" s="184">
        <v>6.6901999999999999</v>
      </c>
      <c r="J1307" s="184">
        <v>8.5683000000000007</v>
      </c>
      <c r="K1307" s="184">
        <v>7.9458000000000002</v>
      </c>
      <c r="L1307" s="184">
        <v>8.0755999999999997</v>
      </c>
      <c r="M1307" s="184">
        <v>8.8312000000000008</v>
      </c>
      <c r="N1307" s="184">
        <v>9.2036999999999995</v>
      </c>
      <c r="O1307" s="184">
        <v>4.6756000000000002</v>
      </c>
      <c r="P1307" s="184">
        <v>5.5922000000000001</v>
      </c>
      <c r="Q1307" s="184">
        <v>8.0524000000000004</v>
      </c>
      <c r="R1307" s="184">
        <v>3.6934</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44467</v>
      </c>
      <c r="E1308" s="184">
        <v>25.023800000000001</v>
      </c>
      <c r="F1308" s="184">
        <v>17.073699999999999</v>
      </c>
      <c r="G1308" s="184">
        <v>2.6627000000000001</v>
      </c>
      <c r="H1308" s="184">
        <v>-1.8955</v>
      </c>
      <c r="I1308" s="184">
        <v>6.0464000000000002</v>
      </c>
      <c r="J1308" s="184">
        <v>7.9173999999999998</v>
      </c>
      <c r="K1308" s="184">
        <v>7.2831999999999999</v>
      </c>
      <c r="L1308" s="184">
        <v>7.5068999999999999</v>
      </c>
      <c r="M1308" s="184">
        <v>8.2836999999999996</v>
      </c>
      <c r="N1308" s="184">
        <v>8.6310000000000002</v>
      </c>
      <c r="O1308" s="184">
        <v>3.9861</v>
      </c>
      <c r="P1308" s="184">
        <v>4.8390000000000004</v>
      </c>
      <c r="Q1308" s="184">
        <v>7.6009000000000002</v>
      </c>
      <c r="R1308" s="184">
        <v>3.0066000000000002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44467</v>
      </c>
      <c r="E1309" s="184">
        <v>1.3931</v>
      </c>
      <c r="F1309" s="184">
        <v>0</v>
      </c>
      <c r="G1309" s="184">
        <v>0</v>
      </c>
      <c r="H1309" s="184">
        <v>0</v>
      </c>
      <c r="I1309" s="184">
        <v>0</v>
      </c>
      <c r="J1309" s="184">
        <v>0</v>
      </c>
      <c r="K1309" s="184">
        <v>0</v>
      </c>
      <c r="L1309" s="184">
        <v>0</v>
      </c>
      <c r="M1309" s="184">
        <v>0</v>
      </c>
      <c r="N1309" s="184">
        <v>0</v>
      </c>
      <c r="O1309" s="184"/>
      <c r="P1309" s="184"/>
      <c r="Q1309" s="184">
        <v>-13.7904</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44467</v>
      </c>
      <c r="E1310" s="184">
        <v>1.3322000000000001</v>
      </c>
      <c r="F1310" s="184">
        <v>0</v>
      </c>
      <c r="G1310" s="184">
        <v>0</v>
      </c>
      <c r="H1310" s="184">
        <v>0</v>
      </c>
      <c r="I1310" s="184">
        <v>0</v>
      </c>
      <c r="J1310" s="184">
        <v>0</v>
      </c>
      <c r="K1310" s="184">
        <v>0</v>
      </c>
      <c r="L1310" s="184">
        <v>0</v>
      </c>
      <c r="M1310" s="184">
        <v>0</v>
      </c>
      <c r="N1310" s="184">
        <v>0</v>
      </c>
      <c r="O1310" s="184"/>
      <c r="P1310" s="184"/>
      <c r="Q1310" s="184">
        <v>-13.7921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44467</v>
      </c>
      <c r="E1311" s="184">
        <v>23.4621</v>
      </c>
      <c r="F1311" s="184">
        <v>11.982799999999999</v>
      </c>
      <c r="G1311" s="184">
        <v>3.5794999999999999</v>
      </c>
      <c r="H1311" s="184">
        <v>0.2445</v>
      </c>
      <c r="I1311" s="184">
        <v>6.4722</v>
      </c>
      <c r="J1311" s="184">
        <v>8.5617999999999999</v>
      </c>
      <c r="K1311" s="184">
        <v>8.5048999999999992</v>
      </c>
      <c r="L1311" s="184">
        <v>8.2783999999999995</v>
      </c>
      <c r="M1311" s="184">
        <v>6.5976999999999997</v>
      </c>
      <c r="N1311" s="184">
        <v>8.2714999999999996</v>
      </c>
      <c r="O1311" s="184">
        <v>8.9772999999999996</v>
      </c>
      <c r="P1311" s="184">
        <v>8.2881</v>
      </c>
      <c r="Q1311" s="184">
        <v>9.2268000000000008</v>
      </c>
      <c r="R1311" s="184">
        <v>9.4487000000000005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44467</v>
      </c>
      <c r="E1312" s="184">
        <v>21.8978</v>
      </c>
      <c r="F1312" s="184">
        <v>11.337999999999999</v>
      </c>
      <c r="G1312" s="184">
        <v>2.8761999999999999</v>
      </c>
      <c r="H1312" s="184">
        <v>-0.45240000000000002</v>
      </c>
      <c r="I1312" s="184">
        <v>5.7512999999999996</v>
      </c>
      <c r="J1312" s="184">
        <v>7.8460999999999999</v>
      </c>
      <c r="K1312" s="184">
        <v>7.7789999999999999</v>
      </c>
      <c r="L1312" s="184">
        <v>7.5415000000000001</v>
      </c>
      <c r="M1312" s="184">
        <v>5.8554000000000004</v>
      </c>
      <c r="N1312" s="184">
        <v>7.5061</v>
      </c>
      <c r="O1312" s="184">
        <v>8.2350999999999992</v>
      </c>
      <c r="P1312" s="184">
        <v>7.5643000000000002</v>
      </c>
      <c r="Q1312" s="184">
        <v>8.5914000000000001</v>
      </c>
      <c r="R1312" s="184">
        <v>8.6867000000000001</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44467</v>
      </c>
      <c r="E1313" s="184">
        <v>15.2203</v>
      </c>
      <c r="F1313" s="184">
        <v>-65.112300000000005</v>
      </c>
      <c r="G1313" s="184">
        <v>-8.5053999999999998</v>
      </c>
      <c r="H1313" s="184">
        <v>-5.6807999999999996</v>
      </c>
      <c r="I1313" s="184">
        <v>2.8294000000000001</v>
      </c>
      <c r="J1313" s="184">
        <v>5.8528000000000002</v>
      </c>
      <c r="K1313" s="184">
        <v>6.1276000000000002</v>
      </c>
      <c r="L1313" s="184">
        <v>4.9191000000000003</v>
      </c>
      <c r="M1313" s="184">
        <v>2.5802</v>
      </c>
      <c r="N1313" s="184">
        <v>4.4825999999999997</v>
      </c>
      <c r="O1313" s="184">
        <v>3.1206999999999998</v>
      </c>
      <c r="P1313" s="184">
        <v>3.7035999999999998</v>
      </c>
      <c r="Q1313" s="184">
        <v>5.6951000000000001</v>
      </c>
      <c r="R1313" s="184">
        <v>5.5566000000000004</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44467</v>
      </c>
      <c r="E1314" s="184">
        <v>16.076599999999999</v>
      </c>
      <c r="F1314" s="184">
        <v>-64.591300000000004</v>
      </c>
      <c r="G1314" s="184">
        <v>-7.9394</v>
      </c>
      <c r="H1314" s="184">
        <v>-5.1519000000000004</v>
      </c>
      <c r="I1314" s="184">
        <v>3.3774999999999999</v>
      </c>
      <c r="J1314" s="184">
        <v>6.4214000000000002</v>
      </c>
      <c r="K1314" s="184">
        <v>6.7054</v>
      </c>
      <c r="L1314" s="184">
        <v>5.5064000000000002</v>
      </c>
      <c r="M1314" s="184">
        <v>3.1676000000000002</v>
      </c>
      <c r="N1314" s="184">
        <v>5.0682999999999998</v>
      </c>
      <c r="O1314" s="184">
        <v>3.7254</v>
      </c>
      <c r="P1314" s="184">
        <v>4.3882000000000003</v>
      </c>
      <c r="Q1314" s="184">
        <v>6.4615999999999998</v>
      </c>
      <c r="R1314" s="184">
        <v>6.1285999999999996</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44467</v>
      </c>
      <c r="E1315" s="184">
        <v>68.451800000000006</v>
      </c>
      <c r="F1315" s="184">
        <v>-4.4785000000000004</v>
      </c>
      <c r="G1315" s="184">
        <v>-0.34660000000000002</v>
      </c>
      <c r="H1315" s="184">
        <v>-1.1728000000000001</v>
      </c>
      <c r="I1315" s="184">
        <v>4.7428999999999997</v>
      </c>
      <c r="J1315" s="184">
        <v>8.3996999999999993</v>
      </c>
      <c r="K1315" s="184">
        <v>6.2594000000000003</v>
      </c>
      <c r="L1315" s="184">
        <v>6.1722999999999999</v>
      </c>
      <c r="M1315" s="184">
        <v>4.1543999999999999</v>
      </c>
      <c r="N1315" s="184">
        <v>5.7904</v>
      </c>
      <c r="O1315" s="184">
        <v>6.1516000000000002</v>
      </c>
      <c r="P1315" s="184">
        <v>5.7492999999999999</v>
      </c>
      <c r="Q1315" s="184">
        <v>7.4396000000000004</v>
      </c>
      <c r="R1315" s="184">
        <v>7.7167000000000003</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44467</v>
      </c>
      <c r="E1316" s="184">
        <v>65.321399999999997</v>
      </c>
      <c r="F1316" s="184">
        <v>-4.8606999999999996</v>
      </c>
      <c r="G1316" s="184">
        <v>-0.69840000000000002</v>
      </c>
      <c r="H1316" s="184">
        <v>-1.5322</v>
      </c>
      <c r="I1316" s="184">
        <v>4.3818000000000001</v>
      </c>
      <c r="J1316" s="184">
        <v>8.0380000000000003</v>
      </c>
      <c r="K1316" s="184">
        <v>5.8895</v>
      </c>
      <c r="L1316" s="184">
        <v>5.7766999999999999</v>
      </c>
      <c r="M1316" s="184">
        <v>3.7530000000000001</v>
      </c>
      <c r="N1316" s="184">
        <v>5.3909000000000002</v>
      </c>
      <c r="O1316" s="184">
        <v>5.7206999999999999</v>
      </c>
      <c r="P1316" s="184">
        <v>5.2880000000000003</v>
      </c>
      <c r="Q1316" s="184">
        <v>7.9839000000000002</v>
      </c>
      <c r="R1316" s="184">
        <v>7.3056999999999999</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44467</v>
      </c>
      <c r="E1317" s="184">
        <v>65.321399999999997</v>
      </c>
      <c r="F1317" s="184">
        <v>-4.8606999999999996</v>
      </c>
      <c r="G1317" s="184">
        <v>-0.69840000000000002</v>
      </c>
      <c r="H1317" s="184">
        <v>-1.5322</v>
      </c>
      <c r="I1317" s="184">
        <v>4.3818000000000001</v>
      </c>
      <c r="J1317" s="184">
        <v>8.0380000000000003</v>
      </c>
      <c r="K1317" s="184">
        <v>5.8895</v>
      </c>
      <c r="L1317" s="184">
        <v>5.7766999999999999</v>
      </c>
      <c r="M1317" s="184">
        <v>3.7530000000000001</v>
      </c>
      <c r="N1317" s="184">
        <v>5.3909000000000002</v>
      </c>
      <c r="O1317" s="184">
        <v>5.7206999999999999</v>
      </c>
      <c r="P1317" s="184">
        <v>5.2880000000000003</v>
      </c>
      <c r="Q1317" s="184">
        <v>7.9839000000000002</v>
      </c>
      <c r="R1317" s="184">
        <v>7.3056999999999999</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44467</v>
      </c>
      <c r="E1322" s="184">
        <v>24.651900000000001</v>
      </c>
      <c r="F1322" s="184">
        <v>75.519300000000001</v>
      </c>
      <c r="G1322" s="184">
        <v>19.957799999999999</v>
      </c>
      <c r="H1322" s="184">
        <v>15.678100000000001</v>
      </c>
      <c r="I1322" s="184">
        <v>22.991900000000001</v>
      </c>
      <c r="J1322" s="184">
        <v>21.366700000000002</v>
      </c>
      <c r="K1322" s="184">
        <v>13.009600000000001</v>
      </c>
      <c r="L1322" s="184">
        <v>16.112300000000001</v>
      </c>
      <c r="M1322" s="184">
        <v>16.973600000000001</v>
      </c>
      <c r="N1322" s="184">
        <v>21.411000000000001</v>
      </c>
      <c r="O1322" s="184">
        <v>5.2845000000000004</v>
      </c>
      <c r="P1322" s="184">
        <v>6.2740999999999998</v>
      </c>
      <c r="Q1322" s="184">
        <v>7.9424000000000001</v>
      </c>
      <c r="R1322" s="184">
        <v>4.1669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44467</v>
      </c>
      <c r="E1323" s="184">
        <v>26.275500000000001</v>
      </c>
      <c r="F1323" s="184">
        <v>75.446299999999994</v>
      </c>
      <c r="G1323" s="184">
        <v>19.977599999999999</v>
      </c>
      <c r="H1323" s="184">
        <v>15.6846</v>
      </c>
      <c r="I1323" s="184">
        <v>22.992599999999999</v>
      </c>
      <c r="J1323" s="184">
        <v>21.3688</v>
      </c>
      <c r="K1323" s="184">
        <v>13.010400000000001</v>
      </c>
      <c r="L1323" s="184">
        <v>16.112300000000001</v>
      </c>
      <c r="M1323" s="184">
        <v>17.195</v>
      </c>
      <c r="N1323" s="184">
        <v>21.796399999999998</v>
      </c>
      <c r="O1323" s="184">
        <v>5.9478999999999997</v>
      </c>
      <c r="P1323" s="184">
        <v>6.9768999999999997</v>
      </c>
      <c r="Q1323" s="184">
        <v>8.4077000000000002</v>
      </c>
      <c r="R1323" s="184">
        <v>4.7285000000000004</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44467</v>
      </c>
      <c r="E1324" s="184">
        <v>45.059699999999999</v>
      </c>
      <c r="F1324" s="184">
        <v>3.6455000000000002</v>
      </c>
      <c r="G1324" s="184">
        <v>3.2412999999999998</v>
      </c>
      <c r="H1324" s="184">
        <v>-1.4345000000000001</v>
      </c>
      <c r="I1324" s="184">
        <v>2.6991000000000001</v>
      </c>
      <c r="J1324" s="184">
        <v>7.8143000000000002</v>
      </c>
      <c r="K1324" s="184">
        <v>7.8521000000000001</v>
      </c>
      <c r="L1324" s="184">
        <v>7.9508999999999999</v>
      </c>
      <c r="M1324" s="184">
        <v>5.7718999999999996</v>
      </c>
      <c r="N1324" s="184">
        <v>7.7602000000000002</v>
      </c>
      <c r="O1324" s="184">
        <v>8.6468000000000007</v>
      </c>
      <c r="P1324" s="184">
        <v>7.3448000000000002</v>
      </c>
      <c r="Q1324" s="184">
        <v>7.9602000000000004</v>
      </c>
      <c r="R1324" s="184">
        <v>8.3348999999999993</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44467</v>
      </c>
      <c r="E1325" s="184">
        <v>47.651800000000001</v>
      </c>
      <c r="F1325" s="184">
        <v>4.4432</v>
      </c>
      <c r="G1325" s="184">
        <v>3.9847999999999999</v>
      </c>
      <c r="H1325" s="184">
        <v>-0.68930000000000002</v>
      </c>
      <c r="I1325" s="184">
        <v>3.4569000000000001</v>
      </c>
      <c r="J1325" s="184">
        <v>8.5588999999999995</v>
      </c>
      <c r="K1325" s="184">
        <v>8.6189999999999998</v>
      </c>
      <c r="L1325" s="184">
        <v>8.7640999999999991</v>
      </c>
      <c r="M1325" s="184">
        <v>6.601</v>
      </c>
      <c r="N1325" s="184">
        <v>8.6219999999999999</v>
      </c>
      <c r="O1325" s="184">
        <v>9.5226000000000006</v>
      </c>
      <c r="P1325" s="184">
        <v>8.1638999999999999</v>
      </c>
      <c r="Q1325" s="184">
        <v>8.8611000000000004</v>
      </c>
      <c r="R1325" s="184">
        <v>9.2109000000000005</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44467</v>
      </c>
      <c r="E1326" s="184">
        <v>35.209299999999999</v>
      </c>
      <c r="F1326" s="184">
        <v>-6.3224999999999998</v>
      </c>
      <c r="G1326" s="184">
        <v>-3.7822</v>
      </c>
      <c r="H1326" s="184">
        <v>-5.2816000000000001</v>
      </c>
      <c r="I1326" s="184">
        <v>2.52</v>
      </c>
      <c r="J1326" s="184">
        <v>7.8019999999999996</v>
      </c>
      <c r="K1326" s="184">
        <v>7.2866</v>
      </c>
      <c r="L1326" s="184">
        <v>7.5575000000000001</v>
      </c>
      <c r="M1326" s="184">
        <v>6.3014000000000001</v>
      </c>
      <c r="N1326" s="184">
        <v>7.7050000000000001</v>
      </c>
      <c r="O1326" s="184">
        <v>8.7471999999999994</v>
      </c>
      <c r="P1326" s="184">
        <v>7.5663999999999998</v>
      </c>
      <c r="Q1326" s="184">
        <v>7.6635</v>
      </c>
      <c r="R1326" s="184">
        <v>9.1513000000000009</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44467</v>
      </c>
      <c r="E1327" s="184">
        <v>37.719900000000003</v>
      </c>
      <c r="F1327" s="184">
        <v>-5.5148000000000001</v>
      </c>
      <c r="G1327" s="184">
        <v>-3.0712999999999999</v>
      </c>
      <c r="H1327" s="184">
        <v>-4.5716000000000001</v>
      </c>
      <c r="I1327" s="184">
        <v>3.2387999999999999</v>
      </c>
      <c r="J1327" s="184">
        <v>8.5058000000000007</v>
      </c>
      <c r="K1327" s="184">
        <v>7.9718999999999998</v>
      </c>
      <c r="L1327" s="184">
        <v>8.2550000000000008</v>
      </c>
      <c r="M1327" s="184">
        <v>7.0388999999999999</v>
      </c>
      <c r="N1327" s="184">
        <v>8.4631000000000007</v>
      </c>
      <c r="O1327" s="184">
        <v>9.4742999999999995</v>
      </c>
      <c r="P1327" s="184">
        <v>8.3705999999999996</v>
      </c>
      <c r="Q1327" s="184">
        <v>9.1163000000000007</v>
      </c>
      <c r="R1327" s="184">
        <v>9.8539999999999992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44467</v>
      </c>
      <c r="E1328" s="184">
        <v>39.847299999999997</v>
      </c>
      <c r="F1328" s="184">
        <v>29.977699999999999</v>
      </c>
      <c r="G1328" s="184">
        <v>-0.70979999999999999</v>
      </c>
      <c r="H1328" s="184">
        <v>-9.6263000000000005</v>
      </c>
      <c r="I1328" s="184">
        <v>1.2699</v>
      </c>
      <c r="J1328" s="184">
        <v>5.0545999999999998</v>
      </c>
      <c r="K1328" s="184">
        <v>6.1544999999999996</v>
      </c>
      <c r="L1328" s="184">
        <v>6.2172999999999998</v>
      </c>
      <c r="M1328" s="184">
        <v>3.3033000000000001</v>
      </c>
      <c r="N1328" s="184">
        <v>5.4077999999999999</v>
      </c>
      <c r="O1328" s="184">
        <v>9.0037000000000003</v>
      </c>
      <c r="P1328" s="184">
        <v>7.7701000000000002</v>
      </c>
      <c r="Q1328" s="184">
        <v>8.4076000000000004</v>
      </c>
      <c r="R1328" s="184">
        <v>7.8170999999999999</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44467</v>
      </c>
      <c r="E1329" s="184">
        <v>37.553199999999997</v>
      </c>
      <c r="F1329" s="184">
        <v>29.3766</v>
      </c>
      <c r="G1329" s="184">
        <v>-1.3848</v>
      </c>
      <c r="H1329" s="184">
        <v>-10.3101</v>
      </c>
      <c r="I1329" s="184">
        <v>0.58330000000000004</v>
      </c>
      <c r="J1329" s="184">
        <v>4.3600000000000003</v>
      </c>
      <c r="K1329" s="184">
        <v>5.4492000000000003</v>
      </c>
      <c r="L1329" s="184">
        <v>5.5015000000000001</v>
      </c>
      <c r="M1329" s="184">
        <v>2.5988000000000002</v>
      </c>
      <c r="N1329" s="184">
        <v>4.6883999999999997</v>
      </c>
      <c r="O1329" s="184">
        <v>8.2837999999999994</v>
      </c>
      <c r="P1329" s="184">
        <v>7.0590999999999999</v>
      </c>
      <c r="Q1329" s="184">
        <v>7.5244999999999997</v>
      </c>
      <c r="R1329" s="184">
        <v>7.0895000000000001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44467</v>
      </c>
      <c r="E1332" s="184">
        <v>18.048400000000001</v>
      </c>
      <c r="F1332" s="184">
        <v>3.6406000000000001</v>
      </c>
      <c r="G1332" s="184">
        <v>-3.2345999999999999</v>
      </c>
      <c r="H1332" s="184">
        <v>-4.1280999999999999</v>
      </c>
      <c r="I1332" s="184">
        <v>0.57789999999999997</v>
      </c>
      <c r="J1332" s="184">
        <v>7.3848000000000003</v>
      </c>
      <c r="K1332" s="184">
        <v>8.2324999999999999</v>
      </c>
      <c r="L1332" s="184">
        <v>8.2716999999999992</v>
      </c>
      <c r="M1332" s="184">
        <v>5.3383000000000003</v>
      </c>
      <c r="N1332" s="184">
        <v>7.5801999999999996</v>
      </c>
      <c r="O1332" s="184">
        <v>7.2976000000000001</v>
      </c>
      <c r="P1332" s="184">
        <v>6.6928000000000001</v>
      </c>
      <c r="Q1332" s="184">
        <v>8.1585999999999999</v>
      </c>
      <c r="R1332" s="184">
        <v>7.6478999999999999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44467</v>
      </c>
      <c r="E1333" s="184">
        <v>19.317900000000002</v>
      </c>
      <c r="F1333" s="184">
        <v>4.5351999999999997</v>
      </c>
      <c r="G1333" s="184">
        <v>-2.1722999999999999</v>
      </c>
      <c r="H1333" s="184">
        <v>-3.1021999999999998</v>
      </c>
      <c r="I1333" s="184">
        <v>1.5124</v>
      </c>
      <c r="J1333" s="184">
        <v>8.3385999999999996</v>
      </c>
      <c r="K1333" s="184">
        <v>9.2363</v>
      </c>
      <c r="L1333" s="184">
        <v>9.2800999999999991</v>
      </c>
      <c r="M1333" s="184">
        <v>6.3375000000000004</v>
      </c>
      <c r="N1333" s="184">
        <v>8.6336999999999993</v>
      </c>
      <c r="O1333" s="184">
        <v>8.2548999999999992</v>
      </c>
      <c r="P1333" s="184">
        <v>7.6132999999999997</v>
      </c>
      <c r="Q1333" s="184">
        <v>9.1395999999999997</v>
      </c>
      <c r="R1333" s="184">
        <v>8.6476000000000006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44467</v>
      </c>
      <c r="E1334" s="184">
        <v>17.273800000000001</v>
      </c>
      <c r="F1334" s="184">
        <v>0.63390000000000002</v>
      </c>
      <c r="G1334" s="184">
        <v>-2.0068999999999999</v>
      </c>
      <c r="H1334" s="184">
        <v>-5.8796999999999997</v>
      </c>
      <c r="I1334" s="184">
        <v>0.73980000000000001</v>
      </c>
      <c r="J1334" s="184">
        <v>6.2275999999999998</v>
      </c>
      <c r="K1334" s="184">
        <v>8.0471000000000004</v>
      </c>
      <c r="L1334" s="184">
        <v>7.2849000000000004</v>
      </c>
      <c r="M1334" s="184">
        <v>6.3122999999999996</v>
      </c>
      <c r="N1334" s="184">
        <v>8.9479000000000006</v>
      </c>
      <c r="O1334" s="184">
        <v>8.7447999999999997</v>
      </c>
      <c r="P1334" s="184">
        <v>7.5555000000000003</v>
      </c>
      <c r="Q1334" s="184">
        <v>8.5568000000000008</v>
      </c>
      <c r="R1334" s="184">
        <v>9.1178000000000008</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44467</v>
      </c>
      <c r="E1335" s="184">
        <v>16.288699999999999</v>
      </c>
      <c r="F1335" s="184">
        <v>-0.22409999999999999</v>
      </c>
      <c r="G1335" s="184">
        <v>-2.9121000000000001</v>
      </c>
      <c r="H1335" s="184">
        <v>-6.8095999999999997</v>
      </c>
      <c r="I1335" s="184">
        <v>-0.16</v>
      </c>
      <c r="J1335" s="184">
        <v>5.3186</v>
      </c>
      <c r="K1335" s="184">
        <v>7.1334</v>
      </c>
      <c r="L1335" s="184">
        <v>6.3555999999999999</v>
      </c>
      <c r="M1335" s="184">
        <v>5.3719000000000001</v>
      </c>
      <c r="N1335" s="184">
        <v>7.9287000000000001</v>
      </c>
      <c r="O1335" s="184">
        <v>7.7732999999999999</v>
      </c>
      <c r="P1335" s="184">
        <v>6.5995999999999997</v>
      </c>
      <c r="Q1335" s="184">
        <v>7.6035000000000004</v>
      </c>
      <c r="R1335" s="184">
        <v>8.1165000000000003</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44467</v>
      </c>
      <c r="E1336" s="184">
        <v>12.465</v>
      </c>
      <c r="F1336" s="184">
        <v>12.3026</v>
      </c>
      <c r="G1336" s="184">
        <v>-4.0975999999999999</v>
      </c>
      <c r="H1336" s="184">
        <v>-3.8039000000000001</v>
      </c>
      <c r="I1336" s="184">
        <v>1.0670999999999999</v>
      </c>
      <c r="J1336" s="184">
        <v>5.4523000000000001</v>
      </c>
      <c r="K1336" s="184">
        <v>61.087600000000002</v>
      </c>
      <c r="L1336" s="184">
        <v>32.759399999999999</v>
      </c>
      <c r="M1336" s="184">
        <v>22.746200000000002</v>
      </c>
      <c r="N1336" s="184">
        <v>20.5244</v>
      </c>
      <c r="O1336" s="184">
        <v>-4.1237000000000004</v>
      </c>
      <c r="P1336" s="184">
        <v>-0.28349999999999997</v>
      </c>
      <c r="Q1336" s="184">
        <v>3.0802</v>
      </c>
      <c r="R1336" s="184">
        <v>-5.6162000000000001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44467</v>
      </c>
      <c r="E1337" s="184">
        <v>13.2258</v>
      </c>
      <c r="F1337" s="184">
        <v>12.9755</v>
      </c>
      <c r="G1337" s="184">
        <v>-3.5173000000000001</v>
      </c>
      <c r="H1337" s="184">
        <v>-3.2309000000000001</v>
      </c>
      <c r="I1337" s="184">
        <v>1.6372</v>
      </c>
      <c r="J1337" s="184">
        <v>6.0080999999999998</v>
      </c>
      <c r="K1337" s="184">
        <v>61.719099999999997</v>
      </c>
      <c r="L1337" s="184">
        <v>33.398899999999998</v>
      </c>
      <c r="M1337" s="184">
        <v>23.3886</v>
      </c>
      <c r="N1337" s="184">
        <v>21.186399999999999</v>
      </c>
      <c r="O1337" s="184">
        <v>-3.4447999999999999</v>
      </c>
      <c r="P1337" s="184">
        <v>0.53469999999999995</v>
      </c>
      <c r="Q1337" s="184">
        <v>3.9245000000000001</v>
      </c>
      <c r="R1337" s="184">
        <v>-5.0357000000000003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44467</v>
      </c>
      <c r="E1338" s="184">
        <v>4.3900000000000002E-2</v>
      </c>
      <c r="F1338" s="184">
        <v>0</v>
      </c>
      <c r="G1338" s="184">
        <v>0</v>
      </c>
      <c r="H1338" s="184">
        <v>11.9048</v>
      </c>
      <c r="I1338" s="184">
        <v>11.932</v>
      </c>
      <c r="J1338" s="184">
        <v>10.4885</v>
      </c>
      <c r="K1338" s="184">
        <v>11.1496</v>
      </c>
      <c r="L1338" s="184">
        <v>11.348599999999999</v>
      </c>
      <c r="M1338" s="184">
        <v>-24.310500000000001</v>
      </c>
      <c r="N1338" s="184">
        <v>-16.539899999999999</v>
      </c>
      <c r="O1338" s="184"/>
      <c r="P1338" s="184"/>
      <c r="Q1338" s="184">
        <v>-10.0686</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44467</v>
      </c>
      <c r="E1339" s="184">
        <v>4.6199999999999998E-2</v>
      </c>
      <c r="F1339" s="184">
        <v>79.175700000000006</v>
      </c>
      <c r="G1339" s="184">
        <v>19.793900000000001</v>
      </c>
      <c r="H1339" s="184">
        <v>11.3108</v>
      </c>
      <c r="I1339" s="184">
        <v>11.3354</v>
      </c>
      <c r="J1339" s="184">
        <v>12.4795</v>
      </c>
      <c r="K1339" s="184">
        <v>11.4869</v>
      </c>
      <c r="L1339" s="184">
        <v>11.2263</v>
      </c>
      <c r="M1339" s="184">
        <v>-24.284600000000001</v>
      </c>
      <c r="N1339" s="184">
        <v>-16.4557</v>
      </c>
      <c r="O1339" s="184"/>
      <c r="P1339" s="184"/>
      <c r="Q1339" s="184">
        <v>-10.038500000000001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44467</v>
      </c>
      <c r="E1342" s="184">
        <v>43.022500000000001</v>
      </c>
      <c r="F1342" s="184">
        <v>33.372300000000003</v>
      </c>
      <c r="G1342" s="184">
        <v>7.4720000000000004</v>
      </c>
      <c r="H1342" s="184">
        <v>1.5397000000000001</v>
      </c>
      <c r="I1342" s="184">
        <v>6.6159999999999997</v>
      </c>
      <c r="J1342" s="184">
        <v>7.2331000000000003</v>
      </c>
      <c r="K1342" s="184">
        <v>7.2625999999999999</v>
      </c>
      <c r="L1342" s="184">
        <v>7.4511000000000003</v>
      </c>
      <c r="M1342" s="184">
        <v>4.9589999999999996</v>
      </c>
      <c r="N1342" s="184">
        <v>7.3052000000000001</v>
      </c>
      <c r="O1342" s="184">
        <v>10.305999999999999</v>
      </c>
      <c r="P1342" s="184">
        <v>9.4009999999999998</v>
      </c>
      <c r="Q1342" s="184">
        <v>9.9262999999999995</v>
      </c>
      <c r="R1342" s="184">
        <v>9.7212999999999994</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44467</v>
      </c>
      <c r="E1343" s="184">
        <v>40.599200000000003</v>
      </c>
      <c r="F1343" s="184">
        <v>32.844200000000001</v>
      </c>
      <c r="G1343" s="184">
        <v>6.9503000000000004</v>
      </c>
      <c r="H1343" s="184">
        <v>1.002</v>
      </c>
      <c r="I1343" s="184">
        <v>6.0826000000000002</v>
      </c>
      <c r="J1343" s="184">
        <v>6.6976000000000004</v>
      </c>
      <c r="K1343" s="184">
        <v>6.7228000000000003</v>
      </c>
      <c r="L1343" s="184">
        <v>6.8879000000000001</v>
      </c>
      <c r="M1343" s="184">
        <v>4.3865999999999996</v>
      </c>
      <c r="N1343" s="184">
        <v>6.7203999999999997</v>
      </c>
      <c r="O1343" s="184">
        <v>9.8056000000000001</v>
      </c>
      <c r="P1343" s="184">
        <v>8.7162000000000006</v>
      </c>
      <c r="Q1343" s="184">
        <v>8.1377000000000006</v>
      </c>
      <c r="R1343" s="184">
        <v>9.1959</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44467</v>
      </c>
      <c r="E1344" s="184">
        <v>58.982700000000001</v>
      </c>
      <c r="F1344" s="184">
        <v>22.4772</v>
      </c>
      <c r="G1344" s="184">
        <v>0.44869999999999999</v>
      </c>
      <c r="H1344" s="184">
        <v>-3.8780000000000001</v>
      </c>
      <c r="I1344" s="184">
        <v>2.5573999999999999</v>
      </c>
      <c r="J1344" s="184">
        <v>6.1516000000000002</v>
      </c>
      <c r="K1344" s="184">
        <v>5.5545999999999998</v>
      </c>
      <c r="L1344" s="184">
        <v>4.5814000000000004</v>
      </c>
      <c r="M1344" s="184">
        <v>2.3485999999999998</v>
      </c>
      <c r="N1344" s="184">
        <v>3.5651000000000002</v>
      </c>
      <c r="O1344" s="184">
        <v>6.2032999999999996</v>
      </c>
      <c r="P1344" s="184">
        <v>5.5868000000000002</v>
      </c>
      <c r="Q1344" s="184">
        <v>7.7434000000000003</v>
      </c>
      <c r="R1344" s="184">
        <v>4.9000000000000004</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44467</v>
      </c>
      <c r="E1345" s="184">
        <v>63.651200000000003</v>
      </c>
      <c r="F1345" s="184">
        <v>23.5261</v>
      </c>
      <c r="G1345" s="184">
        <v>1.4624999999999999</v>
      </c>
      <c r="H1345" s="184">
        <v>-2.8656000000000001</v>
      </c>
      <c r="I1345" s="184">
        <v>3.5724999999999998</v>
      </c>
      <c r="J1345" s="184">
        <v>7.1679000000000004</v>
      </c>
      <c r="K1345" s="184">
        <v>6.5804</v>
      </c>
      <c r="L1345" s="184">
        <v>5.7259000000000002</v>
      </c>
      <c r="M1345" s="184">
        <v>3.4051999999999998</v>
      </c>
      <c r="N1345" s="184">
        <v>4.5937000000000001</v>
      </c>
      <c r="O1345" s="184">
        <v>7.1410999999999998</v>
      </c>
      <c r="P1345" s="184">
        <v>6.5603999999999996</v>
      </c>
      <c r="Q1345" s="184">
        <v>7.6775000000000002</v>
      </c>
      <c r="R1345" s="184">
        <v>5.89</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44467</v>
      </c>
      <c r="E1346" s="184">
        <v>31.914899999999999</v>
      </c>
      <c r="F1346" s="184">
        <v>-6.2891000000000004</v>
      </c>
      <c r="G1346" s="184">
        <v>-1.5150999999999999</v>
      </c>
      <c r="H1346" s="184">
        <v>-2.7597</v>
      </c>
      <c r="I1346" s="184">
        <v>2.093</v>
      </c>
      <c r="J1346" s="184">
        <v>8.7949000000000002</v>
      </c>
      <c r="K1346" s="184">
        <v>9.0541999999999998</v>
      </c>
      <c r="L1346" s="184">
        <v>8.9405999999999999</v>
      </c>
      <c r="M1346" s="184">
        <v>6.5926999999999998</v>
      </c>
      <c r="N1346" s="184">
        <v>7.8921000000000001</v>
      </c>
      <c r="O1346" s="184">
        <v>3.5727000000000002</v>
      </c>
      <c r="P1346" s="184">
        <v>4.3288000000000002</v>
      </c>
      <c r="Q1346" s="184">
        <v>6.8674999999999997</v>
      </c>
      <c r="R1346" s="184">
        <v>9.8325999999999993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44467</v>
      </c>
      <c r="E1347" s="184">
        <v>0.83730000000000004</v>
      </c>
      <c r="F1347" s="184">
        <v>0</v>
      </c>
      <c r="G1347" s="184">
        <v>0</v>
      </c>
      <c r="H1347" s="184">
        <v>0</v>
      </c>
      <c r="I1347" s="184">
        <v>0</v>
      </c>
      <c r="J1347" s="184">
        <v>0</v>
      </c>
      <c r="K1347" s="184">
        <v>0</v>
      </c>
      <c r="L1347" s="184">
        <v>0</v>
      </c>
      <c r="M1347" s="184">
        <v>0</v>
      </c>
      <c r="N1347" s="184">
        <v>0</v>
      </c>
      <c r="O1347" s="184"/>
      <c r="P1347" s="184"/>
      <c r="Q1347" s="184">
        <v>-20.1511</v>
      </c>
      <c r="R1347" s="184">
        <v>-22.4863</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44467</v>
      </c>
      <c r="E1348" s="184">
        <v>29.2821</v>
      </c>
      <c r="F1348" s="184">
        <v>-7.3528000000000002</v>
      </c>
      <c r="G1348" s="184">
        <v>-2.5546000000000002</v>
      </c>
      <c r="H1348" s="184">
        <v>-3.7902</v>
      </c>
      <c r="I1348" s="184">
        <v>1.0867</v>
      </c>
      <c r="J1348" s="184">
        <v>7.8362999999999996</v>
      </c>
      <c r="K1348" s="184">
        <v>8.1144999999999996</v>
      </c>
      <c r="L1348" s="184">
        <v>7.9819000000000004</v>
      </c>
      <c r="M1348" s="184">
        <v>5.5772000000000004</v>
      </c>
      <c r="N1348" s="184">
        <v>6.8315000000000001</v>
      </c>
      <c r="O1348" s="184">
        <v>2.6065999999999998</v>
      </c>
      <c r="P1348" s="184">
        <v>3.3871000000000002</v>
      </c>
      <c r="Q1348" s="184">
        <v>5.8646000000000003</v>
      </c>
      <c r="R1348" s="184">
        <v>8.7926000000000002</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44467</v>
      </c>
      <c r="E1349" s="184">
        <v>0.7853</v>
      </c>
      <c r="F1349" s="184">
        <v>0</v>
      </c>
      <c r="G1349" s="184">
        <v>0</v>
      </c>
      <c r="H1349" s="184">
        <v>0</v>
      </c>
      <c r="I1349" s="184">
        <v>0</v>
      </c>
      <c r="J1349" s="184">
        <v>0</v>
      </c>
      <c r="K1349" s="184">
        <v>0</v>
      </c>
      <c r="L1349" s="184">
        <v>0</v>
      </c>
      <c r="M1349" s="184">
        <v>0</v>
      </c>
      <c r="N1349" s="184">
        <v>0</v>
      </c>
      <c r="O1349" s="184"/>
      <c r="P1349" s="184"/>
      <c r="Q1349" s="184">
        <v>-20.152699999999999</v>
      </c>
      <c r="R1349" s="184">
        <v>-22.488199999999999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44467</v>
      </c>
      <c r="E1350" s="184">
        <v>10.587</v>
      </c>
      <c r="F1350" s="184">
        <v>3.7928000000000002</v>
      </c>
      <c r="G1350" s="184">
        <v>-3.4462999999999999</v>
      </c>
      <c r="H1350" s="184">
        <v>-8.1630000000000003</v>
      </c>
      <c r="I1350" s="184">
        <v>0.19700000000000001</v>
      </c>
      <c r="J1350" s="184">
        <v>5.7171000000000003</v>
      </c>
      <c r="K1350" s="184">
        <v>8.0794999999999995</v>
      </c>
      <c r="L1350" s="184">
        <v>7.1841999999999997</v>
      </c>
      <c r="M1350" s="184">
        <v>3.9634999999999998</v>
      </c>
      <c r="N1350" s="184">
        <v>5.6913999999999998</v>
      </c>
      <c r="O1350" s="184"/>
      <c r="P1350" s="184"/>
      <c r="Q1350" s="184">
        <v>5.6471999999999998</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44467</v>
      </c>
      <c r="E1351" s="184">
        <v>10.534000000000001</v>
      </c>
      <c r="F1351" s="184">
        <v>3.4653</v>
      </c>
      <c r="G1351" s="184">
        <v>-3.8963999999999999</v>
      </c>
      <c r="H1351" s="184">
        <v>-8.5</v>
      </c>
      <c r="I1351" s="184">
        <v>-0.17319999999999999</v>
      </c>
      <c r="J1351" s="184">
        <v>5.2759</v>
      </c>
      <c r="K1351" s="184">
        <v>7.6040000000000001</v>
      </c>
      <c r="L1351" s="184">
        <v>6.7183000000000002</v>
      </c>
      <c r="M1351" s="184">
        <v>3.5028999999999999</v>
      </c>
      <c r="N1351" s="184">
        <v>5.1896000000000004</v>
      </c>
      <c r="O1351" s="184"/>
      <c r="P1351" s="184"/>
      <c r="Q1351" s="184">
        <v>5.1378000000000004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44467</v>
      </c>
      <c r="E1354" s="184">
        <v>8.9899999999999994E-2</v>
      </c>
      <c r="F1354" s="184">
        <v>0</v>
      </c>
      <c r="G1354" s="184">
        <v>10.1615</v>
      </c>
      <c r="H1354" s="184">
        <v>11.626099999999999</v>
      </c>
      <c r="I1354" s="184">
        <v>11.651999999999999</v>
      </c>
      <c r="J1354" s="184">
        <v>10.241300000000001</v>
      </c>
      <c r="K1354" s="184">
        <v>10.882</v>
      </c>
      <c r="L1354" s="184">
        <v>11.3125</v>
      </c>
      <c r="M1354" s="184">
        <v>-23.744299999999999</v>
      </c>
      <c r="N1354" s="184">
        <v>-16.138100000000001</v>
      </c>
      <c r="O1354" s="184"/>
      <c r="P1354" s="184"/>
      <c r="Q1354" s="184">
        <v>-7.3014000000000001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44467</v>
      </c>
      <c r="E1355" s="184">
        <v>8.6499999999999994E-2</v>
      </c>
      <c r="F1355" s="184">
        <v>0</v>
      </c>
      <c r="G1355" s="184">
        <v>10.561299999999999</v>
      </c>
      <c r="H1355" s="184">
        <v>6.0350999999999999</v>
      </c>
      <c r="I1355" s="184">
        <v>9.0736000000000008</v>
      </c>
      <c r="J1355" s="184">
        <v>10.647600000000001</v>
      </c>
      <c r="K1355" s="184">
        <v>10.837300000000001</v>
      </c>
      <c r="L1355" s="184">
        <v>11.2752</v>
      </c>
      <c r="M1355" s="184">
        <v>-24.094200000000001</v>
      </c>
      <c r="N1355" s="184">
        <v>-16.3443</v>
      </c>
      <c r="O1355" s="184"/>
      <c r="P1355" s="184"/>
      <c r="Q1355" s="184">
        <v>-7.4436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44467</v>
      </c>
      <c r="E1356" s="184">
        <v>15.334099999999999</v>
      </c>
      <c r="F1356" s="184">
        <v>0.95220000000000005</v>
      </c>
      <c r="G1356" s="184">
        <v>0</v>
      </c>
      <c r="H1356" s="184">
        <v>78.455200000000005</v>
      </c>
      <c r="I1356" s="184">
        <v>45.918700000000001</v>
      </c>
      <c r="J1356" s="184">
        <v>24.310500000000001</v>
      </c>
      <c r="K1356" s="184">
        <v>14.425800000000001</v>
      </c>
      <c r="L1356" s="184">
        <v>9.6060999999999996</v>
      </c>
      <c r="M1356" s="184">
        <v>6.3558000000000003</v>
      </c>
      <c r="N1356" s="184">
        <v>7.3319999999999999</v>
      </c>
      <c r="O1356" s="184">
        <v>4.8250000000000002</v>
      </c>
      <c r="P1356" s="184">
        <v>5.6657000000000002</v>
      </c>
      <c r="Q1356" s="184">
        <v>6.7964000000000002</v>
      </c>
      <c r="R1356" s="184">
        <v>3.5188999999999999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44467</v>
      </c>
      <c r="E1357" s="184">
        <v>14.6432</v>
      </c>
      <c r="F1357" s="184">
        <v>0.24929999999999999</v>
      </c>
      <c r="G1357" s="184">
        <v>-0.62309999999999999</v>
      </c>
      <c r="H1357" s="184">
        <v>77.810100000000006</v>
      </c>
      <c r="I1357" s="184">
        <v>45.265900000000002</v>
      </c>
      <c r="J1357" s="184">
        <v>23.654199999999999</v>
      </c>
      <c r="K1357" s="184">
        <v>13.434200000000001</v>
      </c>
      <c r="L1357" s="184">
        <v>8.7783999999999995</v>
      </c>
      <c r="M1357" s="184">
        <v>5.5876999999999999</v>
      </c>
      <c r="N1357" s="184">
        <v>6.5867000000000004</v>
      </c>
      <c r="O1357" s="184">
        <v>4.0972</v>
      </c>
      <c r="P1357" s="184">
        <v>4.9542999999999999</v>
      </c>
      <c r="Q1357" s="184">
        <v>6.0418000000000003</v>
      </c>
      <c r="R1357" s="184">
        <v>2.8965999999999998</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8.3151975609756104</v>
      </c>
      <c r="G1358" s="186">
        <v>1.446968292682927</v>
      </c>
      <c r="H1358" s="186">
        <v>3.0192536585365861</v>
      </c>
      <c r="I1358" s="186">
        <v>6.5124390243902432</v>
      </c>
      <c r="J1358" s="186">
        <v>8.2902585365853678</v>
      </c>
      <c r="K1358" s="186">
        <v>10.204439024390243</v>
      </c>
      <c r="L1358" s="186">
        <v>8.5949634146341474</v>
      </c>
      <c r="M1358" s="186">
        <v>3.2317195121951232</v>
      </c>
      <c r="N1358" s="186">
        <v>5.2834219512195135</v>
      </c>
      <c r="O1358" s="186">
        <v>6.0736645161290319</v>
      </c>
      <c r="P1358" s="186">
        <v>6.0496548387096762</v>
      </c>
      <c r="Q1358" s="186">
        <v>3.475217073170731</v>
      </c>
      <c r="R1358" s="186">
        <v>4.6016090909090916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3.4653</v>
      </c>
      <c r="G1359" s="186">
        <v>0</v>
      </c>
      <c r="H1359" s="186">
        <v>-1.5322</v>
      </c>
      <c r="I1359" s="186">
        <v>3.2387999999999999</v>
      </c>
      <c r="J1359" s="186">
        <v>7.8143000000000002</v>
      </c>
      <c r="K1359" s="186">
        <v>7.8521000000000001</v>
      </c>
      <c r="L1359" s="186">
        <v>7.5415000000000001</v>
      </c>
      <c r="M1359" s="186">
        <v>4.9589999999999996</v>
      </c>
      <c r="N1359" s="186">
        <v>6.7203999999999997</v>
      </c>
      <c r="O1359" s="186">
        <v>6.2032999999999996</v>
      </c>
      <c r="P1359" s="186">
        <v>6.5603999999999996</v>
      </c>
      <c r="Q1359" s="186">
        <v>7.6009000000000002</v>
      </c>
      <c r="R1359" s="186">
        <v>7.3056999999999999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44467</v>
      </c>
      <c r="E1362" s="184">
        <v>101.3599</v>
      </c>
      <c r="F1362" s="184">
        <v>2.2688000000000001</v>
      </c>
      <c r="G1362" s="184">
        <v>-4.0224000000000002</v>
      </c>
      <c r="H1362" s="184">
        <v>-7.8178999999999998</v>
      </c>
      <c r="I1362" s="184">
        <v>6.0457000000000001</v>
      </c>
      <c r="J1362" s="184">
        <v>10.046799999999999</v>
      </c>
      <c r="K1362" s="184">
        <v>8.4764999999999997</v>
      </c>
      <c r="L1362" s="184">
        <v>7.9755000000000003</v>
      </c>
      <c r="M1362" s="184">
        <v>4.5309999999999997</v>
      </c>
      <c r="N1362" s="184">
        <v>6.8468999999999998</v>
      </c>
      <c r="O1362" s="184">
        <v>10.0412</v>
      </c>
      <c r="P1362" s="184">
        <v>7.0271999999999997</v>
      </c>
      <c r="Q1362" s="184">
        <v>9.3332999999999995</v>
      </c>
      <c r="R1362" s="184">
        <v>8.7417999999999996</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44467</v>
      </c>
      <c r="E1363" s="184">
        <v>107.53579999999999</v>
      </c>
      <c r="F1363" s="184">
        <v>2.6816</v>
      </c>
      <c r="G1363" s="184">
        <v>-3.6219000000000001</v>
      </c>
      <c r="H1363" s="184">
        <v>-7.4179000000000004</v>
      </c>
      <c r="I1363" s="184">
        <v>6.4455</v>
      </c>
      <c r="J1363" s="184">
        <v>10.4504</v>
      </c>
      <c r="K1363" s="184">
        <v>8.8844999999999992</v>
      </c>
      <c r="L1363" s="184">
        <v>8.3918999999999997</v>
      </c>
      <c r="M1363" s="184">
        <v>4.9481000000000002</v>
      </c>
      <c r="N1363" s="184">
        <v>7.2958999999999996</v>
      </c>
      <c r="O1363" s="184">
        <v>10.7005</v>
      </c>
      <c r="P1363" s="184">
        <v>7.7352999999999996</v>
      </c>
      <c r="Q1363" s="184">
        <v>8.6910000000000007</v>
      </c>
      <c r="R1363" s="184">
        <v>9.2837999999999994</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44467</v>
      </c>
      <c r="E1364" s="184">
        <v>49.79</v>
      </c>
      <c r="F1364" s="184">
        <v>-9.3810000000000002</v>
      </c>
      <c r="G1364" s="184">
        <v>-9.6114999999999995</v>
      </c>
      <c r="H1364" s="184">
        <v>-15.62</v>
      </c>
      <c r="I1364" s="184">
        <v>2.0594999999999999</v>
      </c>
      <c r="J1364" s="184">
        <v>7.68</v>
      </c>
      <c r="K1364" s="184">
        <v>7.1374000000000004</v>
      </c>
      <c r="L1364" s="184">
        <v>6.5205000000000002</v>
      </c>
      <c r="M1364" s="184">
        <v>3.8656000000000001</v>
      </c>
      <c r="N1364" s="184">
        <v>5.7641999999999998</v>
      </c>
      <c r="O1364" s="184">
        <v>9.6853999999999996</v>
      </c>
      <c r="P1364" s="184">
        <v>7.6862000000000004</v>
      </c>
      <c r="Q1364" s="184">
        <v>8.6273</v>
      </c>
      <c r="R1364" s="184">
        <v>7.9288999999999996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44467</v>
      </c>
      <c r="E1365" s="184">
        <v>46.329700000000003</v>
      </c>
      <c r="F1365" s="184">
        <v>-10.475199999999999</v>
      </c>
      <c r="G1365" s="184">
        <v>-10.643000000000001</v>
      </c>
      <c r="H1365" s="184">
        <v>-16.6599</v>
      </c>
      <c r="I1365" s="184">
        <v>0.99639999999999995</v>
      </c>
      <c r="J1365" s="184">
        <v>6.5518000000000001</v>
      </c>
      <c r="K1365" s="184">
        <v>6.0095000000000001</v>
      </c>
      <c r="L1365" s="184">
        <v>5.3724999999999996</v>
      </c>
      <c r="M1365" s="184">
        <v>2.7153</v>
      </c>
      <c r="N1365" s="184">
        <v>4.5815000000000001</v>
      </c>
      <c r="O1365" s="184">
        <v>8.5243000000000002</v>
      </c>
      <c r="P1365" s="184">
        <v>6.6444999999999999</v>
      </c>
      <c r="Q1365" s="184">
        <v>8.3864000000000001</v>
      </c>
      <c r="R1365" s="184">
        <v>6.7484000000000002</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44467</v>
      </c>
      <c r="E1366" s="184">
        <v>47.738300000000002</v>
      </c>
      <c r="F1366" s="184">
        <v>-17.577000000000002</v>
      </c>
      <c r="G1366" s="184">
        <v>-6.4752999999999998</v>
      </c>
      <c r="H1366" s="184">
        <v>-5.3247999999999998</v>
      </c>
      <c r="I1366" s="184">
        <v>4.0092999999999996</v>
      </c>
      <c r="J1366" s="184">
        <v>8.0099</v>
      </c>
      <c r="K1366" s="184">
        <v>6.2819000000000003</v>
      </c>
      <c r="L1366" s="184">
        <v>5.3932000000000002</v>
      </c>
      <c r="M1366" s="184">
        <v>2.6861999999999999</v>
      </c>
      <c r="N1366" s="184">
        <v>4.6901999999999999</v>
      </c>
      <c r="O1366" s="184">
        <v>7.6746999999999996</v>
      </c>
      <c r="P1366" s="184">
        <v>5.1222000000000003</v>
      </c>
      <c r="Q1366" s="184">
        <v>7.7046999999999999</v>
      </c>
      <c r="R1366" s="184">
        <v>6.6153000000000004</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44467</v>
      </c>
      <c r="E1367" s="184">
        <v>50.878999999999998</v>
      </c>
      <c r="F1367" s="184">
        <v>-16.6358</v>
      </c>
      <c r="G1367" s="184">
        <v>-5.5743</v>
      </c>
      <c r="H1367" s="184">
        <v>-4.4236000000000004</v>
      </c>
      <c r="I1367" s="184">
        <v>4.9234</v>
      </c>
      <c r="J1367" s="184">
        <v>8.9131999999999998</v>
      </c>
      <c r="K1367" s="184">
        <v>7.1912000000000003</v>
      </c>
      <c r="L1367" s="184">
        <v>6.3738999999999999</v>
      </c>
      <c r="M1367" s="184">
        <v>3.6444999999999999</v>
      </c>
      <c r="N1367" s="184">
        <v>5.5960000000000001</v>
      </c>
      <c r="O1367" s="184">
        <v>8.3337000000000003</v>
      </c>
      <c r="P1367" s="184">
        <v>5.7755000000000001</v>
      </c>
      <c r="Q1367" s="184">
        <v>7.7573999999999996</v>
      </c>
      <c r="R1367" s="184">
        <v>7.3426</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44467</v>
      </c>
      <c r="E1368" s="184">
        <v>35.329000000000001</v>
      </c>
      <c r="F1368" s="184">
        <v>10.231</v>
      </c>
      <c r="G1368" s="184">
        <v>-4.1565000000000003</v>
      </c>
      <c r="H1368" s="184">
        <v>-11.957000000000001</v>
      </c>
      <c r="I1368" s="184">
        <v>5.9097</v>
      </c>
      <c r="J1368" s="184">
        <v>8.5056999999999992</v>
      </c>
      <c r="K1368" s="184">
        <v>8.0641999999999996</v>
      </c>
      <c r="L1368" s="184">
        <v>6.2915999999999999</v>
      </c>
      <c r="M1368" s="184">
        <v>1.9108000000000001</v>
      </c>
      <c r="N1368" s="184">
        <v>4.3872</v>
      </c>
      <c r="O1368" s="184">
        <v>8.4400999999999993</v>
      </c>
      <c r="P1368" s="184">
        <v>5.6665000000000001</v>
      </c>
      <c r="Q1368" s="184">
        <v>6.9386000000000001</v>
      </c>
      <c r="R1368" s="184">
        <v>5.9809000000000001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44467</v>
      </c>
      <c r="E1369" s="184">
        <v>37.857199999999999</v>
      </c>
      <c r="F1369" s="184">
        <v>11.091100000000001</v>
      </c>
      <c r="G1369" s="184">
        <v>-3.3250999999999999</v>
      </c>
      <c r="H1369" s="184">
        <v>-11.1191</v>
      </c>
      <c r="I1369" s="184">
        <v>6.7458</v>
      </c>
      <c r="J1369" s="184">
        <v>9.3468999999999998</v>
      </c>
      <c r="K1369" s="184">
        <v>8.9162999999999997</v>
      </c>
      <c r="L1369" s="184">
        <v>7.1558000000000002</v>
      </c>
      <c r="M1369" s="184">
        <v>2.7616999999999998</v>
      </c>
      <c r="N1369" s="184">
        <v>5.2638999999999996</v>
      </c>
      <c r="O1369" s="184">
        <v>9.327</v>
      </c>
      <c r="P1369" s="184">
        <v>6.5030999999999999</v>
      </c>
      <c r="Q1369" s="184">
        <v>7.5606</v>
      </c>
      <c r="R1369" s="184">
        <v>6.8704000000000001</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44467</v>
      </c>
      <c r="E1370" s="184">
        <v>31.793399999999998</v>
      </c>
      <c r="F1370" s="184">
        <v>2.5259</v>
      </c>
      <c r="G1370" s="184">
        <v>-6.3384999999999998</v>
      </c>
      <c r="H1370" s="184">
        <v>-11.6021</v>
      </c>
      <c r="I1370" s="184">
        <v>4.1313000000000004</v>
      </c>
      <c r="J1370" s="184">
        <v>11.1031</v>
      </c>
      <c r="K1370" s="184">
        <v>7.2854000000000001</v>
      </c>
      <c r="L1370" s="184">
        <v>6.1124999999999998</v>
      </c>
      <c r="M1370" s="184">
        <v>3.5364</v>
      </c>
      <c r="N1370" s="184">
        <v>5.4157999999999999</v>
      </c>
      <c r="O1370" s="184">
        <v>9.3385999999999996</v>
      </c>
      <c r="P1370" s="184">
        <v>7.298</v>
      </c>
      <c r="Q1370" s="184">
        <v>9.2159999999999993</v>
      </c>
      <c r="R1370" s="184">
        <v>8.3577999999999992</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44467</v>
      </c>
      <c r="E1371" s="184">
        <v>33.080500000000001</v>
      </c>
      <c r="F1371" s="184">
        <v>3.2000999999999999</v>
      </c>
      <c r="G1371" s="184">
        <v>-5.7064000000000004</v>
      </c>
      <c r="H1371" s="184">
        <v>-10.9633</v>
      </c>
      <c r="I1371" s="184">
        <v>4.7690000000000001</v>
      </c>
      <c r="J1371" s="184">
        <v>11.75</v>
      </c>
      <c r="K1371" s="184">
        <v>7.9381000000000004</v>
      </c>
      <c r="L1371" s="184">
        <v>6.7732000000000001</v>
      </c>
      <c r="M1371" s="184">
        <v>4.1947999999999999</v>
      </c>
      <c r="N1371" s="184">
        <v>6.0776000000000003</v>
      </c>
      <c r="O1371" s="184">
        <v>9.9644999999999992</v>
      </c>
      <c r="P1371" s="184">
        <v>7.9161000000000001</v>
      </c>
      <c r="Q1371" s="184">
        <v>8.7848000000000006</v>
      </c>
      <c r="R1371" s="184">
        <v>8.9789999999999992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44467</v>
      </c>
      <c r="E1372" s="184">
        <v>57.952199999999998</v>
      </c>
      <c r="F1372" s="184">
        <v>32.717399999999998</v>
      </c>
      <c r="G1372" s="184">
        <v>-2.5344000000000002</v>
      </c>
      <c r="H1372" s="184">
        <v>-13.040800000000001</v>
      </c>
      <c r="I1372" s="184">
        <v>1.2061999999999999</v>
      </c>
      <c r="J1372" s="184">
        <v>5.5278</v>
      </c>
      <c r="K1372" s="184">
        <v>6.1329000000000002</v>
      </c>
      <c r="L1372" s="184">
        <v>6.1052999999999997</v>
      </c>
      <c r="M1372" s="184">
        <v>2.0749</v>
      </c>
      <c r="N1372" s="184">
        <v>4.8090999999999999</v>
      </c>
      <c r="O1372" s="184">
        <v>9.9705999999999992</v>
      </c>
      <c r="P1372" s="184">
        <v>7.8571999999999997</v>
      </c>
      <c r="Q1372" s="184">
        <v>8.8529999999999998</v>
      </c>
      <c r="R1372" s="184">
        <v>7.7556000000000003</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44467</v>
      </c>
      <c r="E1373" s="184">
        <v>54.301600000000001</v>
      </c>
      <c r="F1373" s="184">
        <v>32.090800000000002</v>
      </c>
      <c r="G1373" s="184">
        <v>-3.1749000000000001</v>
      </c>
      <c r="H1373" s="184">
        <v>-13.6859</v>
      </c>
      <c r="I1373" s="184">
        <v>0.56189999999999996</v>
      </c>
      <c r="J1373" s="184">
        <v>4.8772000000000002</v>
      </c>
      <c r="K1373" s="184">
        <v>5.4752999999999998</v>
      </c>
      <c r="L1373" s="184">
        <v>5.4318999999999997</v>
      </c>
      <c r="M1373" s="184">
        <v>1.4091</v>
      </c>
      <c r="N1373" s="184">
        <v>4.1311999999999998</v>
      </c>
      <c r="O1373" s="184">
        <v>9.2922999999999991</v>
      </c>
      <c r="P1373" s="184">
        <v>7.0651999999999999</v>
      </c>
      <c r="Q1373" s="184">
        <v>8.2992000000000008</v>
      </c>
      <c r="R1373" s="184">
        <v>7.0751999999999997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44467</v>
      </c>
      <c r="E1374" s="184">
        <v>50.948399999999999</v>
      </c>
      <c r="F1374" s="184">
        <v>4.8722000000000003</v>
      </c>
      <c r="G1374" s="184">
        <v>-5.4950999999999999</v>
      </c>
      <c r="H1374" s="184">
        <v>-11.0808</v>
      </c>
      <c r="I1374" s="184">
        <v>3.7254999999999998</v>
      </c>
      <c r="J1374" s="184">
        <v>6.0724</v>
      </c>
      <c r="K1374" s="184">
        <v>7.6669</v>
      </c>
      <c r="L1374" s="184">
        <v>5.4678000000000004</v>
      </c>
      <c r="M1374" s="184">
        <v>1.8936999999999999</v>
      </c>
      <c r="N1374" s="184">
        <v>3.3839000000000001</v>
      </c>
      <c r="O1374" s="184">
        <v>2.2414999999999998</v>
      </c>
      <c r="P1374" s="184">
        <v>2.8529</v>
      </c>
      <c r="Q1374" s="184">
        <v>6.2942999999999998</v>
      </c>
      <c r="R1374" s="184">
        <v>4.2801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44467</v>
      </c>
      <c r="E1375" s="184">
        <v>55.5929</v>
      </c>
      <c r="F1375" s="184">
        <v>5.8442999999999996</v>
      </c>
      <c r="G1375" s="184">
        <v>-4.4951999999999996</v>
      </c>
      <c r="H1375" s="184">
        <v>-10.082100000000001</v>
      </c>
      <c r="I1375" s="184">
        <v>4.7310999999999996</v>
      </c>
      <c r="J1375" s="184">
        <v>7.0791000000000004</v>
      </c>
      <c r="K1375" s="184">
        <v>8.6870999999999992</v>
      </c>
      <c r="L1375" s="184">
        <v>6.4985999999999997</v>
      </c>
      <c r="M1375" s="184">
        <v>2.9117999999999999</v>
      </c>
      <c r="N1375" s="184">
        <v>4.4230999999999998</v>
      </c>
      <c r="O1375" s="184">
        <v>3.2696000000000001</v>
      </c>
      <c r="P1375" s="184">
        <v>3.8866000000000001</v>
      </c>
      <c r="Q1375" s="184">
        <v>5.7157999999999998</v>
      </c>
      <c r="R1375" s="184">
        <v>5.3274999999999997</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44467</v>
      </c>
      <c r="E1376" s="184">
        <v>67.520799999999994</v>
      </c>
      <c r="F1376" s="184">
        <v>1.6217999999999999</v>
      </c>
      <c r="G1376" s="184">
        <v>-5.5374999999999996</v>
      </c>
      <c r="H1376" s="184">
        <v>-2.6629</v>
      </c>
      <c r="I1376" s="184">
        <v>11.421200000000001</v>
      </c>
      <c r="J1376" s="184">
        <v>12.950200000000001</v>
      </c>
      <c r="K1376" s="184">
        <v>9.6813000000000002</v>
      </c>
      <c r="L1376" s="184">
        <v>8.6527999999999992</v>
      </c>
      <c r="M1376" s="184">
        <v>4.1218000000000004</v>
      </c>
      <c r="N1376" s="184">
        <v>7.2817999999999996</v>
      </c>
      <c r="O1376" s="184">
        <v>10.5503</v>
      </c>
      <c r="P1376" s="184">
        <v>7.4135999999999997</v>
      </c>
      <c r="Q1376" s="184">
        <v>8.4130000000000003</v>
      </c>
      <c r="R1376" s="184">
        <v>9.2683999999999997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44467</v>
      </c>
      <c r="E1377" s="184">
        <v>62.587600000000002</v>
      </c>
      <c r="F1377" s="184">
        <v>0.69979999999999998</v>
      </c>
      <c r="G1377" s="184">
        <v>-6.4687000000000001</v>
      </c>
      <c r="H1377" s="184">
        <v>-3.6049000000000002</v>
      </c>
      <c r="I1377" s="184">
        <v>10.476699999999999</v>
      </c>
      <c r="J1377" s="184">
        <v>11.994400000000001</v>
      </c>
      <c r="K1377" s="184">
        <v>8.6635000000000009</v>
      </c>
      <c r="L1377" s="184">
        <v>7.5890000000000004</v>
      </c>
      <c r="M1377" s="184">
        <v>3.0386000000000002</v>
      </c>
      <c r="N1377" s="184">
        <v>6.1631</v>
      </c>
      <c r="O1377" s="184">
        <v>9.3961000000000006</v>
      </c>
      <c r="P1377" s="184">
        <v>6.3681000000000001</v>
      </c>
      <c r="Q1377" s="184">
        <v>8.7527000000000008</v>
      </c>
      <c r="R1377" s="184">
        <v>8.1126000000000005</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44467</v>
      </c>
      <c r="E1378" s="184">
        <v>57.796999999999997</v>
      </c>
      <c r="F1378" s="184">
        <v>9.9808000000000003</v>
      </c>
      <c r="G1378" s="184">
        <v>-4.0399000000000003</v>
      </c>
      <c r="H1378" s="184">
        <v>-11.9444</v>
      </c>
      <c r="I1378" s="184">
        <v>-0.1037</v>
      </c>
      <c r="J1378" s="184">
        <v>2.6406999999999998</v>
      </c>
      <c r="K1378" s="184">
        <v>3.5627</v>
      </c>
      <c r="L1378" s="184">
        <v>3.7105999999999999</v>
      </c>
      <c r="M1378" s="184">
        <v>1.5613999999999999</v>
      </c>
      <c r="N1378" s="184">
        <v>3.4339</v>
      </c>
      <c r="O1378" s="184">
        <v>7.8700999999999999</v>
      </c>
      <c r="P1378" s="184">
        <v>5.7668999999999997</v>
      </c>
      <c r="Q1378" s="184">
        <v>8.0599000000000007</v>
      </c>
      <c r="R1378" s="184">
        <v>5.8772000000000002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44467</v>
      </c>
      <c r="E1379" s="184">
        <v>60.568100000000001</v>
      </c>
      <c r="F1379" s="184">
        <v>10.127000000000001</v>
      </c>
      <c r="G1379" s="184">
        <v>-3.8401000000000001</v>
      </c>
      <c r="H1379" s="184">
        <v>-11.750500000000001</v>
      </c>
      <c r="I1379" s="184">
        <v>9.9000000000000005E-2</v>
      </c>
      <c r="J1379" s="184">
        <v>2.8431999999999999</v>
      </c>
      <c r="K1379" s="184">
        <v>3.7524999999999999</v>
      </c>
      <c r="L1379" s="184">
        <v>3.8923000000000001</v>
      </c>
      <c r="M1379" s="184">
        <v>1.7517</v>
      </c>
      <c r="N1379" s="184">
        <v>3.8075999999999999</v>
      </c>
      <c r="O1379" s="184">
        <v>8.5009999999999994</v>
      </c>
      <c r="P1379" s="184">
        <v>6.3272000000000004</v>
      </c>
      <c r="Q1379" s="184">
        <v>7.4728000000000003</v>
      </c>
      <c r="R1379" s="184">
        <v>6.4255000000000004</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44467</v>
      </c>
      <c r="E1380" s="184">
        <v>72.441299999999998</v>
      </c>
      <c r="F1380" s="184">
        <v>5.8960999999999997</v>
      </c>
      <c r="G1380" s="184">
        <v>-4.3437000000000001</v>
      </c>
      <c r="H1380" s="184">
        <v>-13.339600000000001</v>
      </c>
      <c r="I1380" s="184">
        <v>3.5895000000000001</v>
      </c>
      <c r="J1380" s="184">
        <v>13.241199999999999</v>
      </c>
      <c r="K1380" s="184">
        <v>7.8964999999999996</v>
      </c>
      <c r="L1380" s="184">
        <v>5.7666000000000004</v>
      </c>
      <c r="M1380" s="184">
        <v>2.2265000000000001</v>
      </c>
      <c r="N1380" s="184">
        <v>4.3887</v>
      </c>
      <c r="O1380" s="184">
        <v>9.3587000000000007</v>
      </c>
      <c r="P1380" s="184">
        <v>6.7637999999999998</v>
      </c>
      <c r="Q1380" s="184">
        <v>8.7065000000000001</v>
      </c>
      <c r="R1380" s="184">
        <v>6.8998999999999997</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44467</v>
      </c>
      <c r="E1381" s="184">
        <v>78.137900000000002</v>
      </c>
      <c r="F1381" s="184">
        <v>7.0082000000000004</v>
      </c>
      <c r="G1381" s="184">
        <v>-3.2686999999999999</v>
      </c>
      <c r="H1381" s="184">
        <v>-12.2432</v>
      </c>
      <c r="I1381" s="184">
        <v>4.6963999999999997</v>
      </c>
      <c r="J1381" s="184">
        <v>14.357100000000001</v>
      </c>
      <c r="K1381" s="184">
        <v>9.0386000000000006</v>
      </c>
      <c r="L1381" s="184">
        <v>6.9208999999999996</v>
      </c>
      <c r="M1381" s="184">
        <v>3.4007000000000001</v>
      </c>
      <c r="N1381" s="184">
        <v>5.5778999999999996</v>
      </c>
      <c r="O1381" s="184">
        <v>10.329800000000001</v>
      </c>
      <c r="P1381" s="184">
        <v>7.6943999999999999</v>
      </c>
      <c r="Q1381" s="184">
        <v>8.6313999999999993</v>
      </c>
      <c r="R1381" s="184">
        <v>7.923</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44467</v>
      </c>
      <c r="E1382" s="184">
        <v>59.570300000000003</v>
      </c>
      <c r="F1382" s="184">
        <v>30.293600000000001</v>
      </c>
      <c r="G1382" s="184">
        <v>5.9473000000000003</v>
      </c>
      <c r="H1382" s="184">
        <v>-2.2486000000000002</v>
      </c>
      <c r="I1382" s="184">
        <v>7.3691000000000004</v>
      </c>
      <c r="J1382" s="184">
        <v>8.8336000000000006</v>
      </c>
      <c r="K1382" s="184">
        <v>7.9718999999999998</v>
      </c>
      <c r="L1382" s="184">
        <v>7.5696000000000003</v>
      </c>
      <c r="M1382" s="184">
        <v>5.2649999999999997</v>
      </c>
      <c r="N1382" s="184">
        <v>7.1989000000000001</v>
      </c>
      <c r="O1382" s="184">
        <v>10.6714</v>
      </c>
      <c r="P1382" s="184">
        <v>8.7992000000000008</v>
      </c>
      <c r="Q1382" s="184">
        <v>8.8419000000000008</v>
      </c>
      <c r="R1382" s="184">
        <v>10.095599999999999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44467</v>
      </c>
      <c r="E1383" s="184">
        <v>56.616300000000003</v>
      </c>
      <c r="F1383" s="184">
        <v>29.6799</v>
      </c>
      <c r="G1383" s="184">
        <v>5.2895000000000003</v>
      </c>
      <c r="H1383" s="184">
        <v>-2.8995000000000002</v>
      </c>
      <c r="I1383" s="184">
        <v>6.7127999999999997</v>
      </c>
      <c r="J1383" s="184">
        <v>8.1691000000000003</v>
      </c>
      <c r="K1383" s="184">
        <v>7.2969999999999997</v>
      </c>
      <c r="L1383" s="184">
        <v>6.8844000000000003</v>
      </c>
      <c r="M1383" s="184">
        <v>4.5858999999999996</v>
      </c>
      <c r="N1383" s="184">
        <v>6.5068999999999999</v>
      </c>
      <c r="O1383" s="184">
        <v>9.9692000000000007</v>
      </c>
      <c r="P1383" s="184">
        <v>8.0235000000000003</v>
      </c>
      <c r="Q1383" s="184">
        <v>7.8521999999999998</v>
      </c>
      <c r="R1383" s="184">
        <v>9.4099000000000004</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44467</v>
      </c>
      <c r="E1384" s="184">
        <v>71.634399999999999</v>
      </c>
      <c r="F1384" s="184">
        <v>-54.946599999999997</v>
      </c>
      <c r="G1384" s="184">
        <v>-14.447800000000001</v>
      </c>
      <c r="H1384" s="184">
        <v>-7.1455000000000002</v>
      </c>
      <c r="I1384" s="184">
        <v>3.6080999999999999</v>
      </c>
      <c r="J1384" s="184">
        <v>10.447900000000001</v>
      </c>
      <c r="K1384" s="184">
        <v>6.4455999999999998</v>
      </c>
      <c r="L1384" s="184">
        <v>6.1121999999999996</v>
      </c>
      <c r="M1384" s="184">
        <v>3.294</v>
      </c>
      <c r="N1384" s="184">
        <v>5.5576999999999996</v>
      </c>
      <c r="O1384" s="184">
        <v>9.4291</v>
      </c>
      <c r="P1384" s="184">
        <v>7.3752000000000004</v>
      </c>
      <c r="Q1384" s="184">
        <v>8.5833999999999993</v>
      </c>
      <c r="R1384" s="184">
        <v>8.5867000000000004</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44467</v>
      </c>
      <c r="E1385" s="184">
        <v>66.577100000000002</v>
      </c>
      <c r="F1385" s="184">
        <v>-55.6706</v>
      </c>
      <c r="G1385" s="184">
        <v>-15.1746</v>
      </c>
      <c r="H1385" s="184">
        <v>-7.8826999999999998</v>
      </c>
      <c r="I1385" s="184">
        <v>2.8853</v>
      </c>
      <c r="J1385" s="184">
        <v>9.7416999999999998</v>
      </c>
      <c r="K1385" s="184">
        <v>5.7271000000000001</v>
      </c>
      <c r="L1385" s="184">
        <v>5.3869999999999996</v>
      </c>
      <c r="M1385" s="184">
        <v>2.5190000000000001</v>
      </c>
      <c r="N1385" s="184">
        <v>4.7306999999999997</v>
      </c>
      <c r="O1385" s="184">
        <v>8.4960000000000004</v>
      </c>
      <c r="P1385" s="184">
        <v>6.3183999999999996</v>
      </c>
      <c r="Q1385" s="184">
        <v>8.0670999999999999</v>
      </c>
      <c r="R1385" s="184">
        <v>7.6990999999999996</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44467</v>
      </c>
      <c r="E1386" s="184">
        <v>1.8043</v>
      </c>
      <c r="F1386" s="184">
        <v>10.1175</v>
      </c>
      <c r="G1386" s="184">
        <v>10.6328</v>
      </c>
      <c r="H1386" s="184">
        <v>10.714700000000001</v>
      </c>
      <c r="I1386" s="184">
        <v>10.591100000000001</v>
      </c>
      <c r="J1386" s="184">
        <v>10.7203</v>
      </c>
      <c r="K1386" s="184">
        <v>10.9358</v>
      </c>
      <c r="L1386" s="184">
        <v>11.2585</v>
      </c>
      <c r="M1386" s="184">
        <v>-23.716100000000001</v>
      </c>
      <c r="N1386" s="184">
        <v>-16.071300000000001</v>
      </c>
      <c r="O1386" s="184"/>
      <c r="P1386" s="184"/>
      <c r="Q1386" s="184">
        <v>-7.2923999999999998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44467</v>
      </c>
      <c r="E1387" s="184">
        <v>1.6884999999999999</v>
      </c>
      <c r="F1387" s="184">
        <v>10.8116</v>
      </c>
      <c r="G1387" s="184">
        <v>10.821199999999999</v>
      </c>
      <c r="H1387" s="184">
        <v>10.520799999999999</v>
      </c>
      <c r="I1387" s="184">
        <v>10.697699999999999</v>
      </c>
      <c r="J1387" s="184">
        <v>10.774100000000001</v>
      </c>
      <c r="K1387" s="184">
        <v>10.9374</v>
      </c>
      <c r="L1387" s="184">
        <v>11.256399999999999</v>
      </c>
      <c r="M1387" s="184">
        <v>-23.9438</v>
      </c>
      <c r="N1387" s="184">
        <v>-16.245000000000001</v>
      </c>
      <c r="O1387" s="184"/>
      <c r="P1387" s="184"/>
      <c r="Q1387" s="184">
        <v>-7.4141000000000004</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44467</v>
      </c>
      <c r="E1388" s="184">
        <v>57.514200000000002</v>
      </c>
      <c r="F1388" s="184">
        <v>13.7766</v>
      </c>
      <c r="G1388" s="184">
        <v>2.3805000000000001</v>
      </c>
      <c r="H1388" s="184">
        <v>194.09899999999999</v>
      </c>
      <c r="I1388" s="184">
        <v>104.6591</v>
      </c>
      <c r="J1388" s="184">
        <v>48.8279</v>
      </c>
      <c r="K1388" s="184">
        <v>20.6373</v>
      </c>
      <c r="L1388" s="184">
        <v>12.3535</v>
      </c>
      <c r="M1388" s="184">
        <v>7.8968999999999996</v>
      </c>
      <c r="N1388" s="184">
        <v>8.2406000000000006</v>
      </c>
      <c r="O1388" s="184">
        <v>1.54</v>
      </c>
      <c r="P1388" s="184">
        <v>3.0131000000000001</v>
      </c>
      <c r="Q1388" s="184">
        <v>6.1407999999999996</v>
      </c>
      <c r="R1388" s="184">
        <v>4.1166</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44467</v>
      </c>
      <c r="E1389" s="184">
        <v>53.502800000000001</v>
      </c>
      <c r="F1389" s="184">
        <v>13.4444</v>
      </c>
      <c r="G1389" s="184">
        <v>2.0470999999999999</v>
      </c>
      <c r="H1389" s="184">
        <v>193.77010000000001</v>
      </c>
      <c r="I1389" s="184">
        <v>104.3279</v>
      </c>
      <c r="J1389" s="184">
        <v>48.493499999999997</v>
      </c>
      <c r="K1389" s="184">
        <v>20.273499999999999</v>
      </c>
      <c r="L1389" s="184">
        <v>11.9422</v>
      </c>
      <c r="M1389" s="184">
        <v>7.4612999999999996</v>
      </c>
      <c r="N1389" s="184">
        <v>7.7694999999999999</v>
      </c>
      <c r="O1389" s="184">
        <v>0.83079999999999998</v>
      </c>
      <c r="P1389" s="184">
        <v>2.2709000000000001</v>
      </c>
      <c r="Q1389" s="184">
        <v>7.4638999999999998</v>
      </c>
      <c r="R1389" s="184">
        <v>3.5737000000000001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3.0819392857142867</v>
      </c>
      <c r="G1390" s="186">
        <v>-3.3991821428571423</v>
      </c>
      <c r="H1390" s="186">
        <v>6.5209857142857146</v>
      </c>
      <c r="I1390" s="186">
        <v>12.046089285714285</v>
      </c>
      <c r="J1390" s="186">
        <v>11.783900000000001</v>
      </c>
      <c r="K1390" s="186">
        <v>8.4631392857142878</v>
      </c>
      <c r="L1390" s="186">
        <v>7.1128642857142852</v>
      </c>
      <c r="M1390" s="186">
        <v>1.5195285714285716</v>
      </c>
      <c r="N1390" s="186">
        <v>3.9645535714285702</v>
      </c>
      <c r="O1390" s="186">
        <v>8.2210192307692331</v>
      </c>
      <c r="P1390" s="186">
        <v>6.3527230769230796</v>
      </c>
      <c r="Q1390" s="186">
        <v>6.9443392857142872</v>
      </c>
      <c r="R1390" s="186">
        <v>7.2798269230769233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5.8701999999999996</v>
      </c>
      <c r="G1391" s="186">
        <v>-4.0982000000000003</v>
      </c>
      <c r="H1391" s="186">
        <v>-8.9824000000000002</v>
      </c>
      <c r="I1391" s="186">
        <v>4.7500499999999999</v>
      </c>
      <c r="J1391" s="186">
        <v>9.5442999999999998</v>
      </c>
      <c r="K1391" s="186">
        <v>7.9173</v>
      </c>
      <c r="L1391" s="186">
        <v>6.5095499999999999</v>
      </c>
      <c r="M1391" s="186">
        <v>2.9752000000000001</v>
      </c>
      <c r="N1391" s="186">
        <v>5.3398500000000002</v>
      </c>
      <c r="O1391" s="186">
        <v>9.3327999999999989</v>
      </c>
      <c r="P1391" s="186">
        <v>6.7041500000000003</v>
      </c>
      <c r="Q1391" s="186">
        <v>8.1831500000000013</v>
      </c>
      <c r="R1391" s="186">
        <v>7.5208499999999994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44467</v>
      </c>
      <c r="E1394" s="184">
        <v>455.48</v>
      </c>
      <c r="F1394" s="184">
        <v>-0.93520000000000003</v>
      </c>
      <c r="G1394" s="184">
        <v>-1.2937000000000001</v>
      </c>
      <c r="H1394" s="184">
        <v>0.51859999999999995</v>
      </c>
      <c r="I1394" s="184">
        <v>-0.33910000000000001</v>
      </c>
      <c r="J1394" s="184">
        <v>6.0266999999999999</v>
      </c>
      <c r="K1394" s="184">
        <v>13.935499999999999</v>
      </c>
      <c r="L1394" s="184">
        <v>31.645399999999999</v>
      </c>
      <c r="M1394" s="184">
        <v>43.884300000000003</v>
      </c>
      <c r="N1394" s="184">
        <v>71.613699999999994</v>
      </c>
      <c r="O1394" s="184">
        <v>18.1313</v>
      </c>
      <c r="P1394" s="184">
        <v>11.9612</v>
      </c>
      <c r="Q1394" s="184">
        <v>22.260999999999999</v>
      </c>
      <c r="R1394" s="184">
        <v>29.92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44467</v>
      </c>
      <c r="E1395" s="184">
        <v>490.99</v>
      </c>
      <c r="F1395" s="184">
        <v>-0.93220000000000003</v>
      </c>
      <c r="G1395" s="184">
        <v>-1.2827</v>
      </c>
      <c r="H1395" s="184">
        <v>0.53649999999999998</v>
      </c>
      <c r="I1395" s="184">
        <v>-0.30259999999999998</v>
      </c>
      <c r="J1395" s="184">
        <v>6.1094999999999997</v>
      </c>
      <c r="K1395" s="184">
        <v>14.189</v>
      </c>
      <c r="L1395" s="184">
        <v>32.2532</v>
      </c>
      <c r="M1395" s="184">
        <v>44.834800000000001</v>
      </c>
      <c r="N1395" s="184">
        <v>73.164299999999997</v>
      </c>
      <c r="O1395" s="184">
        <v>19.210599999999999</v>
      </c>
      <c r="P1395" s="184">
        <v>12.995799999999999</v>
      </c>
      <c r="Q1395" s="184">
        <v>17.488</v>
      </c>
      <c r="R1395" s="184">
        <v>31.115600000000001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44467</v>
      </c>
      <c r="E1396" s="184">
        <v>76.09</v>
      </c>
      <c r="F1396" s="184">
        <v>-1.2971999999999999</v>
      </c>
      <c r="G1396" s="184">
        <v>-1.9711000000000001</v>
      </c>
      <c r="H1396" s="184">
        <v>-1.2716000000000001</v>
      </c>
      <c r="I1396" s="184">
        <v>-1.3612</v>
      </c>
      <c r="J1396" s="184">
        <v>4.2042999999999999</v>
      </c>
      <c r="K1396" s="184">
        <v>12.7928</v>
      </c>
      <c r="L1396" s="184">
        <v>28.2056</v>
      </c>
      <c r="M1396" s="184">
        <v>39.155099999999997</v>
      </c>
      <c r="N1396" s="184">
        <v>64.946899999999999</v>
      </c>
      <c r="O1396" s="184">
        <v>27.392099999999999</v>
      </c>
      <c r="P1396" s="184">
        <v>21.799800000000001</v>
      </c>
      <c r="Q1396" s="184">
        <v>21.6693</v>
      </c>
      <c r="R1396" s="184">
        <v>35.834099999999999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44467</v>
      </c>
      <c r="E1397" s="184">
        <v>68.34</v>
      </c>
      <c r="F1397" s="184">
        <v>-1.2998000000000001</v>
      </c>
      <c r="G1397" s="184">
        <v>-1.9934000000000001</v>
      </c>
      <c r="H1397" s="184">
        <v>-1.2998000000000001</v>
      </c>
      <c r="I1397" s="184">
        <v>-1.4137</v>
      </c>
      <c r="J1397" s="184">
        <v>4.0815999999999999</v>
      </c>
      <c r="K1397" s="184">
        <v>12.401300000000001</v>
      </c>
      <c r="L1397" s="184">
        <v>27.3337</v>
      </c>
      <c r="M1397" s="184">
        <v>37.782299999999999</v>
      </c>
      <c r="N1397" s="184">
        <v>62.753</v>
      </c>
      <c r="O1397" s="184">
        <v>25.721</v>
      </c>
      <c r="P1397" s="184">
        <v>20.308700000000002</v>
      </c>
      <c r="Q1397" s="184">
        <v>19.845300000000002</v>
      </c>
      <c r="R1397" s="184">
        <v>33.997700000000002</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44467</v>
      </c>
      <c r="E1398" s="184">
        <v>16.649999999999999</v>
      </c>
      <c r="F1398" s="184">
        <v>-0.12</v>
      </c>
      <c r="G1398" s="184">
        <v>-0.53759999999999997</v>
      </c>
      <c r="H1398" s="184">
        <v>0.60419999999999996</v>
      </c>
      <c r="I1398" s="184">
        <v>-0.83379999999999999</v>
      </c>
      <c r="J1398" s="184">
        <v>8.3278999999999996</v>
      </c>
      <c r="K1398" s="184">
        <v>14.3544</v>
      </c>
      <c r="L1398" s="184">
        <v>31.933399999999999</v>
      </c>
      <c r="M1398" s="184">
        <v>45.161299999999997</v>
      </c>
      <c r="N1398" s="184">
        <v>72.717799999999997</v>
      </c>
      <c r="O1398" s="184">
        <v>24.1783</v>
      </c>
      <c r="P1398" s="184">
        <v>15.9534</v>
      </c>
      <c r="Q1398" s="184">
        <v>4.7474999999999996</v>
      </c>
      <c r="R1398" s="184">
        <v>37.509799999999998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44467</v>
      </c>
      <c r="E1399" s="184">
        <v>17.89</v>
      </c>
      <c r="F1399" s="184">
        <v>-0.16739999999999999</v>
      </c>
      <c r="G1399" s="184">
        <v>-0.55589999999999995</v>
      </c>
      <c r="H1399" s="184">
        <v>0.61870000000000003</v>
      </c>
      <c r="I1399" s="184">
        <v>-0.77649999999999997</v>
      </c>
      <c r="J1399" s="184">
        <v>8.4242000000000008</v>
      </c>
      <c r="K1399" s="184">
        <v>14.5327</v>
      </c>
      <c r="L1399" s="184">
        <v>32.518500000000003</v>
      </c>
      <c r="M1399" s="184">
        <v>46.1601</v>
      </c>
      <c r="N1399" s="184">
        <v>74.196700000000007</v>
      </c>
      <c r="O1399" s="184">
        <v>25.2469</v>
      </c>
      <c r="P1399" s="184">
        <v>16.9894</v>
      </c>
      <c r="Q1399" s="184">
        <v>10.587199999999999</v>
      </c>
      <c r="R1399" s="184">
        <v>38.6464</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44467</v>
      </c>
      <c r="E1400" s="184">
        <v>57.369</v>
      </c>
      <c r="F1400" s="184">
        <v>-0.87939999999999996</v>
      </c>
      <c r="G1400" s="184">
        <v>-1.3363</v>
      </c>
      <c r="H1400" s="184">
        <v>-9.06E-2</v>
      </c>
      <c r="I1400" s="184">
        <v>-1.7604</v>
      </c>
      <c r="J1400" s="184">
        <v>3.0703999999999998</v>
      </c>
      <c r="K1400" s="184">
        <v>8.7027999999999999</v>
      </c>
      <c r="L1400" s="184">
        <v>25.682400000000001</v>
      </c>
      <c r="M1400" s="184">
        <v>42.641500000000001</v>
      </c>
      <c r="N1400" s="184">
        <v>68.257300000000001</v>
      </c>
      <c r="O1400" s="184">
        <v>23.4374</v>
      </c>
      <c r="P1400" s="184">
        <v>14.926500000000001</v>
      </c>
      <c r="Q1400" s="184">
        <v>11.9963</v>
      </c>
      <c r="R1400" s="184">
        <v>35.140500000000003</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44467</v>
      </c>
      <c r="E1401" s="184">
        <v>64.507000000000005</v>
      </c>
      <c r="F1401" s="184">
        <v>-0.87590000000000001</v>
      </c>
      <c r="G1401" s="184">
        <v>-1.3202</v>
      </c>
      <c r="H1401" s="184">
        <v>-6.2E-2</v>
      </c>
      <c r="I1401" s="184">
        <v>-1.7036</v>
      </c>
      <c r="J1401" s="184">
        <v>3.2079</v>
      </c>
      <c r="K1401" s="184">
        <v>9.1231000000000009</v>
      </c>
      <c r="L1401" s="184">
        <v>26.6432</v>
      </c>
      <c r="M1401" s="184">
        <v>44.278700000000001</v>
      </c>
      <c r="N1401" s="184">
        <v>70.843299999999999</v>
      </c>
      <c r="O1401" s="184">
        <v>25.252500000000001</v>
      </c>
      <c r="P1401" s="184">
        <v>16.688199999999998</v>
      </c>
      <c r="Q1401" s="184">
        <v>20.684799999999999</v>
      </c>
      <c r="R1401" s="184">
        <v>37.134900000000002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44467</v>
      </c>
      <c r="E1402" s="184">
        <v>98.677999999999997</v>
      </c>
      <c r="F1402" s="184">
        <v>-0.99129999999999996</v>
      </c>
      <c r="G1402" s="184">
        <v>-1.2232000000000001</v>
      </c>
      <c r="H1402" s="184">
        <v>-5.9799999999999999E-2</v>
      </c>
      <c r="I1402" s="184">
        <v>-1.5455000000000001</v>
      </c>
      <c r="J1402" s="184">
        <v>4.8506</v>
      </c>
      <c r="K1402" s="184">
        <v>7.2948000000000004</v>
      </c>
      <c r="L1402" s="184">
        <v>23.2135</v>
      </c>
      <c r="M1402" s="184">
        <v>31.182400000000001</v>
      </c>
      <c r="N1402" s="184">
        <v>51.439500000000002</v>
      </c>
      <c r="O1402" s="184">
        <v>23.392700000000001</v>
      </c>
      <c r="P1402" s="184">
        <v>16.418600000000001</v>
      </c>
      <c r="Q1402" s="184">
        <v>19.897600000000001</v>
      </c>
      <c r="R1402" s="184">
        <v>31.2639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44467</v>
      </c>
      <c r="E1403" s="184">
        <v>92.048000000000002</v>
      </c>
      <c r="F1403" s="184">
        <v>-0.99380000000000002</v>
      </c>
      <c r="G1403" s="184">
        <v>-1.2350000000000001</v>
      </c>
      <c r="H1403" s="184">
        <v>-8.0299999999999996E-2</v>
      </c>
      <c r="I1403" s="184">
        <v>-1.5824</v>
      </c>
      <c r="J1403" s="184">
        <v>4.7630999999999997</v>
      </c>
      <c r="K1403" s="184">
        <v>7.0388000000000002</v>
      </c>
      <c r="L1403" s="184">
        <v>22.6081</v>
      </c>
      <c r="M1403" s="184">
        <v>30.224699999999999</v>
      </c>
      <c r="N1403" s="184">
        <v>49.969000000000001</v>
      </c>
      <c r="O1403" s="184">
        <v>22.2333</v>
      </c>
      <c r="P1403" s="184">
        <v>15.375299999999999</v>
      </c>
      <c r="Q1403" s="184">
        <v>16.085100000000001</v>
      </c>
      <c r="R1403" s="184">
        <v>30.0489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44467</v>
      </c>
      <c r="E1404" s="184">
        <v>54.151000000000003</v>
      </c>
      <c r="F1404" s="184">
        <v>-0.56010000000000004</v>
      </c>
      <c r="G1404" s="184">
        <v>-0.81330000000000002</v>
      </c>
      <c r="H1404" s="184">
        <v>0.71230000000000004</v>
      </c>
      <c r="I1404" s="184">
        <v>-1.5401</v>
      </c>
      <c r="J1404" s="184">
        <v>4.9946999999999999</v>
      </c>
      <c r="K1404" s="184">
        <v>9.1820000000000004</v>
      </c>
      <c r="L1404" s="184">
        <v>27.783899999999999</v>
      </c>
      <c r="M1404" s="184">
        <v>46.156500000000001</v>
      </c>
      <c r="N1404" s="184">
        <v>75.7864</v>
      </c>
      <c r="O1404" s="184">
        <v>26.109200000000001</v>
      </c>
      <c r="P1404" s="184">
        <v>18.840299999999999</v>
      </c>
      <c r="Q1404" s="184">
        <v>22.4953</v>
      </c>
      <c r="R1404" s="184">
        <v>38.633499999999998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44467</v>
      </c>
      <c r="E1405" s="184">
        <v>49.000999999999998</v>
      </c>
      <c r="F1405" s="184">
        <v>-0.56620000000000004</v>
      </c>
      <c r="G1405" s="184">
        <v>-0.82979999999999998</v>
      </c>
      <c r="H1405" s="184">
        <v>0.68420000000000003</v>
      </c>
      <c r="I1405" s="184">
        <v>-1.5965</v>
      </c>
      <c r="J1405" s="184">
        <v>4.8575999999999997</v>
      </c>
      <c r="K1405" s="184">
        <v>8.7751000000000001</v>
      </c>
      <c r="L1405" s="184">
        <v>26.827300000000001</v>
      </c>
      <c r="M1405" s="184">
        <v>44.592599999999997</v>
      </c>
      <c r="N1405" s="184">
        <v>73.307599999999994</v>
      </c>
      <c r="O1405" s="184">
        <v>24.184200000000001</v>
      </c>
      <c r="P1405" s="184">
        <v>17.359500000000001</v>
      </c>
      <c r="Q1405" s="184">
        <v>12.236499999999999</v>
      </c>
      <c r="R1405" s="184">
        <v>36.5291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44467</v>
      </c>
      <c r="E1406" s="184">
        <v>1538.9961000000001</v>
      </c>
      <c r="F1406" s="184">
        <v>-0.83830000000000005</v>
      </c>
      <c r="G1406" s="184">
        <v>-0.64800000000000002</v>
      </c>
      <c r="H1406" s="184">
        <v>1.2148000000000001</v>
      </c>
      <c r="I1406" s="184">
        <v>0.2838</v>
      </c>
      <c r="J1406" s="184">
        <v>6.6798000000000002</v>
      </c>
      <c r="K1406" s="184">
        <v>10.6134</v>
      </c>
      <c r="L1406" s="184">
        <v>24.9772</v>
      </c>
      <c r="M1406" s="184">
        <v>37.5107</v>
      </c>
      <c r="N1406" s="184">
        <v>68.4221</v>
      </c>
      <c r="O1406" s="184">
        <v>19.7529</v>
      </c>
      <c r="P1406" s="184">
        <v>14.2852</v>
      </c>
      <c r="Q1406" s="184">
        <v>19.826699999999999</v>
      </c>
      <c r="R1406" s="184">
        <v>28.038499999999999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44467</v>
      </c>
      <c r="E1407" s="184">
        <v>1676.9294</v>
      </c>
      <c r="F1407" s="184">
        <v>-0.83620000000000005</v>
      </c>
      <c r="G1407" s="184">
        <v>-0.63980000000000004</v>
      </c>
      <c r="H1407" s="184">
        <v>1.2298</v>
      </c>
      <c r="I1407" s="184">
        <v>0.31330000000000002</v>
      </c>
      <c r="J1407" s="184">
        <v>6.7508999999999997</v>
      </c>
      <c r="K1407" s="184">
        <v>10.8324</v>
      </c>
      <c r="L1407" s="184">
        <v>25.484400000000001</v>
      </c>
      <c r="M1407" s="184">
        <v>38.344099999999997</v>
      </c>
      <c r="N1407" s="184">
        <v>69.783500000000004</v>
      </c>
      <c r="O1407" s="184">
        <v>20.793800000000001</v>
      </c>
      <c r="P1407" s="184">
        <v>15.3535</v>
      </c>
      <c r="Q1407" s="184">
        <v>20.296900000000001</v>
      </c>
      <c r="R1407" s="184">
        <v>29.096299999999999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44467</v>
      </c>
      <c r="E1408" s="184">
        <v>90.382999999999996</v>
      </c>
      <c r="F1408" s="184">
        <v>-0.54359999999999997</v>
      </c>
      <c r="G1408" s="184">
        <v>-0.56110000000000004</v>
      </c>
      <c r="H1408" s="184">
        <v>0.8851</v>
      </c>
      <c r="I1408" s="184">
        <v>-0.59609999999999996</v>
      </c>
      <c r="J1408" s="184">
        <v>6.0247999999999999</v>
      </c>
      <c r="K1408" s="184">
        <v>9.4928000000000008</v>
      </c>
      <c r="L1408" s="184">
        <v>25.542400000000001</v>
      </c>
      <c r="M1408" s="184">
        <v>39.025100000000002</v>
      </c>
      <c r="N1408" s="184">
        <v>66.887600000000006</v>
      </c>
      <c r="O1408" s="184">
        <v>20.291</v>
      </c>
      <c r="P1408" s="184">
        <v>14.463200000000001</v>
      </c>
      <c r="Q1408" s="184">
        <v>16.679300000000001</v>
      </c>
      <c r="R1408" s="184">
        <v>31.59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44467</v>
      </c>
      <c r="E1409" s="184">
        <v>97.016000000000005</v>
      </c>
      <c r="F1409" s="184">
        <v>-0.5423</v>
      </c>
      <c r="G1409" s="184">
        <v>-0.55349999999999999</v>
      </c>
      <c r="H1409" s="184">
        <v>0.89749999999999996</v>
      </c>
      <c r="I1409" s="184">
        <v>-0.57089999999999996</v>
      </c>
      <c r="J1409" s="184">
        <v>6.0864000000000003</v>
      </c>
      <c r="K1409" s="184">
        <v>9.6869999999999994</v>
      </c>
      <c r="L1409" s="184">
        <v>25.976800000000001</v>
      </c>
      <c r="M1409" s="184">
        <v>39.752200000000002</v>
      </c>
      <c r="N1409" s="184">
        <v>68.025099999999995</v>
      </c>
      <c r="O1409" s="184">
        <v>21.167899999999999</v>
      </c>
      <c r="P1409" s="184">
        <v>15.4421</v>
      </c>
      <c r="Q1409" s="184">
        <v>20.7517</v>
      </c>
      <c r="R1409" s="184">
        <v>32.483199999999997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44467</v>
      </c>
      <c r="E1410" s="184">
        <v>160.44999999999999</v>
      </c>
      <c r="F1410" s="184">
        <v>-0.90169999999999995</v>
      </c>
      <c r="G1410" s="184">
        <v>-0.66859999999999997</v>
      </c>
      <c r="H1410" s="184">
        <v>1.8084</v>
      </c>
      <c r="I1410" s="184">
        <v>1.2239</v>
      </c>
      <c r="J1410" s="184">
        <v>6.6467000000000001</v>
      </c>
      <c r="K1410" s="184">
        <v>9.5221999999999998</v>
      </c>
      <c r="L1410" s="184">
        <v>27.869</v>
      </c>
      <c r="M1410" s="184">
        <v>42.381799999999998</v>
      </c>
      <c r="N1410" s="184">
        <v>72.749799999999993</v>
      </c>
      <c r="O1410" s="184">
        <v>20.726400000000002</v>
      </c>
      <c r="P1410" s="184">
        <v>15.3026</v>
      </c>
      <c r="Q1410" s="184">
        <v>17.815000000000001</v>
      </c>
      <c r="R1410" s="184">
        <v>31.5837</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44467</v>
      </c>
      <c r="E1411" s="184">
        <v>173.87</v>
      </c>
      <c r="F1411" s="184">
        <v>-0.90049999999999997</v>
      </c>
      <c r="G1411" s="184">
        <v>-0.65710000000000002</v>
      </c>
      <c r="H1411" s="184">
        <v>1.8271999999999999</v>
      </c>
      <c r="I1411" s="184">
        <v>1.2638</v>
      </c>
      <c r="J1411" s="184">
        <v>6.7342000000000004</v>
      </c>
      <c r="K1411" s="184">
        <v>9.7872000000000003</v>
      </c>
      <c r="L1411" s="184">
        <v>28.488</v>
      </c>
      <c r="M1411" s="184">
        <v>43.362499999999997</v>
      </c>
      <c r="N1411" s="184">
        <v>74.340699999999998</v>
      </c>
      <c r="O1411" s="184">
        <v>21.872599999999998</v>
      </c>
      <c r="P1411" s="184">
        <v>16.4818</v>
      </c>
      <c r="Q1411" s="184">
        <v>20.471299999999999</v>
      </c>
      <c r="R1411" s="184">
        <v>32.797199999999997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44467</v>
      </c>
      <c r="E1412" s="184">
        <v>17.43</v>
      </c>
      <c r="F1412" s="184">
        <v>-0.96589999999999998</v>
      </c>
      <c r="G1412" s="184">
        <v>-1.0783</v>
      </c>
      <c r="H1412" s="184">
        <v>0.1149</v>
      </c>
      <c r="I1412" s="184">
        <v>-1.5254000000000001</v>
      </c>
      <c r="J1412" s="184">
        <v>5.2535999999999996</v>
      </c>
      <c r="K1412" s="184">
        <v>10.666700000000001</v>
      </c>
      <c r="L1412" s="184">
        <v>23.968699999999998</v>
      </c>
      <c r="M1412" s="184">
        <v>36.920699999999997</v>
      </c>
      <c r="N1412" s="184">
        <v>63.049599999999998</v>
      </c>
      <c r="O1412" s="184">
        <v>18.386600000000001</v>
      </c>
      <c r="P1412" s="184"/>
      <c r="Q1412" s="184">
        <v>12.614800000000001</v>
      </c>
      <c r="R1412" s="184">
        <v>30.5625</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44467</v>
      </c>
      <c r="E1413" s="184">
        <v>18.809999999999999</v>
      </c>
      <c r="F1413" s="184">
        <v>-1</v>
      </c>
      <c r="G1413" s="184">
        <v>-1.0521</v>
      </c>
      <c r="H1413" s="184">
        <v>0.15970000000000001</v>
      </c>
      <c r="I1413" s="184">
        <v>-1.5183</v>
      </c>
      <c r="J1413" s="184">
        <v>5.3190999999999997</v>
      </c>
      <c r="K1413" s="184">
        <v>10.9735</v>
      </c>
      <c r="L1413" s="184">
        <v>24.487100000000002</v>
      </c>
      <c r="M1413" s="184">
        <v>37.701300000000003</v>
      </c>
      <c r="N1413" s="184">
        <v>64.566900000000004</v>
      </c>
      <c r="O1413" s="184">
        <v>19.671199999999999</v>
      </c>
      <c r="P1413" s="184"/>
      <c r="Q1413" s="184">
        <v>14.464600000000001</v>
      </c>
      <c r="R1413" s="184">
        <v>31.689900000000002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44467</v>
      </c>
      <c r="E1414" s="184">
        <v>85.07</v>
      </c>
      <c r="F1414" s="184">
        <v>-0.64239999999999997</v>
      </c>
      <c r="G1414" s="184">
        <v>-1.1962999999999999</v>
      </c>
      <c r="H1414" s="184">
        <v>0.2238</v>
      </c>
      <c r="I1414" s="184">
        <v>-0.17599999999999999</v>
      </c>
      <c r="J1414" s="184">
        <v>5.6769999999999996</v>
      </c>
      <c r="K1414" s="184">
        <v>10.1515</v>
      </c>
      <c r="L1414" s="184">
        <v>25.416499999999999</v>
      </c>
      <c r="M1414" s="184">
        <v>36.680599999999998</v>
      </c>
      <c r="N1414" s="184">
        <v>58.240299999999998</v>
      </c>
      <c r="O1414" s="184">
        <v>22.360600000000002</v>
      </c>
      <c r="P1414" s="184">
        <v>17.148099999999999</v>
      </c>
      <c r="Q1414" s="184">
        <v>15.964</v>
      </c>
      <c r="R1414" s="184">
        <v>33.719799999999999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44467</v>
      </c>
      <c r="E1415" s="184">
        <v>97.27</v>
      </c>
      <c r="F1415" s="184">
        <v>-0.63339999999999996</v>
      </c>
      <c r="G1415" s="184">
        <v>-1.1685000000000001</v>
      </c>
      <c r="H1415" s="184">
        <v>0.26800000000000002</v>
      </c>
      <c r="I1415" s="184">
        <v>-0.113</v>
      </c>
      <c r="J1415" s="184">
        <v>5.8202999999999996</v>
      </c>
      <c r="K1415" s="184">
        <v>10.559200000000001</v>
      </c>
      <c r="L1415" s="184">
        <v>26.373899999999999</v>
      </c>
      <c r="M1415" s="184">
        <v>38.226500000000001</v>
      </c>
      <c r="N1415" s="184">
        <v>60.6706</v>
      </c>
      <c r="O1415" s="184">
        <v>24.200600000000001</v>
      </c>
      <c r="P1415" s="184">
        <v>19.041799999999999</v>
      </c>
      <c r="Q1415" s="184">
        <v>21.551100000000002</v>
      </c>
      <c r="R1415" s="184">
        <v>35.641300000000001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44467</v>
      </c>
      <c r="E1416" s="184">
        <v>11.972</v>
      </c>
      <c r="F1416" s="184">
        <v>-4.5100000000000001E-2</v>
      </c>
      <c r="G1416" s="184">
        <v>0.2218</v>
      </c>
      <c r="H1416" s="184">
        <v>1.5661</v>
      </c>
      <c r="I1416" s="184">
        <v>-0.32390000000000002</v>
      </c>
      <c r="J1416" s="184">
        <v>4.5955000000000004</v>
      </c>
      <c r="K1416" s="184">
        <v>5.4931999999999999</v>
      </c>
      <c r="L1416" s="184">
        <v>20.361499999999999</v>
      </c>
      <c r="M1416" s="184"/>
      <c r="N1416" s="184"/>
      <c r="O1416" s="184"/>
      <c r="P1416" s="184"/>
      <c r="Q1416" s="184">
        <v>19.72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44467</v>
      </c>
      <c r="E1417" s="184">
        <v>11.8142</v>
      </c>
      <c r="F1417" s="184">
        <v>-5.16E-2</v>
      </c>
      <c r="G1417" s="184">
        <v>0.19589999999999999</v>
      </c>
      <c r="H1417" s="184">
        <v>1.5209999999999999</v>
      </c>
      <c r="I1417" s="184">
        <v>-0.41299999999999998</v>
      </c>
      <c r="J1417" s="184">
        <v>4.3841999999999999</v>
      </c>
      <c r="K1417" s="184">
        <v>4.8826999999999998</v>
      </c>
      <c r="L1417" s="184">
        <v>18.9389</v>
      </c>
      <c r="M1417" s="184"/>
      <c r="N1417" s="184"/>
      <c r="O1417" s="184"/>
      <c r="P1417" s="184"/>
      <c r="Q1417" s="184">
        <v>18.141999999999999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44467</v>
      </c>
      <c r="E1418" s="184">
        <v>69.887</v>
      </c>
      <c r="F1418" s="184">
        <v>-0.91869999999999996</v>
      </c>
      <c r="G1418" s="184">
        <v>-1.0113000000000001</v>
      </c>
      <c r="H1418" s="184">
        <v>0.36480000000000001</v>
      </c>
      <c r="I1418" s="184">
        <v>-1.8565</v>
      </c>
      <c r="J1418" s="184">
        <v>3.6991000000000001</v>
      </c>
      <c r="K1418" s="184">
        <v>7.8253000000000004</v>
      </c>
      <c r="L1418" s="184">
        <v>24.365200000000002</v>
      </c>
      <c r="M1418" s="184">
        <v>42.708100000000002</v>
      </c>
      <c r="N1418" s="184">
        <v>70.822699999999998</v>
      </c>
      <c r="O1418" s="184">
        <v>25.2</v>
      </c>
      <c r="P1418" s="184">
        <v>17.041499999999999</v>
      </c>
      <c r="Q1418" s="184">
        <v>14.339399999999999</v>
      </c>
      <c r="R1418" s="184">
        <v>34.671999999999997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44467</v>
      </c>
      <c r="E1419" s="184">
        <v>77.438999999999993</v>
      </c>
      <c r="F1419" s="184">
        <v>-0.91490000000000005</v>
      </c>
      <c r="G1419" s="184">
        <v>-0.99850000000000005</v>
      </c>
      <c r="H1419" s="184">
        <v>0.38890000000000002</v>
      </c>
      <c r="I1419" s="184">
        <v>-1.8093999999999999</v>
      </c>
      <c r="J1419" s="184">
        <v>3.8126000000000002</v>
      </c>
      <c r="K1419" s="184">
        <v>8.1610999999999994</v>
      </c>
      <c r="L1419" s="184">
        <v>25.1661</v>
      </c>
      <c r="M1419" s="184">
        <v>44.0672</v>
      </c>
      <c r="N1419" s="184">
        <v>72.978499999999997</v>
      </c>
      <c r="O1419" s="184">
        <v>26.795999999999999</v>
      </c>
      <c r="P1419" s="184">
        <v>18.5428</v>
      </c>
      <c r="Q1419" s="184">
        <v>21.687999999999999</v>
      </c>
      <c r="R1419" s="184">
        <v>36.377099999999999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44467</v>
      </c>
      <c r="E1420" s="184">
        <v>226.98</v>
      </c>
      <c r="F1420" s="184">
        <v>-1.0980000000000001</v>
      </c>
      <c r="G1420" s="184">
        <v>-1.3473999999999999</v>
      </c>
      <c r="H1420" s="184">
        <v>0.71440000000000003</v>
      </c>
      <c r="I1420" s="184">
        <v>-0.27239999999999998</v>
      </c>
      <c r="J1420" s="184">
        <v>5.3808999999999996</v>
      </c>
      <c r="K1420" s="184">
        <v>10.115</v>
      </c>
      <c r="L1420" s="184">
        <v>23.144500000000001</v>
      </c>
      <c r="M1420" s="184">
        <v>33.5884</v>
      </c>
      <c r="N1420" s="184">
        <v>53.697200000000002</v>
      </c>
      <c r="O1420" s="184">
        <v>18.715599999999998</v>
      </c>
      <c r="P1420" s="184">
        <v>16.069700000000001</v>
      </c>
      <c r="Q1420" s="184">
        <v>20.9955</v>
      </c>
      <c r="R1420" s="184">
        <v>29.136199999999999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44467</v>
      </c>
      <c r="E1421" s="184">
        <v>209.29</v>
      </c>
      <c r="F1421" s="184">
        <v>-1.101</v>
      </c>
      <c r="G1421" s="184">
        <v>-1.3621000000000001</v>
      </c>
      <c r="H1421" s="184">
        <v>0.68799999999999994</v>
      </c>
      <c r="I1421" s="184">
        <v>-0.31909999999999999</v>
      </c>
      <c r="J1421" s="184">
        <v>5.2713999999999999</v>
      </c>
      <c r="K1421" s="184">
        <v>9.7886000000000006</v>
      </c>
      <c r="L1421" s="184">
        <v>22.4133</v>
      </c>
      <c r="M1421" s="184">
        <v>32.445300000000003</v>
      </c>
      <c r="N1421" s="184">
        <v>51.956699999999998</v>
      </c>
      <c r="O1421" s="184">
        <v>17.3506</v>
      </c>
      <c r="P1421" s="184">
        <v>14.8666</v>
      </c>
      <c r="Q1421" s="184">
        <v>19.404499999999999</v>
      </c>
      <c r="R1421" s="184">
        <v>27.630299999999998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44467</v>
      </c>
      <c r="E1422" s="184">
        <v>17.9438</v>
      </c>
      <c r="F1422" s="184">
        <v>-0.73299999999999998</v>
      </c>
      <c r="G1422" s="184">
        <v>-1.0199</v>
      </c>
      <c r="H1422" s="184">
        <v>0.83340000000000003</v>
      </c>
      <c r="I1422" s="184">
        <v>-1.1873</v>
      </c>
      <c r="J1422" s="184">
        <v>5.0007999999999999</v>
      </c>
      <c r="K1422" s="184">
        <v>8.0158000000000005</v>
      </c>
      <c r="L1422" s="184">
        <v>27.973500000000001</v>
      </c>
      <c r="M1422" s="184">
        <v>45.853700000000003</v>
      </c>
      <c r="N1422" s="184">
        <v>71.674899999999994</v>
      </c>
      <c r="O1422" s="184">
        <v>24.334399999999999</v>
      </c>
      <c r="P1422" s="184"/>
      <c r="Q1422" s="184">
        <v>17.305499999999999</v>
      </c>
      <c r="R1422" s="184">
        <v>34.991999999999997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44467</v>
      </c>
      <c r="E1423" s="184">
        <v>16.8276</v>
      </c>
      <c r="F1423" s="184">
        <v>-0.73740000000000006</v>
      </c>
      <c r="G1423" s="184">
        <v>-1.0390999999999999</v>
      </c>
      <c r="H1423" s="184">
        <v>0.79849999999999999</v>
      </c>
      <c r="I1423" s="184">
        <v>-1.2552000000000001</v>
      </c>
      <c r="J1423" s="184">
        <v>4.8395999999999999</v>
      </c>
      <c r="K1423" s="184">
        <v>7.5528000000000004</v>
      </c>
      <c r="L1423" s="184">
        <v>26.889700000000001</v>
      </c>
      <c r="M1423" s="184">
        <v>44.0608</v>
      </c>
      <c r="N1423" s="184">
        <v>68.897499999999994</v>
      </c>
      <c r="O1423" s="184">
        <v>22.298100000000002</v>
      </c>
      <c r="P1423" s="184"/>
      <c r="Q1423" s="184">
        <v>15.2667</v>
      </c>
      <c r="R1423" s="184">
        <v>32.831200000000003</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44467</v>
      </c>
      <c r="E1424" s="184">
        <v>21.13</v>
      </c>
      <c r="F1424" s="184">
        <v>-0.56940000000000002</v>
      </c>
      <c r="G1424" s="184">
        <v>-0.54600000000000004</v>
      </c>
      <c r="H1424" s="184">
        <v>0.87360000000000004</v>
      </c>
      <c r="I1424" s="184">
        <v>-1.0907</v>
      </c>
      <c r="J1424" s="184">
        <v>4.9938000000000002</v>
      </c>
      <c r="K1424" s="184">
        <v>10.907</v>
      </c>
      <c r="L1424" s="184">
        <v>30.2392</v>
      </c>
      <c r="M1424" s="184">
        <v>48.384799999999998</v>
      </c>
      <c r="N1424" s="184">
        <v>81.888599999999997</v>
      </c>
      <c r="O1424" s="184"/>
      <c r="P1424" s="184"/>
      <c r="Q1424" s="184">
        <v>41.166800000000002</v>
      </c>
      <c r="R1424" s="184">
        <v>40.645099999999999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44467</v>
      </c>
      <c r="E1425" s="184">
        <v>20.413</v>
      </c>
      <c r="F1425" s="184">
        <v>-0.57469999999999999</v>
      </c>
      <c r="G1425" s="184">
        <v>-0.56510000000000005</v>
      </c>
      <c r="H1425" s="184">
        <v>0.8448</v>
      </c>
      <c r="I1425" s="184">
        <v>-1.1476999999999999</v>
      </c>
      <c r="J1425" s="184">
        <v>4.8648999999999996</v>
      </c>
      <c r="K1425" s="184">
        <v>10.5138</v>
      </c>
      <c r="L1425" s="184">
        <v>29.2944</v>
      </c>
      <c r="M1425" s="184">
        <v>46.750500000000002</v>
      </c>
      <c r="N1425" s="184">
        <v>79.2029</v>
      </c>
      <c r="O1425" s="184"/>
      <c r="P1425" s="184"/>
      <c r="Q1425" s="184">
        <v>38.938699999999997</v>
      </c>
      <c r="R1425" s="184">
        <v>38.452100000000002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44467</v>
      </c>
      <c r="E1426" s="184">
        <v>45.4863</v>
      </c>
      <c r="F1426" s="184">
        <v>-0.9667</v>
      </c>
      <c r="G1426" s="184">
        <v>-1.2948</v>
      </c>
      <c r="H1426" s="184">
        <v>0.16980000000000001</v>
      </c>
      <c r="I1426" s="184">
        <v>0.63959999999999995</v>
      </c>
      <c r="J1426" s="184">
        <v>8.1402999999999999</v>
      </c>
      <c r="K1426" s="184">
        <v>17.228200000000001</v>
      </c>
      <c r="L1426" s="184">
        <v>30.6935</v>
      </c>
      <c r="M1426" s="184">
        <v>43.8643</v>
      </c>
      <c r="N1426" s="184">
        <v>69.844099999999997</v>
      </c>
      <c r="O1426" s="184">
        <v>21.2897</v>
      </c>
      <c r="P1426" s="184">
        <v>13.286300000000001</v>
      </c>
      <c r="Q1426" s="184">
        <v>22.065899999999999</v>
      </c>
      <c r="R1426" s="184">
        <v>27.720500000000001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44467</v>
      </c>
      <c r="E1427" s="184">
        <v>41.394300000000001</v>
      </c>
      <c r="F1427" s="184">
        <v>-0.97009999999999996</v>
      </c>
      <c r="G1427" s="184">
        <v>-1.3080000000000001</v>
      </c>
      <c r="H1427" s="184">
        <v>0.1464</v>
      </c>
      <c r="I1427" s="184">
        <v>0.59289999999999998</v>
      </c>
      <c r="J1427" s="184">
        <v>8.0246999999999993</v>
      </c>
      <c r="K1427" s="184">
        <v>16.866399999999999</v>
      </c>
      <c r="L1427" s="184">
        <v>29.881599999999999</v>
      </c>
      <c r="M1427" s="184">
        <v>42.502600000000001</v>
      </c>
      <c r="N1427" s="184">
        <v>67.658199999999994</v>
      </c>
      <c r="O1427" s="184">
        <v>19.837299999999999</v>
      </c>
      <c r="P1427" s="184">
        <v>11.872199999999999</v>
      </c>
      <c r="Q1427" s="184">
        <v>20.560700000000001</v>
      </c>
      <c r="R1427" s="184">
        <v>26.1632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44467</v>
      </c>
      <c r="E1428" s="184">
        <v>2032.6762000000001</v>
      </c>
      <c r="F1428" s="184">
        <v>-0.93140000000000001</v>
      </c>
      <c r="G1428" s="184">
        <v>-0.92849999999999999</v>
      </c>
      <c r="H1428" s="184">
        <v>0.8286</v>
      </c>
      <c r="I1428" s="184">
        <v>-0.2218</v>
      </c>
      <c r="J1428" s="184">
        <v>6.6837</v>
      </c>
      <c r="K1428" s="184">
        <v>15.543699999999999</v>
      </c>
      <c r="L1428" s="184">
        <v>32.186599999999999</v>
      </c>
      <c r="M1428" s="184">
        <v>46.5017</v>
      </c>
      <c r="N1428" s="184">
        <v>74.204700000000003</v>
      </c>
      <c r="O1428" s="184">
        <v>25.892299999999999</v>
      </c>
      <c r="P1428" s="184">
        <v>17.327200000000001</v>
      </c>
      <c r="Q1428" s="184">
        <v>22.6874</v>
      </c>
      <c r="R1428" s="184">
        <v>36.270699999999998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44467</v>
      </c>
      <c r="E1429" s="184">
        <v>2159.9665</v>
      </c>
      <c r="F1429" s="184">
        <v>-0.92920000000000003</v>
      </c>
      <c r="G1429" s="184">
        <v>-0.91969999999999996</v>
      </c>
      <c r="H1429" s="184">
        <v>0.84530000000000005</v>
      </c>
      <c r="I1429" s="184">
        <v>-0.1888</v>
      </c>
      <c r="J1429" s="184">
        <v>6.7569999999999997</v>
      </c>
      <c r="K1429" s="184">
        <v>15.757</v>
      </c>
      <c r="L1429" s="184">
        <v>32.684600000000003</v>
      </c>
      <c r="M1429" s="184">
        <v>47.3048</v>
      </c>
      <c r="N1429" s="184">
        <v>75.479699999999994</v>
      </c>
      <c r="O1429" s="184">
        <v>26.734300000000001</v>
      </c>
      <c r="P1429" s="184">
        <v>18.155200000000001</v>
      </c>
      <c r="Q1429" s="184">
        <v>18.0687</v>
      </c>
      <c r="R1429" s="184">
        <v>37.220999999999997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44467</v>
      </c>
      <c r="E1430" s="184">
        <v>46.29</v>
      </c>
      <c r="F1430" s="184">
        <v>-0.77170000000000005</v>
      </c>
      <c r="G1430" s="184">
        <v>-0.94159999999999999</v>
      </c>
      <c r="H1430" s="184">
        <v>0.7399</v>
      </c>
      <c r="I1430" s="184">
        <v>-0.57989999999999997</v>
      </c>
      <c r="J1430" s="184">
        <v>6.7573999999999996</v>
      </c>
      <c r="K1430" s="184">
        <v>16.0732</v>
      </c>
      <c r="L1430" s="184">
        <v>38.717399999999998</v>
      </c>
      <c r="M1430" s="184">
        <v>59.5657</v>
      </c>
      <c r="N1430" s="184">
        <v>90.337199999999996</v>
      </c>
      <c r="O1430" s="184">
        <v>36.413200000000003</v>
      </c>
      <c r="P1430" s="184">
        <v>21.449000000000002</v>
      </c>
      <c r="Q1430" s="184">
        <v>21.624300000000002</v>
      </c>
      <c r="R1430" s="184">
        <v>58.497700000000002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44467</v>
      </c>
      <c r="E1431" s="184">
        <v>42.16</v>
      </c>
      <c r="F1431" s="184">
        <v>-0.77669999999999995</v>
      </c>
      <c r="G1431" s="184">
        <v>-0.96309999999999996</v>
      </c>
      <c r="H1431" s="184">
        <v>0.69259999999999999</v>
      </c>
      <c r="I1431" s="184">
        <v>-0.65980000000000005</v>
      </c>
      <c r="J1431" s="184">
        <v>6.5723000000000003</v>
      </c>
      <c r="K1431" s="184">
        <v>15.5068</v>
      </c>
      <c r="L1431" s="184">
        <v>37.329000000000001</v>
      </c>
      <c r="M1431" s="184">
        <v>57.313400000000001</v>
      </c>
      <c r="N1431" s="184">
        <v>86.713899999999995</v>
      </c>
      <c r="O1431" s="184">
        <v>34.122700000000002</v>
      </c>
      <c r="P1431" s="184">
        <v>19.5168</v>
      </c>
      <c r="Q1431" s="184">
        <v>20.180800000000001</v>
      </c>
      <c r="R1431" s="184">
        <v>55.65</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44467</v>
      </c>
      <c r="E1432" s="184">
        <v>17.8</v>
      </c>
      <c r="F1432" s="184">
        <v>-1.1111</v>
      </c>
      <c r="G1432" s="184">
        <v>-1.0561</v>
      </c>
      <c r="H1432" s="184">
        <v>0.56499999999999995</v>
      </c>
      <c r="I1432" s="184">
        <v>-0.89090000000000003</v>
      </c>
      <c r="J1432" s="184">
        <v>6.5229999999999997</v>
      </c>
      <c r="K1432" s="184">
        <v>10.6965</v>
      </c>
      <c r="L1432" s="184">
        <v>29.360499999999998</v>
      </c>
      <c r="M1432" s="184">
        <v>42.514000000000003</v>
      </c>
      <c r="N1432" s="184">
        <v>71.483599999999996</v>
      </c>
      <c r="O1432" s="184"/>
      <c r="P1432" s="184"/>
      <c r="Q1432" s="184">
        <v>39.080199999999998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44467</v>
      </c>
      <c r="E1433" s="184">
        <v>17.22</v>
      </c>
      <c r="F1433" s="184">
        <v>-1.0345</v>
      </c>
      <c r="G1433" s="184">
        <v>-1.0345</v>
      </c>
      <c r="H1433" s="184">
        <v>0.52539999999999998</v>
      </c>
      <c r="I1433" s="184">
        <v>-0.92059999999999997</v>
      </c>
      <c r="J1433" s="184">
        <v>6.3620000000000001</v>
      </c>
      <c r="K1433" s="184">
        <v>10.2433</v>
      </c>
      <c r="L1433" s="184">
        <v>28.315899999999999</v>
      </c>
      <c r="M1433" s="184">
        <v>40.571399999999997</v>
      </c>
      <c r="N1433" s="184">
        <v>68.493200000000002</v>
      </c>
      <c r="O1433" s="184"/>
      <c r="P1433" s="184"/>
      <c r="Q1433" s="184">
        <v>36.469200000000001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44467</v>
      </c>
      <c r="E1434" s="184">
        <v>112.587</v>
      </c>
      <c r="F1434" s="184">
        <v>-1.3087</v>
      </c>
      <c r="G1434" s="184">
        <v>-1.2282999999999999</v>
      </c>
      <c r="H1434" s="184">
        <v>1.7785</v>
      </c>
      <c r="I1434" s="184">
        <v>-0.69020000000000004</v>
      </c>
      <c r="J1434" s="184">
        <v>5.2145000000000001</v>
      </c>
      <c r="K1434" s="184">
        <v>7.1353</v>
      </c>
      <c r="L1434" s="184">
        <v>34.281399999999998</v>
      </c>
      <c r="M1434" s="184">
        <v>44.133499999999998</v>
      </c>
      <c r="N1434" s="184">
        <v>77.640900000000002</v>
      </c>
      <c r="O1434" s="184">
        <v>26.0443</v>
      </c>
      <c r="P1434" s="184">
        <v>19.463799999999999</v>
      </c>
      <c r="Q1434" s="184">
        <v>12.4717</v>
      </c>
      <c r="R1434" s="184">
        <v>45.635899999999999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44467</v>
      </c>
      <c r="E1435" s="184">
        <v>118.9551</v>
      </c>
      <c r="F1435" s="184">
        <v>-1.3032999999999999</v>
      </c>
      <c r="G1435" s="184">
        <v>-1.2042999999999999</v>
      </c>
      <c r="H1435" s="184">
        <v>1.8230999999999999</v>
      </c>
      <c r="I1435" s="184">
        <v>-0.60780000000000001</v>
      </c>
      <c r="J1435" s="184">
        <v>5.4077999999999999</v>
      </c>
      <c r="K1435" s="184">
        <v>7.7028999999999996</v>
      </c>
      <c r="L1435" s="184">
        <v>35.990200000000002</v>
      </c>
      <c r="M1435" s="184">
        <v>46.628799999999998</v>
      </c>
      <c r="N1435" s="184">
        <v>81.187899999999999</v>
      </c>
      <c r="O1435" s="184">
        <v>27.985499999999998</v>
      </c>
      <c r="P1435" s="184">
        <v>20.655899999999999</v>
      </c>
      <c r="Q1435" s="184">
        <v>16.826499999999999</v>
      </c>
      <c r="R1435" s="184">
        <v>48.385899999999999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44467</v>
      </c>
      <c r="E1436" s="184">
        <v>143.08690000000001</v>
      </c>
      <c r="F1436" s="184">
        <v>-0.92649999999999999</v>
      </c>
      <c r="G1436" s="184">
        <v>-0.871</v>
      </c>
      <c r="H1436" s="184">
        <v>1.1128</v>
      </c>
      <c r="I1436" s="184">
        <v>-4.8899999999999999E-2</v>
      </c>
      <c r="J1436" s="184">
        <v>5.7022000000000004</v>
      </c>
      <c r="K1436" s="184">
        <v>10.176500000000001</v>
      </c>
      <c r="L1436" s="184">
        <v>25.460899999999999</v>
      </c>
      <c r="M1436" s="184">
        <v>44.112299999999998</v>
      </c>
      <c r="N1436" s="184">
        <v>79.098200000000006</v>
      </c>
      <c r="O1436" s="184">
        <v>25.5718</v>
      </c>
      <c r="P1436" s="184">
        <v>14.334199999999999</v>
      </c>
      <c r="Q1436" s="184">
        <v>20.5901</v>
      </c>
      <c r="R1436" s="184">
        <v>38.687199999999997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44467</v>
      </c>
      <c r="E1437" s="184">
        <v>131.98660000000001</v>
      </c>
      <c r="F1437" s="184">
        <v>-0.92889999999999995</v>
      </c>
      <c r="G1437" s="184">
        <v>-0.88060000000000005</v>
      </c>
      <c r="H1437" s="184">
        <v>1.0958000000000001</v>
      </c>
      <c r="I1437" s="184">
        <v>-8.2799999999999999E-2</v>
      </c>
      <c r="J1437" s="184">
        <v>5.6220999999999997</v>
      </c>
      <c r="K1437" s="184">
        <v>9.9293999999999993</v>
      </c>
      <c r="L1437" s="184">
        <v>24.882300000000001</v>
      </c>
      <c r="M1437" s="184">
        <v>43.125900000000001</v>
      </c>
      <c r="N1437" s="184">
        <v>77.506600000000006</v>
      </c>
      <c r="O1437" s="184">
        <v>24.474499999999999</v>
      </c>
      <c r="P1437" s="184">
        <v>13.212899999999999</v>
      </c>
      <c r="Q1437" s="184">
        <v>16.912299999999998</v>
      </c>
      <c r="R1437" s="184">
        <v>37.4392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44467</v>
      </c>
      <c r="E1438" s="184">
        <v>699.36479999999995</v>
      </c>
      <c r="F1438" s="184">
        <v>-1.0177</v>
      </c>
      <c r="G1438" s="184">
        <v>-1.3898999999999999</v>
      </c>
      <c r="H1438" s="184">
        <v>-0.51600000000000001</v>
      </c>
      <c r="I1438" s="184">
        <v>-1.9384999999999999</v>
      </c>
      <c r="J1438" s="184">
        <v>4.4939</v>
      </c>
      <c r="K1438" s="184">
        <v>10.518800000000001</v>
      </c>
      <c r="L1438" s="184">
        <v>23.841999999999999</v>
      </c>
      <c r="M1438" s="184">
        <v>36.806600000000003</v>
      </c>
      <c r="N1438" s="184">
        <v>61.240299999999998</v>
      </c>
      <c r="O1438" s="184">
        <v>15.8096</v>
      </c>
      <c r="P1438" s="184">
        <v>11.011699999999999</v>
      </c>
      <c r="Q1438" s="184">
        <v>24.748999999999999</v>
      </c>
      <c r="R1438" s="184">
        <v>25.109000000000002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44467</v>
      </c>
      <c r="E1439" s="184">
        <v>739.14359999999999</v>
      </c>
      <c r="F1439" s="184">
        <v>-1.0157</v>
      </c>
      <c r="G1439" s="184">
        <v>-1.3818999999999999</v>
      </c>
      <c r="H1439" s="184">
        <v>-0.50170000000000003</v>
      </c>
      <c r="I1439" s="184">
        <v>-1.9103000000000001</v>
      </c>
      <c r="J1439" s="184">
        <v>4.5618999999999996</v>
      </c>
      <c r="K1439" s="184">
        <v>10.7311</v>
      </c>
      <c r="L1439" s="184">
        <v>24.367599999999999</v>
      </c>
      <c r="M1439" s="184">
        <v>37.649500000000003</v>
      </c>
      <c r="N1439" s="184">
        <v>62.5518</v>
      </c>
      <c r="O1439" s="184">
        <v>16.741599999999998</v>
      </c>
      <c r="P1439" s="184">
        <v>11.8429</v>
      </c>
      <c r="Q1439" s="184">
        <v>18.009699999999999</v>
      </c>
      <c r="R1439" s="184">
        <v>26.109400000000001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44467</v>
      </c>
      <c r="E1440" s="184">
        <v>236.28919999999999</v>
      </c>
      <c r="F1440" s="184">
        <v>-1.1368</v>
      </c>
      <c r="G1440" s="184">
        <v>-1.7552000000000001</v>
      </c>
      <c r="H1440" s="184">
        <v>-1.1724000000000001</v>
      </c>
      <c r="I1440" s="184">
        <v>-2.8668999999999998</v>
      </c>
      <c r="J1440" s="184">
        <v>2.4948000000000001</v>
      </c>
      <c r="K1440" s="184">
        <v>8.4802999999999997</v>
      </c>
      <c r="L1440" s="184">
        <v>22.909300000000002</v>
      </c>
      <c r="M1440" s="184">
        <v>35.086199999999998</v>
      </c>
      <c r="N1440" s="184">
        <v>61.253999999999998</v>
      </c>
      <c r="O1440" s="184">
        <v>24.0929</v>
      </c>
      <c r="P1440" s="184">
        <v>15.9208</v>
      </c>
      <c r="Q1440" s="184">
        <v>12.2994</v>
      </c>
      <c r="R1440" s="184">
        <v>30.425599999999999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44467</v>
      </c>
      <c r="E1441" s="184">
        <v>256.4941</v>
      </c>
      <c r="F1441" s="184">
        <v>-1.1332</v>
      </c>
      <c r="G1441" s="184">
        <v>-1.742</v>
      </c>
      <c r="H1441" s="184">
        <v>-1.1495</v>
      </c>
      <c r="I1441" s="184">
        <v>-2.8197000000000001</v>
      </c>
      <c r="J1441" s="184">
        <v>2.6071</v>
      </c>
      <c r="K1441" s="184">
        <v>8.8173999999999992</v>
      </c>
      <c r="L1441" s="184">
        <v>23.666399999999999</v>
      </c>
      <c r="M1441" s="184">
        <v>36.316600000000001</v>
      </c>
      <c r="N1441" s="184">
        <v>63.2136</v>
      </c>
      <c r="O1441" s="184">
        <v>25.670400000000001</v>
      </c>
      <c r="P1441" s="184">
        <v>17.171399999999998</v>
      </c>
      <c r="Q1441" s="184">
        <v>20.754000000000001</v>
      </c>
      <c r="R1441" s="184">
        <v>32.0822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44467</v>
      </c>
      <c r="E1442" s="184">
        <v>75.930000000000007</v>
      </c>
      <c r="F1442" s="184">
        <v>-0.95230000000000004</v>
      </c>
      <c r="G1442" s="184">
        <v>-1.0942000000000001</v>
      </c>
      <c r="H1442" s="184">
        <v>0.99760000000000004</v>
      </c>
      <c r="I1442" s="184">
        <v>-1.1456999999999999</v>
      </c>
      <c r="J1442" s="184">
        <v>5.3559000000000001</v>
      </c>
      <c r="K1442" s="184">
        <v>6.4040999999999997</v>
      </c>
      <c r="L1442" s="184">
        <v>22.4282</v>
      </c>
      <c r="M1442" s="184">
        <v>33.844499999999996</v>
      </c>
      <c r="N1442" s="184">
        <v>53.4559</v>
      </c>
      <c r="O1442" s="184">
        <v>20.614999999999998</v>
      </c>
      <c r="P1442" s="184">
        <v>16.3278</v>
      </c>
      <c r="Q1442" s="184">
        <v>18.111000000000001</v>
      </c>
      <c r="R1442" s="184">
        <v>32.489199999999997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44467</v>
      </c>
      <c r="E1443" s="184">
        <v>72.94</v>
      </c>
      <c r="F1443" s="184">
        <v>-0.9506</v>
      </c>
      <c r="G1443" s="184">
        <v>-1.0983000000000001</v>
      </c>
      <c r="H1443" s="184">
        <v>0.98299999999999998</v>
      </c>
      <c r="I1443" s="184">
        <v>-1.1518999999999999</v>
      </c>
      <c r="J1443" s="184">
        <v>5.3132999999999999</v>
      </c>
      <c r="K1443" s="184">
        <v>6.2954999999999997</v>
      </c>
      <c r="L1443" s="184">
        <v>22.177600000000002</v>
      </c>
      <c r="M1443" s="184">
        <v>33.467500000000001</v>
      </c>
      <c r="N1443" s="184">
        <v>52.914000000000001</v>
      </c>
      <c r="O1443" s="184">
        <v>20.113499999999998</v>
      </c>
      <c r="P1443" s="184">
        <v>15.849299999999999</v>
      </c>
      <c r="Q1443" s="184">
        <v>7.6130000000000004</v>
      </c>
      <c r="R1443" s="184">
        <v>31.981400000000001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44467</v>
      </c>
      <c r="E1444" s="184">
        <v>27.64</v>
      </c>
      <c r="F1444" s="184">
        <v>-1.2152000000000001</v>
      </c>
      <c r="G1444" s="184">
        <v>-1.5319</v>
      </c>
      <c r="H1444" s="184">
        <v>3.6200000000000003E-2</v>
      </c>
      <c r="I1444" s="184">
        <v>-1.5669999999999999</v>
      </c>
      <c r="J1444" s="184">
        <v>5.9409999999999998</v>
      </c>
      <c r="K1444" s="184">
        <v>12.770300000000001</v>
      </c>
      <c r="L1444" s="184">
        <v>31.996200000000002</v>
      </c>
      <c r="M1444" s="184">
        <v>47.4133</v>
      </c>
      <c r="N1444" s="184">
        <v>73.836500000000001</v>
      </c>
      <c r="O1444" s="184"/>
      <c r="P1444" s="184"/>
      <c r="Q1444" s="184">
        <v>95.391199999999998</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44467</v>
      </c>
      <c r="E1445" s="184">
        <v>27.15</v>
      </c>
      <c r="F1445" s="184">
        <v>-1.2009000000000001</v>
      </c>
      <c r="G1445" s="184">
        <v>-1.5234000000000001</v>
      </c>
      <c r="H1445" s="184">
        <v>3.6799999999999999E-2</v>
      </c>
      <c r="I1445" s="184">
        <v>-1.6304000000000001</v>
      </c>
      <c r="J1445" s="184">
        <v>5.8067000000000002</v>
      </c>
      <c r="K1445" s="184">
        <v>12.3758</v>
      </c>
      <c r="L1445" s="184">
        <v>31.0961</v>
      </c>
      <c r="M1445" s="184">
        <v>45.889299999999999</v>
      </c>
      <c r="N1445" s="184">
        <v>71.726799999999997</v>
      </c>
      <c r="O1445" s="184"/>
      <c r="P1445" s="184"/>
      <c r="Q1445" s="184">
        <v>93.102099999999993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44467</v>
      </c>
      <c r="E1446" s="184">
        <v>197.4203</v>
      </c>
      <c r="F1446" s="184">
        <v>-1.3687</v>
      </c>
      <c r="G1446" s="184">
        <v>-2.0224000000000002</v>
      </c>
      <c r="H1446" s="184">
        <v>-0.67800000000000005</v>
      </c>
      <c r="I1446" s="184">
        <v>-1.5952</v>
      </c>
      <c r="J1446" s="184">
        <v>5.3463000000000003</v>
      </c>
      <c r="K1446" s="184">
        <v>12.1157</v>
      </c>
      <c r="L1446" s="184">
        <v>27.984200000000001</v>
      </c>
      <c r="M1446" s="184">
        <v>40.183300000000003</v>
      </c>
      <c r="N1446" s="184">
        <v>68.705200000000005</v>
      </c>
      <c r="O1446" s="184">
        <v>25.401499999999999</v>
      </c>
      <c r="P1446" s="184">
        <v>15.605600000000001</v>
      </c>
      <c r="Q1446" s="184">
        <v>21.352</v>
      </c>
      <c r="R1446" s="184">
        <v>38.886499999999998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44467</v>
      </c>
      <c r="E1447" s="184">
        <v>134.63464797269299</v>
      </c>
      <c r="F1447" s="184">
        <v>-1.3687</v>
      </c>
      <c r="G1447" s="184">
        <v>-2.0224000000000002</v>
      </c>
      <c r="H1447" s="184">
        <v>-0.67800000000000005</v>
      </c>
      <c r="I1447" s="184">
        <v>-1.5952</v>
      </c>
      <c r="J1447" s="184">
        <v>5.3463000000000003</v>
      </c>
      <c r="K1447" s="184">
        <v>12.1159</v>
      </c>
      <c r="L1447" s="184">
        <v>27.984400000000001</v>
      </c>
      <c r="M1447" s="184">
        <v>40.183799999999998</v>
      </c>
      <c r="N1447" s="184">
        <v>68.705699999999993</v>
      </c>
      <c r="O1447" s="184">
        <v>25.402799999999999</v>
      </c>
      <c r="P1447" s="184">
        <v>15.6066</v>
      </c>
      <c r="Q1447" s="184">
        <v>21.3535</v>
      </c>
      <c r="R1447" s="184">
        <v>38.8887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44467</v>
      </c>
      <c r="E1448" s="184">
        <v>183.63980000000001</v>
      </c>
      <c r="F1448" s="184">
        <v>-1.3713</v>
      </c>
      <c r="G1448" s="184">
        <v>-2.0322</v>
      </c>
      <c r="H1448" s="184">
        <v>-0.69650000000000001</v>
      </c>
      <c r="I1448" s="184">
        <v>-1.6339999999999999</v>
      </c>
      <c r="J1448" s="184">
        <v>5.2568999999999999</v>
      </c>
      <c r="K1448" s="184">
        <v>11.8398</v>
      </c>
      <c r="L1448" s="184">
        <v>27.368300000000001</v>
      </c>
      <c r="M1448" s="184">
        <v>39.195500000000003</v>
      </c>
      <c r="N1448" s="184">
        <v>67.148399999999995</v>
      </c>
      <c r="O1448" s="184">
        <v>24.304099999999998</v>
      </c>
      <c r="P1448" s="184">
        <v>14.5686</v>
      </c>
      <c r="Q1448" s="184">
        <v>16.4071</v>
      </c>
      <c r="R1448" s="184">
        <v>37.644100000000002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44467</v>
      </c>
      <c r="E1449" s="184">
        <v>201.53545026133801</v>
      </c>
      <c r="F1449" s="184">
        <v>-1.3713</v>
      </c>
      <c r="G1449" s="184">
        <v>-2.0323000000000002</v>
      </c>
      <c r="H1449" s="184">
        <v>-0.6966</v>
      </c>
      <c r="I1449" s="184">
        <v>-1.6341000000000001</v>
      </c>
      <c r="J1449" s="184">
        <v>5.2568999999999999</v>
      </c>
      <c r="K1449" s="184">
        <v>11.839700000000001</v>
      </c>
      <c r="L1449" s="184">
        <v>27.368200000000002</v>
      </c>
      <c r="M1449" s="184">
        <v>39.195700000000002</v>
      </c>
      <c r="N1449" s="184">
        <v>67.148600000000002</v>
      </c>
      <c r="O1449" s="184">
        <v>24.304200000000002</v>
      </c>
      <c r="P1449" s="184">
        <v>14.569000000000001</v>
      </c>
      <c r="Q1449" s="184">
        <v>18.737200000000001</v>
      </c>
      <c r="R1449" s="184">
        <v>37.644100000000002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-0.89692499999999986</v>
      </c>
      <c r="G1450" s="186">
        <v>-1.1132821428571429</v>
      </c>
      <c r="H1450" s="186">
        <v>0.43430714285714295</v>
      </c>
      <c r="I1450" s="186">
        <v>-0.91059642857142842</v>
      </c>
      <c r="J1450" s="186">
        <v>5.4696803571428543</v>
      </c>
      <c r="K1450" s="186">
        <v>10.625483928571427</v>
      </c>
      <c r="L1450" s="186">
        <v>27.446266071428585</v>
      </c>
      <c r="M1450" s="186">
        <v>41.614607407407405</v>
      </c>
      <c r="N1450" s="186">
        <v>68.859253703703686</v>
      </c>
      <c r="O1450" s="186">
        <v>23.317270833333335</v>
      </c>
      <c r="P1450" s="186">
        <v>16.168245454545453</v>
      </c>
      <c r="Q1450" s="186">
        <v>22.193096428571433</v>
      </c>
      <c r="R1450" s="186">
        <v>35.012886000000002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-0.93179999999999996</v>
      </c>
      <c r="G1451" s="186">
        <v>-1.0862500000000002</v>
      </c>
      <c r="H1451" s="186">
        <v>0.58460000000000001</v>
      </c>
      <c r="I1451" s="186">
        <v>-1.0056499999999999</v>
      </c>
      <c r="J1451" s="186">
        <v>5.3463000000000003</v>
      </c>
      <c r="K1451" s="186">
        <v>10.378550000000001</v>
      </c>
      <c r="L1451" s="186">
        <v>27.111699999999999</v>
      </c>
      <c r="M1451" s="186">
        <v>42.508300000000006</v>
      </c>
      <c r="N1451" s="186">
        <v>69.340499999999992</v>
      </c>
      <c r="O1451" s="186">
        <v>24.1356</v>
      </c>
      <c r="P1451" s="186">
        <v>15.937100000000001</v>
      </c>
      <c r="Q1451" s="186">
        <v>19.835999999999999</v>
      </c>
      <c r="R1451" s="186">
        <v>34.334850000000003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44467</v>
      </c>
      <c r="E1454" s="184">
        <v>290.49029999999999</v>
      </c>
      <c r="F1454" s="184">
        <v>0.95499999999999996</v>
      </c>
      <c r="G1454" s="184">
        <v>2.5230999999999999</v>
      </c>
      <c r="H1454" s="184">
        <v>1.9896</v>
      </c>
      <c r="I1454" s="184">
        <v>2.6692</v>
      </c>
      <c r="J1454" s="184">
        <v>3.1894</v>
      </c>
      <c r="K1454" s="184">
        <v>3.9123999999999999</v>
      </c>
      <c r="L1454" s="184">
        <v>3.9697</v>
      </c>
      <c r="M1454" s="184">
        <v>3.9174000000000002</v>
      </c>
      <c r="N1454" s="184">
        <v>4.0381</v>
      </c>
      <c r="O1454" s="184">
        <v>6.6143999999999998</v>
      </c>
      <c r="P1454" s="184">
        <v>6.7908999999999997</v>
      </c>
      <c r="Q1454" s="184">
        <v>6.9046000000000003</v>
      </c>
      <c r="R1454" s="184">
        <v>5.5972999999999997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44467</v>
      </c>
      <c r="E1455" s="184">
        <v>292.89460000000003</v>
      </c>
      <c r="F1455" s="184">
        <v>1.0842000000000001</v>
      </c>
      <c r="G1455" s="184">
        <v>2.6457999999999999</v>
      </c>
      <c r="H1455" s="184">
        <v>2.1122000000000001</v>
      </c>
      <c r="I1455" s="184">
        <v>2.7909000000000002</v>
      </c>
      <c r="J1455" s="184">
        <v>3.3104</v>
      </c>
      <c r="K1455" s="184">
        <v>4.0288000000000004</v>
      </c>
      <c r="L1455" s="184">
        <v>4.0750999999999999</v>
      </c>
      <c r="M1455" s="184">
        <v>4.0242000000000004</v>
      </c>
      <c r="N1455" s="184">
        <v>4.1505999999999998</v>
      </c>
      <c r="O1455" s="184">
        <v>6.7427999999999999</v>
      </c>
      <c r="P1455" s="184">
        <v>6.915</v>
      </c>
      <c r="Q1455" s="184">
        <v>7.7393999999999998</v>
      </c>
      <c r="R1455" s="184">
        <v>5.7195999999999998</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44467</v>
      </c>
      <c r="E1456" s="184">
        <v>1128.6566</v>
      </c>
      <c r="F1456" s="184">
        <v>1.52</v>
      </c>
      <c r="G1456" s="184">
        <v>2.6793</v>
      </c>
      <c r="H1456" s="184">
        <v>2.3683000000000001</v>
      </c>
      <c r="I1456" s="184">
        <v>2.8519999999999999</v>
      </c>
      <c r="J1456" s="184">
        <v>3.3885999999999998</v>
      </c>
      <c r="K1456" s="184">
        <v>4.0217999999999998</v>
      </c>
      <c r="L1456" s="184">
        <v>4.0128000000000004</v>
      </c>
      <c r="M1456" s="184">
        <v>3.9824000000000002</v>
      </c>
      <c r="N1456" s="184">
        <v>4.0877999999999997</v>
      </c>
      <c r="O1456" s="184"/>
      <c r="P1456" s="184"/>
      <c r="Q1456" s="184">
        <v>5.7964000000000002</v>
      </c>
      <c r="R1456" s="184">
        <v>5.5952000000000002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44467</v>
      </c>
      <c r="E1457" s="184">
        <v>1125.0641000000001</v>
      </c>
      <c r="F1457" s="184">
        <v>1.3854</v>
      </c>
      <c r="G1457" s="184">
        <v>2.5426000000000002</v>
      </c>
      <c r="H1457" s="184">
        <v>2.2315999999999998</v>
      </c>
      <c r="I1457" s="184">
        <v>2.7050000000000001</v>
      </c>
      <c r="J1457" s="184">
        <v>3.2357999999999998</v>
      </c>
      <c r="K1457" s="184">
        <v>3.8685</v>
      </c>
      <c r="L1457" s="184">
        <v>3.8490000000000002</v>
      </c>
      <c r="M1457" s="184">
        <v>3.8193000000000001</v>
      </c>
      <c r="N1457" s="184">
        <v>3.9262999999999999</v>
      </c>
      <c r="O1457" s="184"/>
      <c r="P1457" s="184"/>
      <c r="Q1457" s="184">
        <v>5.6395</v>
      </c>
      <c r="R1457" s="184">
        <v>5.4381000000000004</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44467</v>
      </c>
      <c r="E1458" s="184">
        <v>1107.9684999999999</v>
      </c>
      <c r="F1458" s="184">
        <v>2.3555999999999999</v>
      </c>
      <c r="G1458" s="184">
        <v>3.1554000000000002</v>
      </c>
      <c r="H1458" s="184">
        <v>2.9152</v>
      </c>
      <c r="I1458" s="184">
        <v>3.1429999999999998</v>
      </c>
      <c r="J1458" s="184">
        <v>3.4506999999999999</v>
      </c>
      <c r="K1458" s="184">
        <v>3.3851</v>
      </c>
      <c r="L1458" s="184">
        <v>3.15</v>
      </c>
      <c r="M1458" s="184">
        <v>3.0888</v>
      </c>
      <c r="N1458" s="184">
        <v>3.1808000000000001</v>
      </c>
      <c r="O1458" s="184"/>
      <c r="P1458" s="184"/>
      <c r="Q1458" s="184">
        <v>4.6006</v>
      </c>
      <c r="R1458" s="184">
        <v>4.101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44467</v>
      </c>
      <c r="E1459" s="184">
        <v>1100.3324</v>
      </c>
      <c r="F1459" s="184">
        <v>2.0634000000000001</v>
      </c>
      <c r="G1459" s="184">
        <v>2.8653</v>
      </c>
      <c r="H1459" s="184">
        <v>2.6246999999999998</v>
      </c>
      <c r="I1459" s="184">
        <v>2.8527999999999998</v>
      </c>
      <c r="J1459" s="184">
        <v>3.1598999999999999</v>
      </c>
      <c r="K1459" s="184">
        <v>3.0926999999999998</v>
      </c>
      <c r="L1459" s="184">
        <v>2.8561999999999999</v>
      </c>
      <c r="M1459" s="184">
        <v>2.786</v>
      </c>
      <c r="N1459" s="184">
        <v>2.8561000000000001</v>
      </c>
      <c r="O1459" s="184"/>
      <c r="P1459" s="184"/>
      <c r="Q1459" s="184">
        <v>4.2836999999999996</v>
      </c>
      <c r="R1459" s="184">
        <v>3.7833000000000001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44467</v>
      </c>
      <c r="E1460" s="184">
        <v>42.9495</v>
      </c>
      <c r="F1460" s="184">
        <v>-0.17</v>
      </c>
      <c r="G1460" s="184">
        <v>2.5501999999999998</v>
      </c>
      <c r="H1460" s="184">
        <v>0.92279999999999995</v>
      </c>
      <c r="I1460" s="184">
        <v>2.0472999999999999</v>
      </c>
      <c r="J1460" s="184">
        <v>3.0356000000000001</v>
      </c>
      <c r="K1460" s="184">
        <v>4.0594000000000001</v>
      </c>
      <c r="L1460" s="184">
        <v>4.2138999999999998</v>
      </c>
      <c r="M1460" s="184">
        <v>3.9832999999999998</v>
      </c>
      <c r="N1460" s="184">
        <v>3.9577</v>
      </c>
      <c r="O1460" s="184">
        <v>6.4142000000000001</v>
      </c>
      <c r="P1460" s="184">
        <v>6.4269999999999996</v>
      </c>
      <c r="Q1460" s="184">
        <v>7.3095999999999997</v>
      </c>
      <c r="R1460" s="184">
        <v>5.2704000000000004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44467</v>
      </c>
      <c r="E1461" s="184">
        <v>42.053800000000003</v>
      </c>
      <c r="F1461" s="184">
        <v>-0.434</v>
      </c>
      <c r="G1461" s="184">
        <v>2.3222999999999998</v>
      </c>
      <c r="H1461" s="184">
        <v>0.69440000000000002</v>
      </c>
      <c r="I1461" s="184">
        <v>1.8177000000000001</v>
      </c>
      <c r="J1461" s="184">
        <v>2.806</v>
      </c>
      <c r="K1461" s="184">
        <v>3.8338999999999999</v>
      </c>
      <c r="L1461" s="184">
        <v>3.9927999999999999</v>
      </c>
      <c r="M1461" s="184">
        <v>3.7549000000000001</v>
      </c>
      <c r="N1461" s="184">
        <v>3.7259000000000002</v>
      </c>
      <c r="O1461" s="184">
        <v>6.1696999999999997</v>
      </c>
      <c r="P1461" s="184">
        <v>6.1745000000000001</v>
      </c>
      <c r="Q1461" s="184">
        <v>6.7432999999999996</v>
      </c>
      <c r="R1461" s="184">
        <v>5.0397999999999996</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44467</v>
      </c>
      <c r="E1462" s="184">
        <v>24.809899999999999</v>
      </c>
      <c r="F1462" s="184">
        <v>0.14710000000000001</v>
      </c>
      <c r="G1462" s="184">
        <v>2.7225000000000001</v>
      </c>
      <c r="H1462" s="184">
        <v>1.3665</v>
      </c>
      <c r="I1462" s="184">
        <v>2.2507999999999999</v>
      </c>
      <c r="J1462" s="184">
        <v>3.0470000000000002</v>
      </c>
      <c r="K1462" s="184">
        <v>3.8835000000000002</v>
      </c>
      <c r="L1462" s="184">
        <v>3.7967</v>
      </c>
      <c r="M1462" s="184">
        <v>3.7210999999999999</v>
      </c>
      <c r="N1462" s="184">
        <v>3.7671999999999999</v>
      </c>
      <c r="O1462" s="184">
        <v>9.4205000000000005</v>
      </c>
      <c r="P1462" s="184">
        <v>7.0491999999999999</v>
      </c>
      <c r="Q1462" s="184">
        <v>7.9630999999999998</v>
      </c>
      <c r="R1462" s="184">
        <v>5.9786000000000001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44467</v>
      </c>
      <c r="E1463" s="184">
        <v>19.78</v>
      </c>
      <c r="F1463" s="184">
        <v>-0.73809999999999998</v>
      </c>
      <c r="G1463" s="184">
        <v>1.9379999999999999</v>
      </c>
      <c r="H1463" s="184">
        <v>0.60640000000000005</v>
      </c>
      <c r="I1463" s="184">
        <v>1.4903</v>
      </c>
      <c r="J1463" s="184">
        <v>2.2823000000000002</v>
      </c>
      <c r="K1463" s="184">
        <v>3.0988000000000002</v>
      </c>
      <c r="L1463" s="184">
        <v>3.016</v>
      </c>
      <c r="M1463" s="184">
        <v>2.9237000000000002</v>
      </c>
      <c r="N1463" s="184">
        <v>2.9672000000000001</v>
      </c>
      <c r="O1463" s="184">
        <v>8.5765999999999991</v>
      </c>
      <c r="P1463" s="184">
        <v>6.4945000000000004</v>
      </c>
      <c r="Q1463" s="184">
        <v>5.2751000000000001</v>
      </c>
      <c r="R1463" s="184">
        <v>5.1700999999999997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44467</v>
      </c>
      <c r="E1464" s="184">
        <v>23.1114</v>
      </c>
      <c r="F1464" s="184">
        <v>-0.63170000000000004</v>
      </c>
      <c r="G1464" s="184">
        <v>1.9745999999999999</v>
      </c>
      <c r="H1464" s="184">
        <v>0.60919999999999996</v>
      </c>
      <c r="I1464" s="184">
        <v>1.4899</v>
      </c>
      <c r="J1464" s="184">
        <v>2.2896000000000001</v>
      </c>
      <c r="K1464" s="184">
        <v>3.1019999999999999</v>
      </c>
      <c r="L1464" s="184">
        <v>3.0184000000000002</v>
      </c>
      <c r="M1464" s="184">
        <v>2.9239999999999999</v>
      </c>
      <c r="N1464" s="184">
        <v>2.9672000000000001</v>
      </c>
      <c r="O1464" s="184">
        <v>8.5762999999999998</v>
      </c>
      <c r="P1464" s="184">
        <v>6.2873999999999999</v>
      </c>
      <c r="Q1464" s="184">
        <v>6.5201000000000002</v>
      </c>
      <c r="R1464" s="184">
        <v>5.1700999999999997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44467</v>
      </c>
      <c r="E1465" s="184">
        <v>39.645800000000001</v>
      </c>
      <c r="F1465" s="184">
        <v>-0.5524</v>
      </c>
      <c r="G1465" s="184">
        <v>2.1871</v>
      </c>
      <c r="H1465" s="184">
        <v>1.5524</v>
      </c>
      <c r="I1465" s="184">
        <v>2.2444000000000002</v>
      </c>
      <c r="J1465" s="184">
        <v>3.0145</v>
      </c>
      <c r="K1465" s="184">
        <v>3.8487</v>
      </c>
      <c r="L1465" s="184">
        <v>3.7448000000000001</v>
      </c>
      <c r="M1465" s="184">
        <v>3.6364000000000001</v>
      </c>
      <c r="N1465" s="184">
        <v>3.6735000000000002</v>
      </c>
      <c r="O1465" s="184">
        <v>6.4748000000000001</v>
      </c>
      <c r="P1465" s="184">
        <v>6.7314999999999996</v>
      </c>
      <c r="Q1465" s="184">
        <v>7.2645999999999997</v>
      </c>
      <c r="R1465" s="184">
        <v>5.2526999999999999</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44467</v>
      </c>
      <c r="E1466" s="184">
        <v>40.718200000000003</v>
      </c>
      <c r="F1466" s="184">
        <v>-0.26889999999999997</v>
      </c>
      <c r="G1466" s="184">
        <v>2.3761000000000001</v>
      </c>
      <c r="H1466" s="184">
        <v>1.7294</v>
      </c>
      <c r="I1466" s="184">
        <v>2.4224999999999999</v>
      </c>
      <c r="J1466" s="184">
        <v>3.1827000000000001</v>
      </c>
      <c r="K1466" s="184">
        <v>4.0175999999999998</v>
      </c>
      <c r="L1466" s="184">
        <v>3.9121999999999999</v>
      </c>
      <c r="M1466" s="184">
        <v>3.8010000000000002</v>
      </c>
      <c r="N1466" s="184">
        <v>3.8369</v>
      </c>
      <c r="O1466" s="184">
        <v>6.6402999999999999</v>
      </c>
      <c r="P1466" s="184">
        <v>6.9086999999999996</v>
      </c>
      <c r="Q1466" s="184">
        <v>7.8867000000000003</v>
      </c>
      <c r="R1466" s="184">
        <v>5.4185999999999996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44467</v>
      </c>
      <c r="E1467" s="184">
        <v>4502.9679999999998</v>
      </c>
      <c r="F1467" s="184">
        <v>0.90869999999999995</v>
      </c>
      <c r="G1467" s="184">
        <v>2.4333999999999998</v>
      </c>
      <c r="H1467" s="184">
        <v>1.9648000000000001</v>
      </c>
      <c r="I1467" s="184">
        <v>2.5272999999999999</v>
      </c>
      <c r="J1467" s="184">
        <v>3.1375000000000002</v>
      </c>
      <c r="K1467" s="184">
        <v>3.8456000000000001</v>
      </c>
      <c r="L1467" s="184">
        <v>3.9207999999999998</v>
      </c>
      <c r="M1467" s="184">
        <v>3.8450000000000002</v>
      </c>
      <c r="N1467" s="184">
        <v>3.9117999999999999</v>
      </c>
      <c r="O1467" s="184">
        <v>6.5239000000000003</v>
      </c>
      <c r="P1467" s="184">
        <v>6.5952999999999999</v>
      </c>
      <c r="Q1467" s="184">
        <v>7.1075999999999997</v>
      </c>
      <c r="R1467" s="184">
        <v>5.5266000000000002</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44467</v>
      </c>
      <c r="E1468" s="184">
        <v>4562.4830000000002</v>
      </c>
      <c r="F1468" s="184">
        <v>1.0496000000000001</v>
      </c>
      <c r="G1468" s="184">
        <v>2.5735000000000001</v>
      </c>
      <c r="H1468" s="184">
        <v>2.1046999999999998</v>
      </c>
      <c r="I1468" s="184">
        <v>2.6675</v>
      </c>
      <c r="J1468" s="184">
        <v>3.2778999999999998</v>
      </c>
      <c r="K1468" s="184">
        <v>3.9868999999999999</v>
      </c>
      <c r="L1468" s="184">
        <v>4.0636000000000001</v>
      </c>
      <c r="M1468" s="184">
        <v>3.9891999999999999</v>
      </c>
      <c r="N1468" s="184">
        <v>4.0568</v>
      </c>
      <c r="O1468" s="184">
        <v>6.7095000000000002</v>
      </c>
      <c r="P1468" s="184">
        <v>6.7922000000000002</v>
      </c>
      <c r="Q1468" s="184">
        <v>7.6238999999999999</v>
      </c>
      <c r="R1468" s="184">
        <v>5.6969000000000003</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44467</v>
      </c>
      <c r="E1469" s="184">
        <v>298.50810000000001</v>
      </c>
      <c r="F1469" s="184">
        <v>1.0394000000000001</v>
      </c>
      <c r="G1469" s="184">
        <v>2.7519999999999998</v>
      </c>
      <c r="H1469" s="184">
        <v>1.9414</v>
      </c>
      <c r="I1469" s="184">
        <v>2.5432000000000001</v>
      </c>
      <c r="J1469" s="184">
        <v>3.1623000000000001</v>
      </c>
      <c r="K1469" s="184">
        <v>3.7924000000000002</v>
      </c>
      <c r="L1469" s="184">
        <v>3.7850000000000001</v>
      </c>
      <c r="M1469" s="184">
        <v>3.7504</v>
      </c>
      <c r="N1469" s="184">
        <v>3.8523000000000001</v>
      </c>
      <c r="O1469" s="184">
        <v>6.3480999999999996</v>
      </c>
      <c r="P1469" s="184">
        <v>6.5811000000000002</v>
      </c>
      <c r="Q1469" s="184">
        <v>7.2766000000000002</v>
      </c>
      <c r="R1469" s="184">
        <v>5.3550000000000004</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44467</v>
      </c>
      <c r="E1470" s="184">
        <v>300.9348</v>
      </c>
      <c r="F1470" s="184">
        <v>1.1644000000000001</v>
      </c>
      <c r="G1470" s="184">
        <v>2.8723999999999998</v>
      </c>
      <c r="H1470" s="184">
        <v>2.0627</v>
      </c>
      <c r="I1470" s="184">
        <v>2.6640999999999999</v>
      </c>
      <c r="J1470" s="184">
        <v>3.2827000000000002</v>
      </c>
      <c r="K1470" s="184">
        <v>3.9137</v>
      </c>
      <c r="L1470" s="184">
        <v>3.9072</v>
      </c>
      <c r="M1470" s="184">
        <v>3.8738000000000001</v>
      </c>
      <c r="N1470" s="184">
        <v>3.9769999999999999</v>
      </c>
      <c r="O1470" s="184">
        <v>6.4749999999999996</v>
      </c>
      <c r="P1470" s="184">
        <v>6.7023999999999999</v>
      </c>
      <c r="Q1470" s="184">
        <v>7.5739999999999998</v>
      </c>
      <c r="R1470" s="184">
        <v>5.4804000000000004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44467</v>
      </c>
      <c r="E1471" s="184">
        <v>34.251300000000001</v>
      </c>
      <c r="F1471" s="184">
        <v>2.238</v>
      </c>
      <c r="G1471" s="184">
        <v>2.7982</v>
      </c>
      <c r="H1471" s="184">
        <v>2.0712000000000002</v>
      </c>
      <c r="I1471" s="184">
        <v>2.5066999999999999</v>
      </c>
      <c r="J1471" s="184">
        <v>3.1055000000000001</v>
      </c>
      <c r="K1471" s="184">
        <v>3.6743000000000001</v>
      </c>
      <c r="L1471" s="184">
        <v>3.6634000000000002</v>
      </c>
      <c r="M1471" s="184">
        <v>3.6846999999999999</v>
      </c>
      <c r="N1471" s="184">
        <v>3.7103999999999999</v>
      </c>
      <c r="O1471" s="184">
        <v>6.0625</v>
      </c>
      <c r="P1471" s="184">
        <v>6.2952000000000004</v>
      </c>
      <c r="Q1471" s="184">
        <v>7.5072999999999999</v>
      </c>
      <c r="R1471" s="184">
        <v>5.1626000000000003</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44467</v>
      </c>
      <c r="E1472" s="184">
        <v>32.365699999999997</v>
      </c>
      <c r="F1472" s="184">
        <v>1.5789</v>
      </c>
      <c r="G1472" s="184">
        <v>2.1432000000000002</v>
      </c>
      <c r="H1472" s="184">
        <v>1.4019999999999999</v>
      </c>
      <c r="I1472" s="184">
        <v>1.8460000000000001</v>
      </c>
      <c r="J1472" s="184">
        <v>2.4369000000000001</v>
      </c>
      <c r="K1472" s="184">
        <v>3.0011999999999999</v>
      </c>
      <c r="L1472" s="184">
        <v>2.9777999999999998</v>
      </c>
      <c r="M1472" s="184">
        <v>2.9882</v>
      </c>
      <c r="N1472" s="184">
        <v>2.9882</v>
      </c>
      <c r="O1472" s="184">
        <v>5.2975000000000003</v>
      </c>
      <c r="P1472" s="184">
        <v>5.5925000000000002</v>
      </c>
      <c r="Q1472" s="184">
        <v>6.5103</v>
      </c>
      <c r="R1472" s="184">
        <v>4.391</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44467</v>
      </c>
      <c r="E1475" s="184">
        <v>2435.0212999999999</v>
      </c>
      <c r="F1475" s="184">
        <v>0.55159999999999998</v>
      </c>
      <c r="G1475" s="184">
        <v>2.5002</v>
      </c>
      <c r="H1475" s="184">
        <v>0.97070000000000001</v>
      </c>
      <c r="I1475" s="184">
        <v>1.9976</v>
      </c>
      <c r="J1475" s="184">
        <v>2.8176000000000001</v>
      </c>
      <c r="K1475" s="184">
        <v>3.7162000000000002</v>
      </c>
      <c r="L1475" s="184">
        <v>3.7395999999999998</v>
      </c>
      <c r="M1475" s="184">
        <v>3.6758000000000002</v>
      </c>
      <c r="N1475" s="184">
        <v>3.6875</v>
      </c>
      <c r="O1475" s="184">
        <v>5.8209</v>
      </c>
      <c r="P1475" s="184">
        <v>6.2731000000000003</v>
      </c>
      <c r="Q1475" s="184">
        <v>7.6367000000000003</v>
      </c>
      <c r="R1475" s="184">
        <v>5.0342000000000002</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44467</v>
      </c>
      <c r="E1476" s="184">
        <v>2493.1289999999999</v>
      </c>
      <c r="F1476" s="184">
        <v>0.90190000000000003</v>
      </c>
      <c r="G1476" s="184">
        <v>2.8506</v>
      </c>
      <c r="H1476" s="184">
        <v>1.3214999999999999</v>
      </c>
      <c r="I1476" s="184">
        <v>2.3426</v>
      </c>
      <c r="J1476" s="184">
        <v>3.1619000000000002</v>
      </c>
      <c r="K1476" s="184">
        <v>4.0674999999999999</v>
      </c>
      <c r="L1476" s="184">
        <v>4.0955000000000004</v>
      </c>
      <c r="M1476" s="184">
        <v>4.0354999999999999</v>
      </c>
      <c r="N1476" s="184">
        <v>4.0506000000000002</v>
      </c>
      <c r="O1476" s="184">
        <v>6.1409000000000002</v>
      </c>
      <c r="P1476" s="184">
        <v>6.5728</v>
      </c>
      <c r="Q1476" s="184">
        <v>7.9847999999999999</v>
      </c>
      <c r="R1476" s="184">
        <v>5.3794000000000004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44467</v>
      </c>
      <c r="E1479" s="184">
        <v>3530.7406000000001</v>
      </c>
      <c r="F1479" s="184">
        <v>1.4432</v>
      </c>
      <c r="G1479" s="184">
        <v>2.5796999999999999</v>
      </c>
      <c r="H1479" s="184">
        <v>2.1476999999999999</v>
      </c>
      <c r="I1479" s="184">
        <v>2.7063999999999999</v>
      </c>
      <c r="J1479" s="184">
        <v>3.1917</v>
      </c>
      <c r="K1479" s="184">
        <v>3.8904000000000001</v>
      </c>
      <c r="L1479" s="184">
        <v>3.7555000000000001</v>
      </c>
      <c r="M1479" s="184">
        <v>3.7149000000000001</v>
      </c>
      <c r="N1479" s="184">
        <v>3.8515999999999999</v>
      </c>
      <c r="O1479" s="184">
        <v>6.2206999999999999</v>
      </c>
      <c r="P1479" s="184">
        <v>6.5061</v>
      </c>
      <c r="Q1479" s="184">
        <v>7.1683000000000003</v>
      </c>
      <c r="R1479" s="184">
        <v>5.0956000000000001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44467</v>
      </c>
      <c r="E1480" s="184">
        <v>3549.2474999999999</v>
      </c>
      <c r="F1480" s="184">
        <v>1.5168999999999999</v>
      </c>
      <c r="G1480" s="184">
        <v>2.6532</v>
      </c>
      <c r="H1480" s="184">
        <v>2.2212000000000001</v>
      </c>
      <c r="I1480" s="184">
        <v>2.7805</v>
      </c>
      <c r="J1480" s="184">
        <v>3.2654999999999998</v>
      </c>
      <c r="K1480" s="184">
        <v>3.9653</v>
      </c>
      <c r="L1480" s="184">
        <v>3.8342999999999998</v>
      </c>
      <c r="M1480" s="184">
        <v>3.8029999999999999</v>
      </c>
      <c r="N1480" s="184">
        <v>3.9428999999999998</v>
      </c>
      <c r="O1480" s="184">
        <v>6.3044000000000002</v>
      </c>
      <c r="P1480" s="184">
        <v>6.5782999999999996</v>
      </c>
      <c r="Q1480" s="184">
        <v>7.5237999999999996</v>
      </c>
      <c r="R1480" s="184">
        <v>5.1913999999999998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44467</v>
      </c>
      <c r="E1481" s="184">
        <v>32.733613319333998</v>
      </c>
      <c r="F1481" s="184">
        <v>1.3381000000000001</v>
      </c>
      <c r="G1481" s="184">
        <v>2.5095000000000001</v>
      </c>
      <c r="H1481" s="184">
        <v>1.4818</v>
      </c>
      <c r="I1481" s="184">
        <v>2.3197000000000001</v>
      </c>
      <c r="J1481" s="184">
        <v>3.1709000000000001</v>
      </c>
      <c r="K1481" s="184">
        <v>3.6269</v>
      </c>
      <c r="L1481" s="184">
        <v>3.444</v>
      </c>
      <c r="M1481" s="184">
        <v>3.3496999999999999</v>
      </c>
      <c r="N1481" s="184">
        <v>3.5192000000000001</v>
      </c>
      <c r="O1481" s="184">
        <v>6.4215</v>
      </c>
      <c r="P1481" s="184">
        <v>7.0129000000000001</v>
      </c>
      <c r="Q1481" s="184">
        <v>7.8940999999999999</v>
      </c>
      <c r="R1481" s="184">
        <v>5.0849000000000002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44467</v>
      </c>
      <c r="E1482" s="184">
        <v>31.610469476526202</v>
      </c>
      <c r="F1482" s="184">
        <v>0.86599999999999999</v>
      </c>
      <c r="G1482" s="184">
        <v>2.0354999999999999</v>
      </c>
      <c r="H1482" s="184">
        <v>1.0145999999999999</v>
      </c>
      <c r="I1482" s="184">
        <v>1.8322000000000001</v>
      </c>
      <c r="J1482" s="184">
        <v>2.6907999999999999</v>
      </c>
      <c r="K1482" s="184">
        <v>3.1421999999999999</v>
      </c>
      <c r="L1482" s="184">
        <v>2.9565000000000001</v>
      </c>
      <c r="M1482" s="184">
        <v>2.8603000000000001</v>
      </c>
      <c r="N1482" s="184">
        <v>3.0249999999999999</v>
      </c>
      <c r="O1482" s="184">
        <v>5.9192999999999998</v>
      </c>
      <c r="P1482" s="184">
        <v>6.4931999999999999</v>
      </c>
      <c r="Q1482" s="184">
        <v>7.3887</v>
      </c>
      <c r="R1482" s="184">
        <v>4.5796999999999999</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44467</v>
      </c>
      <c r="E1483" s="184">
        <v>3255.5365999999999</v>
      </c>
      <c r="F1483" s="184">
        <v>1.5215000000000001</v>
      </c>
      <c r="G1483" s="184">
        <v>2.9420000000000002</v>
      </c>
      <c r="H1483" s="184">
        <v>2.0964999999999998</v>
      </c>
      <c r="I1483" s="184">
        <v>2.5792999999999999</v>
      </c>
      <c r="J1483" s="184">
        <v>3.1475</v>
      </c>
      <c r="K1483" s="184">
        <v>3.8525999999999998</v>
      </c>
      <c r="L1483" s="184">
        <v>3.8</v>
      </c>
      <c r="M1483" s="184">
        <v>3.8397000000000001</v>
      </c>
      <c r="N1483" s="184">
        <v>3.952</v>
      </c>
      <c r="O1483" s="184">
        <v>6.4058999999999999</v>
      </c>
      <c r="P1483" s="184">
        <v>6.6193999999999997</v>
      </c>
      <c r="Q1483" s="184">
        <v>7.5106999999999999</v>
      </c>
      <c r="R1483" s="184">
        <v>5.2882999999999996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44467</v>
      </c>
      <c r="E1484" s="184">
        <v>3282.2698</v>
      </c>
      <c r="F1484" s="184">
        <v>1.6214</v>
      </c>
      <c r="G1484" s="184">
        <v>3.0421999999999998</v>
      </c>
      <c r="H1484" s="184">
        <v>2.1966000000000001</v>
      </c>
      <c r="I1484" s="184">
        <v>2.6795</v>
      </c>
      <c r="J1484" s="184">
        <v>3.2477</v>
      </c>
      <c r="K1484" s="184">
        <v>3.9535999999999998</v>
      </c>
      <c r="L1484" s="184">
        <v>3.9020000000000001</v>
      </c>
      <c r="M1484" s="184">
        <v>3.9426000000000001</v>
      </c>
      <c r="N1484" s="184">
        <v>4.0559000000000003</v>
      </c>
      <c r="O1484" s="184">
        <v>6.5121000000000002</v>
      </c>
      <c r="P1484" s="184">
        <v>6.7262000000000004</v>
      </c>
      <c r="Q1484" s="184">
        <v>7.5960999999999999</v>
      </c>
      <c r="R1484" s="184">
        <v>5.3935000000000004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44467</v>
      </c>
      <c r="E1485" s="184">
        <v>1073.2168999999999</v>
      </c>
      <c r="F1485" s="184">
        <v>3.915</v>
      </c>
      <c r="G1485" s="184">
        <v>3.5367000000000002</v>
      </c>
      <c r="H1485" s="184">
        <v>2.0476999999999999</v>
      </c>
      <c r="I1485" s="184">
        <v>2.7425999999999999</v>
      </c>
      <c r="J1485" s="184">
        <v>3.3917999999999999</v>
      </c>
      <c r="K1485" s="184">
        <v>4.2148000000000003</v>
      </c>
      <c r="L1485" s="184">
        <v>3.8931</v>
      </c>
      <c r="M1485" s="184">
        <v>3.8353999999999999</v>
      </c>
      <c r="N1485" s="184">
        <v>3.9308000000000001</v>
      </c>
      <c r="O1485" s="184"/>
      <c r="P1485" s="184"/>
      <c r="Q1485" s="184">
        <v>4.6204000000000001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44467</v>
      </c>
      <c r="E1486" s="184">
        <v>1058.7157999999999</v>
      </c>
      <c r="F1486" s="184">
        <v>3.0341</v>
      </c>
      <c r="G1486" s="184">
        <v>2.6537000000000002</v>
      </c>
      <c r="H1486" s="184">
        <v>1.167</v>
      </c>
      <c r="I1486" s="184">
        <v>1.861</v>
      </c>
      <c r="J1486" s="184">
        <v>2.5108999999999999</v>
      </c>
      <c r="K1486" s="184">
        <v>3.3207</v>
      </c>
      <c r="L1486" s="184">
        <v>2.9853000000000001</v>
      </c>
      <c r="M1486" s="184">
        <v>2.9241999999999999</v>
      </c>
      <c r="N1486" s="184">
        <v>3.0112000000000001</v>
      </c>
      <c r="O1486" s="184"/>
      <c r="P1486" s="184"/>
      <c r="Q1486" s="184">
        <v>3.7145999999999999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44467</v>
      </c>
      <c r="E1489" s="184">
        <v>34.8566</v>
      </c>
      <c r="F1489" s="184">
        <v>1.2565999999999999</v>
      </c>
      <c r="G1489" s="184">
        <v>2.8544</v>
      </c>
      <c r="H1489" s="184">
        <v>2.2898000000000001</v>
      </c>
      <c r="I1489" s="184">
        <v>2.8229000000000002</v>
      </c>
      <c r="J1489" s="184">
        <v>3.3212000000000002</v>
      </c>
      <c r="K1489" s="184">
        <v>4.0008999999999997</v>
      </c>
      <c r="L1489" s="184">
        <v>3.9455</v>
      </c>
      <c r="M1489" s="184">
        <v>3.9232</v>
      </c>
      <c r="N1489" s="184">
        <v>4.0654000000000003</v>
      </c>
      <c r="O1489" s="184">
        <v>6.5989000000000004</v>
      </c>
      <c r="P1489" s="184">
        <v>6.8796999999999997</v>
      </c>
      <c r="Q1489" s="184">
        <v>7.9425999999999997</v>
      </c>
      <c r="R1489" s="184">
        <v>5.5382999999999996</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44467</v>
      </c>
      <c r="E1490" s="184">
        <v>33.113300000000002</v>
      </c>
      <c r="F1490" s="184">
        <v>0.66139999999999999</v>
      </c>
      <c r="G1490" s="184">
        <v>2.3153999999999999</v>
      </c>
      <c r="H1490" s="184">
        <v>1.7484999999999999</v>
      </c>
      <c r="I1490" s="184">
        <v>2.2932000000000001</v>
      </c>
      <c r="J1490" s="184">
        <v>2.7900999999999998</v>
      </c>
      <c r="K1490" s="184">
        <v>3.4662000000000002</v>
      </c>
      <c r="L1490" s="184">
        <v>3.4064000000000001</v>
      </c>
      <c r="M1490" s="184">
        <v>3.4163999999999999</v>
      </c>
      <c r="N1490" s="184">
        <v>3.5354000000000001</v>
      </c>
      <c r="O1490" s="184">
        <v>5.9931999999999999</v>
      </c>
      <c r="P1490" s="184">
        <v>6.2164000000000001</v>
      </c>
      <c r="Q1490" s="184">
        <v>7.2009999999999996</v>
      </c>
      <c r="R1490" s="184">
        <v>4.9659000000000004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44467</v>
      </c>
      <c r="E1491" s="184">
        <v>11.914899999999999</v>
      </c>
      <c r="F1491" s="184">
        <v>3.37</v>
      </c>
      <c r="G1491" s="184">
        <v>3.2942999999999998</v>
      </c>
      <c r="H1491" s="184">
        <v>3.2404999999999999</v>
      </c>
      <c r="I1491" s="184">
        <v>2.9135</v>
      </c>
      <c r="J1491" s="184">
        <v>3.1583000000000001</v>
      </c>
      <c r="K1491" s="184">
        <v>3.6697000000000002</v>
      </c>
      <c r="L1491" s="184">
        <v>3.5360999999999998</v>
      </c>
      <c r="M1491" s="184">
        <v>3.5137</v>
      </c>
      <c r="N1491" s="184">
        <v>3.5411999999999999</v>
      </c>
      <c r="O1491" s="184">
        <v>5.9776999999999996</v>
      </c>
      <c r="P1491" s="184"/>
      <c r="Q1491" s="184">
        <v>5.9970999999999997</v>
      </c>
      <c r="R1491" s="184">
        <v>4.8311999999999999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44467</v>
      </c>
      <c r="E1492" s="184">
        <v>11.8805</v>
      </c>
      <c r="F1492" s="184">
        <v>3.3797999999999999</v>
      </c>
      <c r="G1492" s="184">
        <v>3.2269999999999999</v>
      </c>
      <c r="H1492" s="184">
        <v>3.1619999999999999</v>
      </c>
      <c r="I1492" s="184">
        <v>2.8338999999999999</v>
      </c>
      <c r="J1492" s="184">
        <v>3.0709</v>
      </c>
      <c r="K1492" s="184">
        <v>3.5817999999999999</v>
      </c>
      <c r="L1492" s="184">
        <v>3.4626999999999999</v>
      </c>
      <c r="M1492" s="184">
        <v>3.4331999999999998</v>
      </c>
      <c r="N1492" s="184">
        <v>3.4580000000000002</v>
      </c>
      <c r="O1492" s="184">
        <v>5.8761000000000001</v>
      </c>
      <c r="P1492" s="184"/>
      <c r="Q1492" s="184">
        <v>5.8952999999999998</v>
      </c>
      <c r="R1492" s="184">
        <v>4.7538999999999998</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44467</v>
      </c>
      <c r="E1493" s="184">
        <v>3745.7779</v>
      </c>
      <c r="F1493" s="184">
        <v>0.14030000000000001</v>
      </c>
      <c r="G1493" s="184">
        <v>2.4765000000000001</v>
      </c>
      <c r="H1493" s="184">
        <v>1.5158</v>
      </c>
      <c r="I1493" s="184">
        <v>2.5842000000000001</v>
      </c>
      <c r="J1493" s="184">
        <v>3.2673999999999999</v>
      </c>
      <c r="K1493" s="184">
        <v>4.1688000000000001</v>
      </c>
      <c r="L1493" s="184">
        <v>4.3147000000000002</v>
      </c>
      <c r="M1493" s="184">
        <v>4.2335000000000003</v>
      </c>
      <c r="N1493" s="184">
        <v>4.3137999999999996</v>
      </c>
      <c r="O1493" s="184">
        <v>4.6284999999999998</v>
      </c>
      <c r="P1493" s="184">
        <v>5.2408000000000001</v>
      </c>
      <c r="Q1493" s="184">
        <v>6.7188999999999997</v>
      </c>
      <c r="R1493" s="184">
        <v>5.6936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44467</v>
      </c>
      <c r="E1494" s="184">
        <v>3711.9191000000001</v>
      </c>
      <c r="F1494" s="184">
        <v>-0.1268</v>
      </c>
      <c r="G1494" s="184">
        <v>2.2059000000000002</v>
      </c>
      <c r="H1494" s="184">
        <v>1.2478</v>
      </c>
      <c r="I1494" s="184">
        <v>2.3275000000000001</v>
      </c>
      <c r="J1494" s="184">
        <v>3.0548999999999999</v>
      </c>
      <c r="K1494" s="184">
        <v>3.9651000000000001</v>
      </c>
      <c r="L1494" s="184">
        <v>4.1264000000000003</v>
      </c>
      <c r="M1494" s="184">
        <v>4.0407000000000002</v>
      </c>
      <c r="N1494" s="184">
        <v>4.1120999999999999</v>
      </c>
      <c r="O1494" s="184">
        <v>4.4577999999999998</v>
      </c>
      <c r="P1494" s="184">
        <v>5.1094999999999997</v>
      </c>
      <c r="Q1494" s="184">
        <v>6.7872000000000003</v>
      </c>
      <c r="R1494" s="184">
        <v>5.5164999999999997</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44467</v>
      </c>
      <c r="E1495" s="184">
        <v>2440.8175000000001</v>
      </c>
      <c r="F1495" s="184">
        <v>1.0827</v>
      </c>
      <c r="G1495" s="184">
        <v>2.7216999999999998</v>
      </c>
      <c r="H1495" s="184">
        <v>2.5461999999999998</v>
      </c>
      <c r="I1495" s="184">
        <v>2.8959999999999999</v>
      </c>
      <c r="J1495" s="184">
        <v>3.323</v>
      </c>
      <c r="K1495" s="184">
        <v>3.9697</v>
      </c>
      <c r="L1495" s="184">
        <v>3.9201999999999999</v>
      </c>
      <c r="M1495" s="184">
        <v>3.8925999999999998</v>
      </c>
      <c r="N1495" s="184">
        <v>3.9992999999999999</v>
      </c>
      <c r="O1495" s="184">
        <v>6.4573</v>
      </c>
      <c r="P1495" s="184">
        <v>6.7134</v>
      </c>
      <c r="Q1495" s="184">
        <v>7.5968999999999998</v>
      </c>
      <c r="R1495" s="184">
        <v>5.3741000000000003</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44467</v>
      </c>
      <c r="E1496" s="184">
        <v>2418.9816999999998</v>
      </c>
      <c r="F1496" s="184">
        <v>0.9929</v>
      </c>
      <c r="G1496" s="184">
        <v>2.6318999999999999</v>
      </c>
      <c r="H1496" s="184">
        <v>2.4561000000000002</v>
      </c>
      <c r="I1496" s="184">
        <v>2.8064</v>
      </c>
      <c r="J1496" s="184">
        <v>3.2328999999999999</v>
      </c>
      <c r="K1496" s="184">
        <v>3.8788999999999998</v>
      </c>
      <c r="L1496" s="184">
        <v>3.8294000000000001</v>
      </c>
      <c r="M1496" s="184">
        <v>3.8007</v>
      </c>
      <c r="N1496" s="184">
        <v>3.9058000000000002</v>
      </c>
      <c r="O1496" s="184">
        <v>6.3468999999999998</v>
      </c>
      <c r="P1496" s="184">
        <v>6.5968</v>
      </c>
      <c r="Q1496" s="184">
        <v>7.4898999999999996</v>
      </c>
      <c r="R1496" s="184">
        <v>5.2743000000000002</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1.1394918918918922</v>
      </c>
      <c r="G1497" s="186">
        <v>2.6239297297297295</v>
      </c>
      <c r="H1497" s="186">
        <v>1.8416621621621627</v>
      </c>
      <c r="I1497" s="186">
        <v>2.4553945945945945</v>
      </c>
      <c r="J1497" s="186">
        <v>3.0705486486486486</v>
      </c>
      <c r="K1497" s="186">
        <v>3.7518540540540535</v>
      </c>
      <c r="L1497" s="186">
        <v>3.699259459459459</v>
      </c>
      <c r="M1497" s="186">
        <v>3.6413216216216213</v>
      </c>
      <c r="N1497" s="186">
        <v>3.7186351351351354</v>
      </c>
      <c r="O1497" s="186">
        <v>6.423490322580645</v>
      </c>
      <c r="P1497" s="186">
        <v>6.4784827586206895</v>
      </c>
      <c r="Q1497" s="186">
        <v>6.8160405405405404</v>
      </c>
      <c r="R1497" s="186">
        <v>5.2040600000000001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1.0827</v>
      </c>
      <c r="G1498" s="186">
        <v>2.6318999999999999</v>
      </c>
      <c r="H1498" s="186">
        <v>1.9896</v>
      </c>
      <c r="I1498" s="186">
        <v>2.5792999999999999</v>
      </c>
      <c r="J1498" s="186">
        <v>3.1619000000000002</v>
      </c>
      <c r="K1498" s="186">
        <v>3.8685</v>
      </c>
      <c r="L1498" s="186">
        <v>3.8294000000000001</v>
      </c>
      <c r="M1498" s="186">
        <v>3.8007</v>
      </c>
      <c r="N1498" s="186">
        <v>3.8523000000000001</v>
      </c>
      <c r="O1498" s="186">
        <v>6.4058999999999999</v>
      </c>
      <c r="P1498" s="186">
        <v>6.5811000000000002</v>
      </c>
      <c r="Q1498" s="186">
        <v>7.2645999999999997</v>
      </c>
      <c r="R1498" s="186">
        <v>5.2743000000000002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44467</v>
      </c>
      <c r="E1501" s="184">
        <v>34.040799999999997</v>
      </c>
      <c r="F1501" s="184">
        <v>-0.76470000000000005</v>
      </c>
      <c r="G1501" s="184">
        <v>-0.78459999999999996</v>
      </c>
      <c r="H1501" s="184">
        <v>6.4999999999999997E-3</v>
      </c>
      <c r="I1501" s="184">
        <v>0.63319999999999999</v>
      </c>
      <c r="J1501" s="184">
        <v>4.2721999999999998</v>
      </c>
      <c r="K1501" s="184">
        <v>11.1409</v>
      </c>
      <c r="L1501" s="184">
        <v>21.941400000000002</v>
      </c>
      <c r="M1501" s="184">
        <v>23.292000000000002</v>
      </c>
      <c r="N1501" s="184">
        <v>46.8307</v>
      </c>
      <c r="O1501" s="184">
        <v>20.863499999999998</v>
      </c>
      <c r="P1501" s="184">
        <v>14.284700000000001</v>
      </c>
      <c r="Q1501" s="184">
        <v>11.946999999999999</v>
      </c>
      <c r="R1501" s="184">
        <v>23.7348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44467</v>
      </c>
      <c r="E1502" s="184">
        <v>30.754799999999999</v>
      </c>
      <c r="F1502" s="184">
        <v>-0.76919999999999999</v>
      </c>
      <c r="G1502" s="184">
        <v>-0.80249999999999999</v>
      </c>
      <c r="H1502" s="184">
        <v>-2.5000000000000001E-2</v>
      </c>
      <c r="I1502" s="184">
        <v>0.5696</v>
      </c>
      <c r="J1502" s="184">
        <v>4.1237000000000004</v>
      </c>
      <c r="K1502" s="184">
        <v>10.664199999999999</v>
      </c>
      <c r="L1502" s="184">
        <v>20.8887</v>
      </c>
      <c r="M1502" s="184">
        <v>21.746700000000001</v>
      </c>
      <c r="N1502" s="184">
        <v>44.444299999999998</v>
      </c>
      <c r="O1502" s="184">
        <v>19.2349</v>
      </c>
      <c r="P1502" s="184">
        <v>12.817600000000001</v>
      </c>
      <c r="Q1502" s="184">
        <v>10.644299999999999</v>
      </c>
      <c r="R1502" s="184">
        <v>21.9084</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44467</v>
      </c>
      <c r="E1503" s="184">
        <v>46.902999999999999</v>
      </c>
      <c r="F1503" s="184">
        <v>-0.39079999999999998</v>
      </c>
      <c r="G1503" s="184">
        <v>-0.51539999999999997</v>
      </c>
      <c r="H1503" s="184">
        <v>0.15160000000000001</v>
      </c>
      <c r="I1503" s="184">
        <v>-1.7100000000000001E-2</v>
      </c>
      <c r="J1503" s="184">
        <v>1.7419</v>
      </c>
      <c r="K1503" s="184">
        <v>6.3849999999999998</v>
      </c>
      <c r="L1503" s="184">
        <v>15.1333</v>
      </c>
      <c r="M1503" s="184">
        <v>16.263400000000001</v>
      </c>
      <c r="N1503" s="184">
        <v>32.730600000000003</v>
      </c>
      <c r="O1503" s="184">
        <v>15.2705</v>
      </c>
      <c r="P1503" s="184">
        <v>10.947800000000001</v>
      </c>
      <c r="Q1503" s="184">
        <v>10.0581</v>
      </c>
      <c r="R1503" s="184">
        <v>20.536899999999999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44467</v>
      </c>
      <c r="E1504" s="184">
        <v>49.924999999999997</v>
      </c>
      <c r="F1504" s="184">
        <v>-0.3851</v>
      </c>
      <c r="G1504" s="184">
        <v>-0.49830000000000002</v>
      </c>
      <c r="H1504" s="184">
        <v>0.18060000000000001</v>
      </c>
      <c r="I1504" s="184">
        <v>3.8100000000000002E-2</v>
      </c>
      <c r="J1504" s="184">
        <v>1.8711</v>
      </c>
      <c r="K1504" s="184">
        <v>6.7732000000000001</v>
      </c>
      <c r="L1504" s="184">
        <v>16.0426</v>
      </c>
      <c r="M1504" s="184">
        <v>17.559100000000001</v>
      </c>
      <c r="N1504" s="184">
        <v>34.565100000000001</v>
      </c>
      <c r="O1504" s="184">
        <v>16.387799999999999</v>
      </c>
      <c r="P1504" s="184">
        <v>11.848599999999999</v>
      </c>
      <c r="Q1504" s="184">
        <v>11.580399999999999</v>
      </c>
      <c r="R1504" s="184">
        <v>21.9405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44467</v>
      </c>
      <c r="E1505" s="184">
        <v>403.27420000000001</v>
      </c>
      <c r="F1505" s="184">
        <v>2.4299999999999999E-2</v>
      </c>
      <c r="G1505" s="184">
        <v>0.64470000000000005</v>
      </c>
      <c r="H1505" s="184">
        <v>1.5416000000000001</v>
      </c>
      <c r="I1505" s="184">
        <v>2.7385999999999999</v>
      </c>
      <c r="J1505" s="184">
        <v>7.0860000000000003</v>
      </c>
      <c r="K1505" s="184">
        <v>10.7066</v>
      </c>
      <c r="L1505" s="184">
        <v>22.710899999999999</v>
      </c>
      <c r="M1505" s="184">
        <v>32.171599999999998</v>
      </c>
      <c r="N1505" s="184">
        <v>56.5976</v>
      </c>
      <c r="O1505" s="184">
        <v>16.327300000000001</v>
      </c>
      <c r="P1505" s="184">
        <v>14.065099999999999</v>
      </c>
      <c r="Q1505" s="184">
        <v>21.576000000000001</v>
      </c>
      <c r="R1505" s="184">
        <v>23.5106</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44467</v>
      </c>
      <c r="E1506" s="184">
        <v>432.03379999999999</v>
      </c>
      <c r="F1506" s="184">
        <v>2.5899999999999999E-2</v>
      </c>
      <c r="G1506" s="184">
        <v>0.65139999999999998</v>
      </c>
      <c r="H1506" s="184">
        <v>1.5535000000000001</v>
      </c>
      <c r="I1506" s="184">
        <v>2.7624</v>
      </c>
      <c r="J1506" s="184">
        <v>7.1395999999999997</v>
      </c>
      <c r="K1506" s="184">
        <v>10.870200000000001</v>
      </c>
      <c r="L1506" s="184">
        <v>23.090199999999999</v>
      </c>
      <c r="M1506" s="184">
        <v>32.767200000000003</v>
      </c>
      <c r="N1506" s="184">
        <v>57.536499999999997</v>
      </c>
      <c r="O1506" s="184">
        <v>17.1265</v>
      </c>
      <c r="P1506" s="184">
        <v>14.9925</v>
      </c>
      <c r="Q1506" s="184">
        <v>16.102399999999999</v>
      </c>
      <c r="R1506" s="184">
        <v>24.2865</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44467</v>
      </c>
      <c r="E1507" s="184">
        <v>10.942299999999999</v>
      </c>
      <c r="F1507" s="184">
        <v>-8.4900000000000003E-2</v>
      </c>
      <c r="G1507" s="184">
        <v>-1.55E-2</v>
      </c>
      <c r="H1507" s="184">
        <v>0.2979</v>
      </c>
      <c r="I1507" s="184">
        <v>-0.12139999999999999</v>
      </c>
      <c r="J1507" s="184">
        <v>0.68369999999999997</v>
      </c>
      <c r="K1507" s="184">
        <v>2.028</v>
      </c>
      <c r="L1507" s="184">
        <v>5.3937999999999997</v>
      </c>
      <c r="M1507" s="184">
        <v>4.6679000000000004</v>
      </c>
      <c r="N1507" s="184">
        <v>9.9939</v>
      </c>
      <c r="O1507" s="184"/>
      <c r="P1507" s="184"/>
      <c r="Q1507" s="184">
        <v>8.1402000000000001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44467</v>
      </c>
      <c r="E1508" s="184">
        <v>10.753299999999999</v>
      </c>
      <c r="F1508" s="184">
        <v>-8.8300000000000003E-2</v>
      </c>
      <c r="G1508" s="184">
        <v>-3.1600000000000003E-2</v>
      </c>
      <c r="H1508" s="184">
        <v>0.27039999999999997</v>
      </c>
      <c r="I1508" s="184">
        <v>-0.1782</v>
      </c>
      <c r="J1508" s="184">
        <v>0.55449999999999999</v>
      </c>
      <c r="K1508" s="184">
        <v>1.6495</v>
      </c>
      <c r="L1508" s="184">
        <v>4.5816999999999997</v>
      </c>
      <c r="M1508" s="184">
        <v>3.4866999999999999</v>
      </c>
      <c r="N1508" s="184">
        <v>8.3455999999999992</v>
      </c>
      <c r="O1508" s="184"/>
      <c r="P1508" s="184"/>
      <c r="Q1508" s="184">
        <v>6.5151000000000003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44467</v>
      </c>
      <c r="E1509" s="184">
        <v>24.956600000000002</v>
      </c>
      <c r="F1509" s="184">
        <v>-0.5978</v>
      </c>
      <c r="G1509" s="184">
        <v>-0.67220000000000002</v>
      </c>
      <c r="H1509" s="184">
        <v>0.32600000000000001</v>
      </c>
      <c r="I1509" s="184">
        <v>2.81E-2</v>
      </c>
      <c r="J1509" s="184">
        <v>3.5282</v>
      </c>
      <c r="K1509" s="184">
        <v>7.2165999999999997</v>
      </c>
      <c r="L1509" s="184">
        <v>16.762</v>
      </c>
      <c r="M1509" s="184">
        <v>16.952400000000001</v>
      </c>
      <c r="N1509" s="184">
        <v>33.258899999999997</v>
      </c>
      <c r="O1509" s="184">
        <v>13.701599999999999</v>
      </c>
      <c r="P1509" s="184">
        <v>9.3109000000000002</v>
      </c>
      <c r="Q1509" s="184">
        <v>9.1092999999999993</v>
      </c>
      <c r="R1509" s="184">
        <v>16.4664</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44467</v>
      </c>
      <c r="E1510" s="184">
        <v>27.8855</v>
      </c>
      <c r="F1510" s="184">
        <v>-0.59179999999999999</v>
      </c>
      <c r="G1510" s="184">
        <v>-0.64880000000000004</v>
      </c>
      <c r="H1510" s="184">
        <v>0.36749999999999999</v>
      </c>
      <c r="I1510" s="184">
        <v>6.8199999999999997E-2</v>
      </c>
      <c r="J1510" s="184">
        <v>3.6800999999999999</v>
      </c>
      <c r="K1510" s="184">
        <v>7.7496</v>
      </c>
      <c r="L1510" s="184">
        <v>17.934000000000001</v>
      </c>
      <c r="M1510" s="184">
        <v>18.6647</v>
      </c>
      <c r="N1510" s="184">
        <v>35.853200000000001</v>
      </c>
      <c r="O1510" s="184">
        <v>15.4442</v>
      </c>
      <c r="P1510" s="184">
        <v>10.840999999999999</v>
      </c>
      <c r="Q1510" s="184">
        <v>10.118399999999999</v>
      </c>
      <c r="R1510" s="184">
        <v>18.285</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44467</v>
      </c>
      <c r="E1511" s="184">
        <v>13.092700000000001</v>
      </c>
      <c r="F1511" s="184">
        <v>-0.68799999999999994</v>
      </c>
      <c r="G1511" s="184">
        <v>-0.72940000000000005</v>
      </c>
      <c r="H1511" s="184">
        <v>0.43259999999999998</v>
      </c>
      <c r="I1511" s="184">
        <v>4.8899999999999999E-2</v>
      </c>
      <c r="J1511" s="184">
        <v>1.7042999999999999</v>
      </c>
      <c r="K1511" s="184">
        <v>6.5894000000000004</v>
      </c>
      <c r="L1511" s="184">
        <v>16.3155</v>
      </c>
      <c r="M1511" s="184">
        <v>18.5181</v>
      </c>
      <c r="N1511" s="184">
        <v>34.665300000000002</v>
      </c>
      <c r="O1511" s="184"/>
      <c r="P1511" s="184"/>
      <c r="Q1511" s="184">
        <v>28.193999999999999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44467</v>
      </c>
      <c r="E1512" s="184">
        <v>12.8653</v>
      </c>
      <c r="F1512" s="184">
        <v>-0.69159999999999999</v>
      </c>
      <c r="G1512" s="184">
        <v>-0.74299999999999999</v>
      </c>
      <c r="H1512" s="184">
        <v>0.40579999999999999</v>
      </c>
      <c r="I1512" s="184">
        <v>-1.01E-2</v>
      </c>
      <c r="J1512" s="184">
        <v>1.5734999999999999</v>
      </c>
      <c r="K1512" s="184">
        <v>6.2019000000000002</v>
      </c>
      <c r="L1512" s="184">
        <v>15.395200000000001</v>
      </c>
      <c r="M1512" s="184">
        <v>17.0701</v>
      </c>
      <c r="N1512" s="184">
        <v>32.503599999999999</v>
      </c>
      <c r="O1512" s="184"/>
      <c r="P1512" s="184"/>
      <c r="Q1512" s="184">
        <v>26.1404</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44467</v>
      </c>
      <c r="E1513" s="184">
        <v>73.396199999999993</v>
      </c>
      <c r="F1513" s="184">
        <v>-0.57399999999999995</v>
      </c>
      <c r="G1513" s="184">
        <v>-0.2616</v>
      </c>
      <c r="H1513" s="184">
        <v>1.5331999999999999</v>
      </c>
      <c r="I1513" s="184">
        <v>1.3593</v>
      </c>
      <c r="J1513" s="184">
        <v>4.3722000000000003</v>
      </c>
      <c r="K1513" s="184">
        <v>4.0801999999999996</v>
      </c>
      <c r="L1513" s="184">
        <v>36.268099999999997</v>
      </c>
      <c r="M1513" s="184">
        <v>45.0655</v>
      </c>
      <c r="N1513" s="184">
        <v>60.513399999999997</v>
      </c>
      <c r="O1513" s="184">
        <v>28.128699999999998</v>
      </c>
      <c r="P1513" s="184">
        <v>17.383099999999999</v>
      </c>
      <c r="Q1513" s="184">
        <v>10.191000000000001</v>
      </c>
      <c r="R1513" s="184">
        <v>37.953299999999999</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44467</v>
      </c>
      <c r="E1514" s="184">
        <v>74.313299999999998</v>
      </c>
      <c r="F1514" s="184">
        <v>-0.56920000000000004</v>
      </c>
      <c r="G1514" s="184">
        <v>-0.2419</v>
      </c>
      <c r="H1514" s="184">
        <v>1.5671999999999999</v>
      </c>
      <c r="I1514" s="184">
        <v>1.4274</v>
      </c>
      <c r="J1514" s="184">
        <v>4.5338000000000003</v>
      </c>
      <c r="K1514" s="184">
        <v>4.5347</v>
      </c>
      <c r="L1514" s="184">
        <v>37.6738</v>
      </c>
      <c r="M1514" s="184">
        <v>47.113399999999999</v>
      </c>
      <c r="N1514" s="184">
        <v>62.787799999999997</v>
      </c>
      <c r="O1514" s="184">
        <v>28.659700000000001</v>
      </c>
      <c r="P1514" s="184">
        <v>17.674800000000001</v>
      </c>
      <c r="Q1514" s="184">
        <v>13.590999999999999</v>
      </c>
      <c r="R1514" s="184">
        <v>39.032699999999998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44467</v>
      </c>
      <c r="E1515" s="184">
        <v>39.753999999999998</v>
      </c>
      <c r="F1515" s="184">
        <v>0.1022</v>
      </c>
      <c r="G1515" s="184">
        <v>4.1300000000000003E-2</v>
      </c>
      <c r="H1515" s="184">
        <v>0.2747</v>
      </c>
      <c r="I1515" s="184">
        <v>0.48580000000000001</v>
      </c>
      <c r="J1515" s="184">
        <v>3.0430000000000001</v>
      </c>
      <c r="K1515" s="184">
        <v>5.1329000000000002</v>
      </c>
      <c r="L1515" s="184">
        <v>13.804</v>
      </c>
      <c r="M1515" s="184">
        <v>13.7301</v>
      </c>
      <c r="N1515" s="184">
        <v>23.976700000000001</v>
      </c>
      <c r="O1515" s="184">
        <v>14.0379</v>
      </c>
      <c r="P1515" s="184">
        <v>10.698600000000001</v>
      </c>
      <c r="Q1515" s="184">
        <v>11.6366</v>
      </c>
      <c r="R1515" s="184">
        <v>15.233700000000001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44467</v>
      </c>
      <c r="E1516" s="184">
        <v>37.108600000000003</v>
      </c>
      <c r="F1516" s="184">
        <v>0.10009999999999999</v>
      </c>
      <c r="G1516" s="184">
        <v>3.2300000000000002E-2</v>
      </c>
      <c r="H1516" s="184">
        <v>0.25879999999999997</v>
      </c>
      <c r="I1516" s="184">
        <v>0.45400000000000001</v>
      </c>
      <c r="J1516" s="184">
        <v>2.9693000000000001</v>
      </c>
      <c r="K1516" s="184">
        <v>4.9238</v>
      </c>
      <c r="L1516" s="184">
        <v>13.329499999999999</v>
      </c>
      <c r="M1516" s="184">
        <v>13.042899999999999</v>
      </c>
      <c r="N1516" s="184">
        <v>23.020800000000001</v>
      </c>
      <c r="O1516" s="184">
        <v>13.2593</v>
      </c>
      <c r="P1516" s="184">
        <v>9.7292000000000005</v>
      </c>
      <c r="Q1516" s="184">
        <v>8.6313999999999993</v>
      </c>
      <c r="R1516" s="184">
        <v>14.434699999999999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44467</v>
      </c>
      <c r="E1517" s="184">
        <v>15.5573</v>
      </c>
      <c r="F1517" s="184">
        <v>-0.4849</v>
      </c>
      <c r="G1517" s="184">
        <v>-0.55289999999999995</v>
      </c>
      <c r="H1517" s="184">
        <v>0.1893</v>
      </c>
      <c r="I1517" s="184">
        <v>-0.10979999999999999</v>
      </c>
      <c r="J1517" s="184">
        <v>2.8622999999999998</v>
      </c>
      <c r="K1517" s="184">
        <v>6.3433999999999999</v>
      </c>
      <c r="L1517" s="184">
        <v>16.0291</v>
      </c>
      <c r="M1517" s="184">
        <v>22.602699999999999</v>
      </c>
      <c r="N1517" s="184">
        <v>41.301499999999997</v>
      </c>
      <c r="O1517" s="184"/>
      <c r="P1517" s="184"/>
      <c r="Q1517" s="184">
        <v>32.514000000000003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44467</v>
      </c>
      <c r="E1518" s="184">
        <v>15.1074</v>
      </c>
      <c r="F1518" s="184">
        <v>-0.48870000000000002</v>
      </c>
      <c r="G1518" s="184">
        <v>-0.57130000000000003</v>
      </c>
      <c r="H1518" s="184">
        <v>0.15509999999999999</v>
      </c>
      <c r="I1518" s="184">
        <v>-0.17910000000000001</v>
      </c>
      <c r="J1518" s="184">
        <v>2.6974</v>
      </c>
      <c r="K1518" s="184">
        <v>5.8644999999999996</v>
      </c>
      <c r="L1518" s="184">
        <v>15.004099999999999</v>
      </c>
      <c r="M1518" s="184">
        <v>20.959800000000001</v>
      </c>
      <c r="N1518" s="184">
        <v>38.741300000000003</v>
      </c>
      <c r="O1518" s="184"/>
      <c r="P1518" s="184"/>
      <c r="Q1518" s="184">
        <v>30.059899999999999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44467</v>
      </c>
      <c r="E1519" s="184">
        <v>47.099499999999999</v>
      </c>
      <c r="F1519" s="184">
        <v>-0.40139999999999998</v>
      </c>
      <c r="G1519" s="184">
        <v>-0.56430000000000002</v>
      </c>
      <c r="H1519" s="184">
        <v>-8.0399999999999999E-2</v>
      </c>
      <c r="I1519" s="184">
        <v>0.10630000000000001</v>
      </c>
      <c r="J1519" s="184">
        <v>2.4508000000000001</v>
      </c>
      <c r="K1519" s="184">
        <v>5.4696999999999996</v>
      </c>
      <c r="L1519" s="184">
        <v>11.2272</v>
      </c>
      <c r="M1519" s="184">
        <v>12.997999999999999</v>
      </c>
      <c r="N1519" s="184">
        <v>24.1751</v>
      </c>
      <c r="O1519" s="184">
        <v>10.531599999999999</v>
      </c>
      <c r="P1519" s="184">
        <v>8.9736999999999991</v>
      </c>
      <c r="Q1519" s="184">
        <v>8.2117000000000004</v>
      </c>
      <c r="R1519" s="184">
        <v>14.5085</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44467</v>
      </c>
      <c r="E1520" s="184">
        <v>44.029299999999999</v>
      </c>
      <c r="F1520" s="184">
        <v>-0.40329999999999999</v>
      </c>
      <c r="G1520" s="184">
        <v>-0.57250000000000001</v>
      </c>
      <c r="H1520" s="184">
        <v>-9.5100000000000004E-2</v>
      </c>
      <c r="I1520" s="184">
        <v>7.5899999999999995E-2</v>
      </c>
      <c r="J1520" s="184">
        <v>2.3805999999999998</v>
      </c>
      <c r="K1520" s="184">
        <v>5.2625000000000002</v>
      </c>
      <c r="L1520" s="184">
        <v>10.785600000000001</v>
      </c>
      <c r="M1520" s="184">
        <v>12.332000000000001</v>
      </c>
      <c r="N1520" s="184">
        <v>23.2044</v>
      </c>
      <c r="O1520" s="184">
        <v>9.6311</v>
      </c>
      <c r="P1520" s="184">
        <v>8.0138999999999996</v>
      </c>
      <c r="Q1520" s="184">
        <v>12.288500000000001</v>
      </c>
      <c r="R1520" s="184">
        <v>13.6267</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-0.38605999999999996</v>
      </c>
      <c r="G1521" s="186">
        <v>-0.34180500000000003</v>
      </c>
      <c r="H1521" s="186">
        <v>0.46558999999999989</v>
      </c>
      <c r="I1521" s="186">
        <v>0.50900499999999993</v>
      </c>
      <c r="J1521" s="186">
        <v>3.1634100000000007</v>
      </c>
      <c r="K1521" s="186">
        <v>6.4793400000000005</v>
      </c>
      <c r="L1521" s="186">
        <v>17.515535</v>
      </c>
      <c r="M1521" s="186">
        <v>20.550215000000001</v>
      </c>
      <c r="N1521" s="186">
        <v>36.252315000000003</v>
      </c>
      <c r="O1521" s="186">
        <v>17.043185714285716</v>
      </c>
      <c r="P1521" s="186">
        <v>12.255821428571428</v>
      </c>
      <c r="Q1521" s="186">
        <v>14.862485000000001</v>
      </c>
      <c r="R1521" s="186">
        <v>21.818478571428574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-0.44409999999999999</v>
      </c>
      <c r="G1522" s="186">
        <v>-0.5341499999999999</v>
      </c>
      <c r="H1522" s="186">
        <v>0.27254999999999996</v>
      </c>
      <c r="I1522" s="186">
        <v>7.2050000000000003E-2</v>
      </c>
      <c r="J1522" s="186">
        <v>2.9157999999999999</v>
      </c>
      <c r="K1522" s="186">
        <v>6.2726500000000005</v>
      </c>
      <c r="L1522" s="186">
        <v>16.03585</v>
      </c>
      <c r="M1522" s="186">
        <v>18.038600000000002</v>
      </c>
      <c r="N1522" s="186">
        <v>34.615200000000002</v>
      </c>
      <c r="O1522" s="186">
        <v>15.885750000000002</v>
      </c>
      <c r="P1522" s="186">
        <v>11.398199999999999</v>
      </c>
      <c r="Q1522" s="186">
        <v>11.608499999999999</v>
      </c>
      <c r="R1522" s="186">
        <v>21.222650000000002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44467</v>
      </c>
      <c r="E1525" s="184">
        <v>169.13</v>
      </c>
      <c r="F1525" s="184">
        <v>-0.49419999999999997</v>
      </c>
      <c r="G1525" s="184">
        <v>-0.58779999999999999</v>
      </c>
      <c r="H1525" s="184">
        <v>1.7813000000000001</v>
      </c>
      <c r="I1525" s="184">
        <v>0.97919999999999996</v>
      </c>
      <c r="J1525" s="184">
        <v>8.0427</v>
      </c>
      <c r="K1525" s="184">
        <v>16.384499999999999</v>
      </c>
      <c r="L1525" s="184">
        <v>31.138999999999999</v>
      </c>
      <c r="M1525" s="184">
        <v>42.461300000000001</v>
      </c>
      <c r="N1525" s="184">
        <v>75.391499999999994</v>
      </c>
      <c r="O1525" s="184">
        <v>22.484100000000002</v>
      </c>
      <c r="P1525" s="184">
        <v>14.8462</v>
      </c>
      <c r="Q1525" s="184">
        <v>16.954499999999999</v>
      </c>
      <c r="R1525" s="184">
        <v>32.013399999999997</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44467</v>
      </c>
      <c r="E1526" s="184">
        <v>182.57</v>
      </c>
      <c r="F1526" s="184">
        <v>-0.49049999999999999</v>
      </c>
      <c r="G1526" s="184">
        <v>-0.57720000000000005</v>
      </c>
      <c r="H1526" s="184">
        <v>1.8009999999999999</v>
      </c>
      <c r="I1526" s="184">
        <v>1.0181</v>
      </c>
      <c r="J1526" s="184">
        <v>8.1319999999999997</v>
      </c>
      <c r="K1526" s="184">
        <v>16.6432</v>
      </c>
      <c r="L1526" s="184">
        <v>31.686399999999999</v>
      </c>
      <c r="M1526" s="184">
        <v>43.360799999999998</v>
      </c>
      <c r="N1526" s="184">
        <v>76.857500000000002</v>
      </c>
      <c r="O1526" s="184">
        <v>23.5031</v>
      </c>
      <c r="P1526" s="184">
        <v>15.879899999999999</v>
      </c>
      <c r="Q1526" s="184">
        <v>15.811999999999999</v>
      </c>
      <c r="R1526" s="184">
        <v>33.0837</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44467</v>
      </c>
      <c r="E1527" s="184">
        <v>76.004999999999995</v>
      </c>
      <c r="F1527" s="184">
        <v>-0.80779999999999996</v>
      </c>
      <c r="G1527" s="184">
        <v>-0.86990000000000001</v>
      </c>
      <c r="H1527" s="184">
        <v>0.81579999999999997</v>
      </c>
      <c r="I1527" s="184">
        <v>0.2969</v>
      </c>
      <c r="J1527" s="184">
        <v>4.6195000000000004</v>
      </c>
      <c r="K1527" s="184">
        <v>11.521100000000001</v>
      </c>
      <c r="L1527" s="184">
        <v>28.304500000000001</v>
      </c>
      <c r="M1527" s="184">
        <v>37.4114</v>
      </c>
      <c r="N1527" s="184">
        <v>66.597300000000004</v>
      </c>
      <c r="O1527" s="184">
        <v>19.8779</v>
      </c>
      <c r="P1527" s="184">
        <v>14.744</v>
      </c>
      <c r="Q1527" s="184">
        <v>13.473100000000001</v>
      </c>
      <c r="R1527" s="184">
        <v>25.801500000000001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44467</v>
      </c>
      <c r="E1528" s="184">
        <v>86.206000000000003</v>
      </c>
      <c r="F1528" s="184">
        <v>-0.80549999999999999</v>
      </c>
      <c r="G1528" s="184">
        <v>-0.85570000000000002</v>
      </c>
      <c r="H1528" s="184">
        <v>0.84219999999999995</v>
      </c>
      <c r="I1528" s="184">
        <v>0.35160000000000002</v>
      </c>
      <c r="J1528" s="184">
        <v>4.7511000000000001</v>
      </c>
      <c r="K1528" s="184">
        <v>11.9224</v>
      </c>
      <c r="L1528" s="184">
        <v>29.230799999999999</v>
      </c>
      <c r="M1528" s="184">
        <v>38.900799999999997</v>
      </c>
      <c r="N1528" s="184">
        <v>69.004900000000006</v>
      </c>
      <c r="O1528" s="184">
        <v>21.561699999999998</v>
      </c>
      <c r="P1528" s="184">
        <v>16.477799999999998</v>
      </c>
      <c r="Q1528" s="184">
        <v>17.6343</v>
      </c>
      <c r="R1528" s="184">
        <v>27.5395</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44467</v>
      </c>
      <c r="E1529" s="184">
        <v>441.88</v>
      </c>
      <c r="F1529" s="184">
        <v>-0.9748</v>
      </c>
      <c r="G1529" s="184">
        <v>-1.0214000000000001</v>
      </c>
      <c r="H1529" s="184">
        <v>0.27229999999999999</v>
      </c>
      <c r="I1529" s="184">
        <v>7.4700000000000003E-2</v>
      </c>
      <c r="J1529" s="184">
        <v>5.2647000000000004</v>
      </c>
      <c r="K1529" s="184">
        <v>10.3293</v>
      </c>
      <c r="L1529" s="184">
        <v>24.684000000000001</v>
      </c>
      <c r="M1529" s="184">
        <v>35.921300000000002</v>
      </c>
      <c r="N1529" s="184">
        <v>68.079099999999997</v>
      </c>
      <c r="O1529" s="184">
        <v>15.9017</v>
      </c>
      <c r="P1529" s="184">
        <v>13.297599999999999</v>
      </c>
      <c r="Q1529" s="184">
        <v>15.056800000000001</v>
      </c>
      <c r="R1529" s="184">
        <v>24.556100000000001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44467</v>
      </c>
      <c r="E1530" s="184">
        <v>477.46</v>
      </c>
      <c r="F1530" s="184">
        <v>-0.97270000000000001</v>
      </c>
      <c r="G1530" s="184">
        <v>-1.0117</v>
      </c>
      <c r="H1530" s="184">
        <v>0.28989999999999999</v>
      </c>
      <c r="I1530" s="184">
        <v>0.1111</v>
      </c>
      <c r="J1530" s="184">
        <v>5.3437000000000001</v>
      </c>
      <c r="K1530" s="184">
        <v>10.582000000000001</v>
      </c>
      <c r="L1530" s="184">
        <v>25.258400000000002</v>
      </c>
      <c r="M1530" s="184">
        <v>36.839399999999998</v>
      </c>
      <c r="N1530" s="184">
        <v>69.618799999999993</v>
      </c>
      <c r="O1530" s="184">
        <v>17.001799999999999</v>
      </c>
      <c r="P1530" s="184">
        <v>14.457599999999999</v>
      </c>
      <c r="Q1530" s="184">
        <v>16.793700000000001</v>
      </c>
      <c r="R1530" s="184">
        <v>25.7378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44467</v>
      </c>
      <c r="E1533" s="184">
        <v>79.42</v>
      </c>
      <c r="F1533" s="184">
        <v>-0.84889999999999999</v>
      </c>
      <c r="G1533" s="184">
        <v>-1.1697</v>
      </c>
      <c r="H1533" s="184">
        <v>0.23980000000000001</v>
      </c>
      <c r="I1533" s="184">
        <v>0.13869999999999999</v>
      </c>
      <c r="J1533" s="184">
        <v>4.8864000000000001</v>
      </c>
      <c r="K1533" s="184">
        <v>10.3515</v>
      </c>
      <c r="L1533" s="184">
        <v>29.7712</v>
      </c>
      <c r="M1533" s="184">
        <v>39.016300000000001</v>
      </c>
      <c r="N1533" s="184">
        <v>66.464100000000002</v>
      </c>
      <c r="O1533" s="184">
        <v>19.919799999999999</v>
      </c>
      <c r="P1533" s="184">
        <v>14.9422</v>
      </c>
      <c r="Q1533" s="184">
        <v>16.533899999999999</v>
      </c>
      <c r="R1533" s="184">
        <v>30.244599999999998</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44467</v>
      </c>
      <c r="E1534" s="184">
        <v>89.94</v>
      </c>
      <c r="F1534" s="184">
        <v>-0.82699999999999996</v>
      </c>
      <c r="G1534" s="184">
        <v>-1.1431</v>
      </c>
      <c r="H1534" s="184">
        <v>0.2787</v>
      </c>
      <c r="I1534" s="184">
        <v>0.20050000000000001</v>
      </c>
      <c r="J1534" s="184">
        <v>5.0209999999999999</v>
      </c>
      <c r="K1534" s="184">
        <v>10.7226</v>
      </c>
      <c r="L1534" s="184">
        <v>30.6508</v>
      </c>
      <c r="M1534" s="184">
        <v>40.4435</v>
      </c>
      <c r="N1534" s="184">
        <v>68.711299999999994</v>
      </c>
      <c r="O1534" s="184">
        <v>21.571000000000002</v>
      </c>
      <c r="P1534" s="184">
        <v>16.6692</v>
      </c>
      <c r="Q1534" s="184">
        <v>20.3505</v>
      </c>
      <c r="R1534" s="184">
        <v>31.9617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44467</v>
      </c>
      <c r="E1535" s="184">
        <v>15.5398</v>
      </c>
      <c r="F1535" s="184">
        <v>0.16819999999999999</v>
      </c>
      <c r="G1535" s="184">
        <v>0.69920000000000004</v>
      </c>
      <c r="H1535" s="184">
        <v>1.7862</v>
      </c>
      <c r="I1535" s="184">
        <v>0.9163</v>
      </c>
      <c r="J1535" s="184">
        <v>7.6059000000000001</v>
      </c>
      <c r="K1535" s="184">
        <v>4.4706000000000001</v>
      </c>
      <c r="L1535" s="184">
        <v>18.4373</v>
      </c>
      <c r="M1535" s="184">
        <v>30.648</v>
      </c>
      <c r="N1535" s="184">
        <v>59.0319</v>
      </c>
      <c r="O1535" s="184"/>
      <c r="P1535" s="184"/>
      <c r="Q1535" s="184">
        <v>20.3918</v>
      </c>
      <c r="R1535" s="184">
        <v>19.800999999999998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44467</v>
      </c>
      <c r="E1536" s="184">
        <v>14.769399999999999</v>
      </c>
      <c r="F1536" s="184">
        <v>0.1628</v>
      </c>
      <c r="G1536" s="184">
        <v>0.67549999999999999</v>
      </c>
      <c r="H1536" s="184">
        <v>1.7443</v>
      </c>
      <c r="I1536" s="184">
        <v>0.83289999999999997</v>
      </c>
      <c r="J1536" s="184">
        <v>7.4036999999999997</v>
      </c>
      <c r="K1536" s="184">
        <v>3.9060000000000001</v>
      </c>
      <c r="L1536" s="184">
        <v>17.146799999999999</v>
      </c>
      <c r="M1536" s="184">
        <v>28.561499999999999</v>
      </c>
      <c r="N1536" s="184">
        <v>55.662399999999998</v>
      </c>
      <c r="O1536" s="184"/>
      <c r="P1536" s="184"/>
      <c r="Q1536" s="184">
        <v>17.842099999999999</v>
      </c>
      <c r="R1536" s="184">
        <v>17.2441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44467</v>
      </c>
      <c r="E1537" s="184">
        <v>22.080500000000001</v>
      </c>
      <c r="F1537" s="184">
        <v>-0.43240000000000001</v>
      </c>
      <c r="G1537" s="184">
        <v>-0.64790000000000003</v>
      </c>
      <c r="H1537" s="184">
        <v>1.0743</v>
      </c>
      <c r="I1537" s="184">
        <v>0.83479999999999999</v>
      </c>
      <c r="J1537" s="184">
        <v>6.6397000000000004</v>
      </c>
      <c r="K1537" s="184">
        <v>12.9293</v>
      </c>
      <c r="L1537" s="184">
        <v>34.475700000000003</v>
      </c>
      <c r="M1537" s="184">
        <v>50.7881</v>
      </c>
      <c r="N1537" s="184">
        <v>81.247699999999995</v>
      </c>
      <c r="O1537" s="184">
        <v>28.0259</v>
      </c>
      <c r="P1537" s="184"/>
      <c r="Q1537" s="184">
        <v>19.792100000000001</v>
      </c>
      <c r="R1537" s="184">
        <v>37.652500000000003</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44467</v>
      </c>
      <c r="E1538" s="184">
        <v>20.231400000000001</v>
      </c>
      <c r="F1538" s="184">
        <v>-0.4375</v>
      </c>
      <c r="G1538" s="184">
        <v>-0.66920000000000002</v>
      </c>
      <c r="H1538" s="184">
        <v>1.0367999999999999</v>
      </c>
      <c r="I1538" s="184">
        <v>0.76100000000000001</v>
      </c>
      <c r="J1538" s="184">
        <v>6.4676</v>
      </c>
      <c r="K1538" s="184">
        <v>12.417299999999999</v>
      </c>
      <c r="L1538" s="184">
        <v>33.262599999999999</v>
      </c>
      <c r="M1538" s="184">
        <v>48.814999999999998</v>
      </c>
      <c r="N1538" s="184">
        <v>78.099599999999995</v>
      </c>
      <c r="O1538" s="184">
        <v>25.812899999999999</v>
      </c>
      <c r="P1538" s="184"/>
      <c r="Q1538" s="184">
        <v>17.427199999999999</v>
      </c>
      <c r="R1538" s="184">
        <v>35.297800000000002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44467</v>
      </c>
      <c r="E1539" s="184">
        <v>144.4015</v>
      </c>
      <c r="F1539" s="184">
        <v>-1.4429000000000001</v>
      </c>
      <c r="G1539" s="184">
        <v>-0.99439999999999995</v>
      </c>
      <c r="H1539" s="184">
        <v>1.5127999999999999</v>
      </c>
      <c r="I1539" s="184">
        <v>1.3048999999999999</v>
      </c>
      <c r="J1539" s="184">
        <v>7.1559999999999997</v>
      </c>
      <c r="K1539" s="184">
        <v>15.3276</v>
      </c>
      <c r="L1539" s="184">
        <v>29.9907</v>
      </c>
      <c r="M1539" s="184">
        <v>48.0077</v>
      </c>
      <c r="N1539" s="184">
        <v>80.600499999999997</v>
      </c>
      <c r="O1539" s="184">
        <v>17.392900000000001</v>
      </c>
      <c r="P1539" s="184">
        <v>13.7849</v>
      </c>
      <c r="Q1539" s="184">
        <v>17.5474</v>
      </c>
      <c r="R1539" s="184">
        <v>23.9861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44467</v>
      </c>
      <c r="E1540" s="184">
        <v>153.91249999999999</v>
      </c>
      <c r="F1540" s="184">
        <v>-1.4409000000000001</v>
      </c>
      <c r="G1540" s="184">
        <v>-0.98709999999999998</v>
      </c>
      <c r="H1540" s="184">
        <v>1.5266999999999999</v>
      </c>
      <c r="I1540" s="184">
        <v>1.3326</v>
      </c>
      <c r="J1540" s="184">
        <v>7.2168999999999999</v>
      </c>
      <c r="K1540" s="184">
        <v>15.5054</v>
      </c>
      <c r="L1540" s="184">
        <v>30.411100000000001</v>
      </c>
      <c r="M1540" s="184">
        <v>48.700099999999999</v>
      </c>
      <c r="N1540" s="184">
        <v>81.755399999999995</v>
      </c>
      <c r="O1540" s="184">
        <v>18.174700000000001</v>
      </c>
      <c r="P1540" s="184">
        <v>14.5937</v>
      </c>
      <c r="Q1540" s="184">
        <v>15.190899999999999</v>
      </c>
      <c r="R1540" s="184">
        <v>24.8218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44467</v>
      </c>
      <c r="E1541" s="184">
        <v>230.28</v>
      </c>
      <c r="F1541" s="184">
        <v>-1.2352000000000001</v>
      </c>
      <c r="G1541" s="184">
        <v>-1.5349999999999999</v>
      </c>
      <c r="H1541" s="184">
        <v>0.53259999999999996</v>
      </c>
      <c r="I1541" s="184">
        <v>3.9100000000000003E-2</v>
      </c>
      <c r="J1541" s="184">
        <v>5.7446000000000002</v>
      </c>
      <c r="K1541" s="184">
        <v>13.4664</v>
      </c>
      <c r="L1541" s="184">
        <v>29.7425</v>
      </c>
      <c r="M1541" s="184">
        <v>40.766599999999997</v>
      </c>
      <c r="N1541" s="184">
        <v>69.236400000000003</v>
      </c>
      <c r="O1541" s="184">
        <v>18.816800000000001</v>
      </c>
      <c r="P1541" s="184">
        <v>15.692500000000001</v>
      </c>
      <c r="Q1541" s="184">
        <v>16.1599</v>
      </c>
      <c r="R1541" s="184">
        <v>29.759899999999998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44467</v>
      </c>
      <c r="E1542" s="184">
        <v>245.89</v>
      </c>
      <c r="F1542" s="184">
        <v>-1.2371000000000001</v>
      </c>
      <c r="G1542" s="184">
        <v>-1.5258</v>
      </c>
      <c r="H1542" s="184">
        <v>0.54790000000000005</v>
      </c>
      <c r="I1542" s="184">
        <v>6.9199999999999998E-2</v>
      </c>
      <c r="J1542" s="184">
        <v>5.8137999999999996</v>
      </c>
      <c r="K1542" s="184">
        <v>13.674799999999999</v>
      </c>
      <c r="L1542" s="184">
        <v>30.238299999999999</v>
      </c>
      <c r="M1542" s="184">
        <v>41.543900000000001</v>
      </c>
      <c r="N1542" s="184">
        <v>70.508300000000006</v>
      </c>
      <c r="O1542" s="184">
        <v>19.819700000000001</v>
      </c>
      <c r="P1542" s="184">
        <v>16.670100000000001</v>
      </c>
      <c r="Q1542" s="184">
        <v>17.910599999999999</v>
      </c>
      <c r="R1542" s="184">
        <v>30.782499999999999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44467</v>
      </c>
      <c r="E1543" s="184">
        <v>403.42930000000001</v>
      </c>
      <c r="F1543" s="184">
        <v>-0.71930000000000005</v>
      </c>
      <c r="G1543" s="184">
        <v>-0.78059999999999996</v>
      </c>
      <c r="H1543" s="184">
        <v>1.3809</v>
      </c>
      <c r="I1543" s="184">
        <v>0.192</v>
      </c>
      <c r="J1543" s="184">
        <v>6.2252999999999998</v>
      </c>
      <c r="K1543" s="184">
        <v>12.0281</v>
      </c>
      <c r="L1543" s="184">
        <v>36.469900000000003</v>
      </c>
      <c r="M1543" s="184">
        <v>51.271799999999999</v>
      </c>
      <c r="N1543" s="184">
        <v>80.1721</v>
      </c>
      <c r="O1543" s="184">
        <v>31.893599999999999</v>
      </c>
      <c r="P1543" s="184">
        <v>23.391200000000001</v>
      </c>
      <c r="Q1543" s="184">
        <v>19.723299999999998</v>
      </c>
      <c r="R1543" s="184">
        <v>50.454099999999997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44467</v>
      </c>
      <c r="E1544" s="184">
        <v>419.19540000000001</v>
      </c>
      <c r="F1544" s="184">
        <v>-0.71440000000000003</v>
      </c>
      <c r="G1544" s="184">
        <v>-0.76</v>
      </c>
      <c r="H1544" s="184">
        <v>1.4168000000000001</v>
      </c>
      <c r="I1544" s="184">
        <v>0.2621</v>
      </c>
      <c r="J1544" s="184">
        <v>6.3955000000000002</v>
      </c>
      <c r="K1544" s="184">
        <v>12.5655</v>
      </c>
      <c r="L1544" s="184">
        <v>37.813600000000001</v>
      </c>
      <c r="M1544" s="184">
        <v>53.545099999999998</v>
      </c>
      <c r="N1544" s="184">
        <v>83.791399999999996</v>
      </c>
      <c r="O1544" s="184">
        <v>33.1828</v>
      </c>
      <c r="P1544" s="184">
        <v>24.230699999999999</v>
      </c>
      <c r="Q1544" s="184">
        <v>21.999099999999999</v>
      </c>
      <c r="R1544" s="184">
        <v>52.311500000000002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44467</v>
      </c>
      <c r="E1545" s="184">
        <v>17.012899999999998</v>
      </c>
      <c r="F1545" s="184">
        <v>-0.99860000000000004</v>
      </c>
      <c r="G1545" s="184">
        <v>-1.0642</v>
      </c>
      <c r="H1545" s="184">
        <v>0.9476</v>
      </c>
      <c r="I1545" s="184">
        <v>1.2141999999999999</v>
      </c>
      <c r="J1545" s="184">
        <v>6.3752000000000004</v>
      </c>
      <c r="K1545" s="184">
        <v>11.260899999999999</v>
      </c>
      <c r="L1545" s="184">
        <v>27.495699999999999</v>
      </c>
      <c r="M1545" s="184">
        <v>38.312899999999999</v>
      </c>
      <c r="N1545" s="184">
        <v>64.625600000000006</v>
      </c>
      <c r="O1545" s="184"/>
      <c r="P1545" s="184"/>
      <c r="Q1545" s="184">
        <v>29.379300000000001</v>
      </c>
      <c r="R1545" s="184">
        <v>27.884499999999999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44467</v>
      </c>
      <c r="E1546" s="184">
        <v>16.367599999999999</v>
      </c>
      <c r="F1546" s="184">
        <v>-1.0034000000000001</v>
      </c>
      <c r="G1546" s="184">
        <v>-1.0824</v>
      </c>
      <c r="H1546" s="184">
        <v>0.91369999999999996</v>
      </c>
      <c r="I1546" s="184">
        <v>1.1476</v>
      </c>
      <c r="J1546" s="184">
        <v>6.2168999999999999</v>
      </c>
      <c r="K1546" s="184">
        <v>10.7865</v>
      </c>
      <c r="L1546" s="184">
        <v>26.450299999999999</v>
      </c>
      <c r="M1546" s="184">
        <v>36.675699999999999</v>
      </c>
      <c r="N1546" s="184">
        <v>61.856699999999996</v>
      </c>
      <c r="O1546" s="184"/>
      <c r="P1546" s="184"/>
      <c r="Q1546" s="184">
        <v>26.976800000000001</v>
      </c>
      <c r="R1546" s="184">
        <v>25.511700000000001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-0.7776050000000001</v>
      </c>
      <c r="G1547" s="186">
        <v>-0.7954199999999999</v>
      </c>
      <c r="H1547" s="186">
        <v>1.03708</v>
      </c>
      <c r="I1547" s="186">
        <v>0.60387500000000005</v>
      </c>
      <c r="J1547" s="186">
        <v>6.2661100000000012</v>
      </c>
      <c r="K1547" s="186">
        <v>11.839749999999999</v>
      </c>
      <c r="L1547" s="186">
        <v>29.132979999999996</v>
      </c>
      <c r="M1547" s="186">
        <v>41.599560000000004</v>
      </c>
      <c r="N1547" s="186">
        <v>71.365625000000009</v>
      </c>
      <c r="O1547" s="186">
        <v>22.183775000000001</v>
      </c>
      <c r="P1547" s="186">
        <v>16.405542857142855</v>
      </c>
      <c r="Q1547" s="186">
        <v>18.647465</v>
      </c>
      <c r="R1547" s="186">
        <v>30.322289999999999</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-0.8173999999999999</v>
      </c>
      <c r="G1548" s="186">
        <v>-0.92849999999999999</v>
      </c>
      <c r="H1548" s="186">
        <v>0.99219999999999997</v>
      </c>
      <c r="I1548" s="186">
        <v>0.55630000000000002</v>
      </c>
      <c r="J1548" s="186">
        <v>6.3002500000000001</v>
      </c>
      <c r="K1548" s="186">
        <v>11.975249999999999</v>
      </c>
      <c r="L1548" s="186">
        <v>29.880949999999999</v>
      </c>
      <c r="M1548" s="186">
        <v>40.605049999999999</v>
      </c>
      <c r="N1548" s="186">
        <v>69.427599999999998</v>
      </c>
      <c r="O1548" s="186">
        <v>20.740749999999998</v>
      </c>
      <c r="P1548" s="186">
        <v>15.317350000000001</v>
      </c>
      <c r="Q1548" s="186">
        <v>17.59085</v>
      </c>
      <c r="R1548" s="186">
        <v>28.822199999999999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44467</v>
      </c>
      <c r="E1551" s="184">
        <v>1130.4860000000001</v>
      </c>
      <c r="F1551" s="184">
        <v>3.1901999999999999</v>
      </c>
      <c r="G1551" s="184">
        <v>3.2122999999999999</v>
      </c>
      <c r="H1551" s="184">
        <v>3.2136</v>
      </c>
      <c r="I1551" s="184">
        <v>3.2040000000000002</v>
      </c>
      <c r="J1551" s="184">
        <v>3.1057999999999999</v>
      </c>
      <c r="K1551" s="184">
        <v>3.113</v>
      </c>
      <c r="L1551" s="184">
        <v>3.1823000000000001</v>
      </c>
      <c r="M1551" s="184">
        <v>3.1602000000000001</v>
      </c>
      <c r="N1551" s="184">
        <v>3.1246999999999998</v>
      </c>
      <c r="O1551" s="184"/>
      <c r="P1551" s="184"/>
      <c r="Q1551" s="184">
        <v>4.3053999999999997</v>
      </c>
      <c r="R1551" s="184">
        <v>3.5032999999999999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44467</v>
      </c>
      <c r="E1552" s="184">
        <v>1126.4408000000001</v>
      </c>
      <c r="F1552" s="184">
        <v>3.0688</v>
      </c>
      <c r="G1552" s="184">
        <v>3.0920000000000001</v>
      </c>
      <c r="H1552" s="184">
        <v>3.0939999999999999</v>
      </c>
      <c r="I1552" s="184">
        <v>3.0840000000000001</v>
      </c>
      <c r="J1552" s="184">
        <v>2.9855999999999998</v>
      </c>
      <c r="K1552" s="184">
        <v>2.9998999999999998</v>
      </c>
      <c r="L1552" s="184">
        <v>3.0659999999999998</v>
      </c>
      <c r="M1552" s="184">
        <v>3.0478999999999998</v>
      </c>
      <c r="N1552" s="184">
        <v>3.0093000000000001</v>
      </c>
      <c r="O1552" s="184"/>
      <c r="P1552" s="184"/>
      <c r="Q1552" s="184">
        <v>4.1769999999999996</v>
      </c>
      <c r="R1552" s="184">
        <v>3.3814000000000002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44467</v>
      </c>
      <c r="E1553" s="184">
        <v>1104.9947999999999</v>
      </c>
      <c r="F1553" s="184">
        <v>3.2143000000000002</v>
      </c>
      <c r="G1553" s="184">
        <v>3.2115</v>
      </c>
      <c r="H1553" s="184">
        <v>3.2320000000000002</v>
      </c>
      <c r="I1553" s="184">
        <v>3.2141999999999999</v>
      </c>
      <c r="J1553" s="184">
        <v>3.1131000000000002</v>
      </c>
      <c r="K1553" s="184">
        <v>3.1164000000000001</v>
      </c>
      <c r="L1553" s="184">
        <v>3.1674000000000002</v>
      </c>
      <c r="M1553" s="184">
        <v>3.1530999999999998</v>
      </c>
      <c r="N1553" s="184">
        <v>3.1259000000000001</v>
      </c>
      <c r="O1553" s="184"/>
      <c r="P1553" s="184"/>
      <c r="Q1553" s="184">
        <v>4.0049999999999999</v>
      </c>
      <c r="R1553" s="184">
        <v>3.5131999999999999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44467</v>
      </c>
      <c r="E1554" s="184">
        <v>1103.3349000000001</v>
      </c>
      <c r="F1554" s="184">
        <v>3.1596000000000002</v>
      </c>
      <c r="G1554" s="184">
        <v>3.1524000000000001</v>
      </c>
      <c r="H1554" s="184">
        <v>3.1726000000000001</v>
      </c>
      <c r="I1554" s="184">
        <v>3.1543999999999999</v>
      </c>
      <c r="J1554" s="184">
        <v>3.0529999999999999</v>
      </c>
      <c r="K1554" s="184">
        <v>3.0558999999999998</v>
      </c>
      <c r="L1554" s="184">
        <v>3.1063999999999998</v>
      </c>
      <c r="M1554" s="184">
        <v>3.0941999999999998</v>
      </c>
      <c r="N1554" s="184">
        <v>3.0684999999999998</v>
      </c>
      <c r="O1554" s="184"/>
      <c r="P1554" s="184"/>
      <c r="Q1554" s="184">
        <v>3.9436</v>
      </c>
      <c r="R1554" s="184">
        <v>3.4584999999999999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44467</v>
      </c>
      <c r="E1555" s="184">
        <v>1097.9050999999999</v>
      </c>
      <c r="F1555" s="184">
        <v>3.1818</v>
      </c>
      <c r="G1555" s="184">
        <v>3.1846000000000001</v>
      </c>
      <c r="H1555" s="184">
        <v>3.1859000000000002</v>
      </c>
      <c r="I1555" s="184">
        <v>3.1778</v>
      </c>
      <c r="J1555" s="184">
        <v>3.0950000000000002</v>
      </c>
      <c r="K1555" s="184">
        <v>3.1183999999999998</v>
      </c>
      <c r="L1555" s="184">
        <v>3.1625000000000001</v>
      </c>
      <c r="M1555" s="184">
        <v>3.1560000000000001</v>
      </c>
      <c r="N1555" s="184">
        <v>3.1360999999999999</v>
      </c>
      <c r="O1555" s="184"/>
      <c r="P1555" s="184"/>
      <c r="Q1555" s="184">
        <v>3.9110999999999998</v>
      </c>
      <c r="R1555" s="184">
        <v>3.5387</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44467</v>
      </c>
      <c r="E1556" s="184">
        <v>1096.4477999999999</v>
      </c>
      <c r="F1556" s="184">
        <v>3.1194999999999999</v>
      </c>
      <c r="G1556" s="184">
        <v>3.1244000000000001</v>
      </c>
      <c r="H1556" s="184">
        <v>3.1257999999999999</v>
      </c>
      <c r="I1556" s="184">
        <v>3.1177000000000001</v>
      </c>
      <c r="J1556" s="184">
        <v>3.0348999999999999</v>
      </c>
      <c r="K1556" s="184">
        <v>3.0640000000000001</v>
      </c>
      <c r="L1556" s="184">
        <v>3.11</v>
      </c>
      <c r="M1556" s="184">
        <v>3.1036999999999999</v>
      </c>
      <c r="N1556" s="184">
        <v>3.0783</v>
      </c>
      <c r="O1556" s="184"/>
      <c r="P1556" s="184"/>
      <c r="Q1556" s="184">
        <v>3.8544</v>
      </c>
      <c r="R1556" s="184">
        <v>3.4811999999999999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44467</v>
      </c>
      <c r="E1557" s="184">
        <v>1100.1449</v>
      </c>
      <c r="F1557" s="184">
        <v>3.2052</v>
      </c>
      <c r="G1557" s="184">
        <v>3.1928000000000001</v>
      </c>
      <c r="H1557" s="184">
        <v>3.1945999999999999</v>
      </c>
      <c r="I1557" s="184">
        <v>3.1863000000000001</v>
      </c>
      <c r="J1557" s="184">
        <v>3.0929000000000002</v>
      </c>
      <c r="K1557" s="184">
        <v>3.1089000000000002</v>
      </c>
      <c r="L1557" s="184">
        <v>3.1414</v>
      </c>
      <c r="M1557" s="184">
        <v>3.1358999999999999</v>
      </c>
      <c r="N1557" s="184">
        <v>3.1214</v>
      </c>
      <c r="O1557" s="184"/>
      <c r="P1557" s="184"/>
      <c r="Q1557" s="184">
        <v>3.9373999999999998</v>
      </c>
      <c r="R1557" s="184">
        <v>3.5224000000000002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44467</v>
      </c>
      <c r="E1558" s="184">
        <v>1097.2288000000001</v>
      </c>
      <c r="F1558" s="184">
        <v>3.1038999999999999</v>
      </c>
      <c r="G1558" s="184">
        <v>3.0931000000000002</v>
      </c>
      <c r="H1558" s="184">
        <v>3.0945999999999998</v>
      </c>
      <c r="I1558" s="184">
        <v>3.0861999999999998</v>
      </c>
      <c r="J1558" s="184">
        <v>2.9923999999999999</v>
      </c>
      <c r="K1558" s="184">
        <v>3.008</v>
      </c>
      <c r="L1558" s="184">
        <v>3.0398000000000001</v>
      </c>
      <c r="M1558" s="184">
        <v>3.0333999999999999</v>
      </c>
      <c r="N1558" s="184">
        <v>3.0182000000000002</v>
      </c>
      <c r="O1558" s="184"/>
      <c r="P1558" s="184"/>
      <c r="Q1558" s="184">
        <v>3.8256999999999999</v>
      </c>
      <c r="R1558" s="184">
        <v>3.4148000000000001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44467</v>
      </c>
      <c r="E1559" s="184">
        <v>1057.4232</v>
      </c>
      <c r="F1559" s="184">
        <v>3.2864</v>
      </c>
      <c r="G1559" s="184">
        <v>3.2801</v>
      </c>
      <c r="H1559" s="184">
        <v>3.2787999999999999</v>
      </c>
      <c r="I1559" s="184">
        <v>3.2702</v>
      </c>
      <c r="J1559" s="184">
        <v>3.1905999999999999</v>
      </c>
      <c r="K1559" s="184">
        <v>3.1372</v>
      </c>
      <c r="L1559" s="184">
        <v>3.2086000000000001</v>
      </c>
      <c r="M1559" s="184">
        <v>3.1873999999999998</v>
      </c>
      <c r="N1559" s="184">
        <v>3.1852999999999998</v>
      </c>
      <c r="O1559" s="184"/>
      <c r="P1559" s="184"/>
      <c r="Q1559" s="184">
        <v>3.3950999999999998</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44467</v>
      </c>
      <c r="E1560" s="184">
        <v>1055.8228999999999</v>
      </c>
      <c r="F1560" s="184">
        <v>3.2048999999999999</v>
      </c>
      <c r="G1560" s="184">
        <v>3.1985999999999999</v>
      </c>
      <c r="H1560" s="184">
        <v>3.1962000000000002</v>
      </c>
      <c r="I1560" s="184">
        <v>3.1888000000000001</v>
      </c>
      <c r="J1560" s="184">
        <v>3.1095999999999999</v>
      </c>
      <c r="K1560" s="184">
        <v>3.056</v>
      </c>
      <c r="L1560" s="184">
        <v>3.1242999999999999</v>
      </c>
      <c r="M1560" s="184">
        <v>3.0996000000000001</v>
      </c>
      <c r="N1560" s="184">
        <v>3.0951</v>
      </c>
      <c r="O1560" s="184"/>
      <c r="P1560" s="184"/>
      <c r="Q1560" s="184">
        <v>3.3014999999999999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44467</v>
      </c>
      <c r="E1561" s="184">
        <v>1082.2678000000001</v>
      </c>
      <c r="F1561" s="184">
        <v>3.1705000000000001</v>
      </c>
      <c r="G1561" s="184">
        <v>3.1709999999999998</v>
      </c>
      <c r="H1561" s="184">
        <v>3.1779000000000002</v>
      </c>
      <c r="I1561" s="184">
        <v>3.1678000000000002</v>
      </c>
      <c r="J1561" s="184">
        <v>3.073</v>
      </c>
      <c r="K1561" s="184">
        <v>3.0876999999999999</v>
      </c>
      <c r="L1561" s="184">
        <v>3.1282000000000001</v>
      </c>
      <c r="M1561" s="184">
        <v>3.1063000000000001</v>
      </c>
      <c r="N1561" s="184">
        <v>3.0903</v>
      </c>
      <c r="O1561" s="184"/>
      <c r="P1561" s="184"/>
      <c r="Q1561" s="184">
        <v>3.6776</v>
      </c>
      <c r="R1561" s="184">
        <v>3.5225</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44467</v>
      </c>
      <c r="E1562" s="184">
        <v>1081.6415</v>
      </c>
      <c r="F1562" s="184">
        <v>3.1520999999999999</v>
      </c>
      <c r="G1562" s="184">
        <v>3.1515</v>
      </c>
      <c r="H1562" s="184">
        <v>3.1579999999999999</v>
      </c>
      <c r="I1562" s="184">
        <v>3.1478999999999999</v>
      </c>
      <c r="J1562" s="184">
        <v>3.0529999999999999</v>
      </c>
      <c r="K1562" s="184">
        <v>3.0676000000000001</v>
      </c>
      <c r="L1562" s="184">
        <v>3.1114999999999999</v>
      </c>
      <c r="M1562" s="184">
        <v>3.0888</v>
      </c>
      <c r="N1562" s="184">
        <v>3.0718000000000001</v>
      </c>
      <c r="O1562" s="184"/>
      <c r="P1562" s="184"/>
      <c r="Q1562" s="184">
        <v>3.6501999999999999</v>
      </c>
      <c r="R1562" s="184">
        <v>3.4992000000000001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44467</v>
      </c>
      <c r="E1563" s="184">
        <v>1119.4075</v>
      </c>
      <c r="F1563" s="184">
        <v>3.2054999999999998</v>
      </c>
      <c r="G1563" s="184">
        <v>3.2088000000000001</v>
      </c>
      <c r="H1563" s="184">
        <v>3.2119</v>
      </c>
      <c r="I1563" s="184">
        <v>3.2014999999999998</v>
      </c>
      <c r="J1563" s="184">
        <v>3.1118999999999999</v>
      </c>
      <c r="K1563" s="184">
        <v>3.1179999999999999</v>
      </c>
      <c r="L1563" s="184">
        <v>3.1435</v>
      </c>
      <c r="M1563" s="184">
        <v>3.1206999999999998</v>
      </c>
      <c r="N1563" s="184">
        <v>3.1126999999999998</v>
      </c>
      <c r="O1563" s="184"/>
      <c r="P1563" s="184"/>
      <c r="Q1563" s="184">
        <v>4.2264999999999997</v>
      </c>
      <c r="R1563" s="184">
        <v>3.5790999999999999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44467</v>
      </c>
      <c r="E1564" s="184">
        <v>1116.8104000000001</v>
      </c>
      <c r="F1564" s="184">
        <v>3.1377999999999999</v>
      </c>
      <c r="G1564" s="184">
        <v>3.1394000000000002</v>
      </c>
      <c r="H1564" s="184">
        <v>3.1421999999999999</v>
      </c>
      <c r="I1564" s="184">
        <v>3.1316999999999999</v>
      </c>
      <c r="J1564" s="184">
        <v>3.0417999999999998</v>
      </c>
      <c r="K1564" s="184">
        <v>3.0474999999999999</v>
      </c>
      <c r="L1564" s="184">
        <v>3.0705</v>
      </c>
      <c r="M1564" s="184">
        <v>3.0413000000000001</v>
      </c>
      <c r="N1564" s="184">
        <v>3.0335999999999999</v>
      </c>
      <c r="O1564" s="184"/>
      <c r="P1564" s="184"/>
      <c r="Q1564" s="184">
        <v>4.1376999999999997</v>
      </c>
      <c r="R1564" s="184">
        <v>3.4962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44467</v>
      </c>
      <c r="E1565" s="184">
        <v>1084.1029000000001</v>
      </c>
      <c r="F1565" s="184">
        <v>3.1751999999999998</v>
      </c>
      <c r="G1565" s="184">
        <v>3.1657000000000002</v>
      </c>
      <c r="H1565" s="184">
        <v>3.1566000000000001</v>
      </c>
      <c r="I1565" s="184">
        <v>3.1488999999999998</v>
      </c>
      <c r="J1565" s="184">
        <v>3.0625</v>
      </c>
      <c r="K1565" s="184">
        <v>3.0623999999999998</v>
      </c>
      <c r="L1565" s="184">
        <v>3.1004</v>
      </c>
      <c r="M1565" s="184">
        <v>3.1057000000000001</v>
      </c>
      <c r="N1565" s="184">
        <v>3.1183000000000001</v>
      </c>
      <c r="O1565" s="184"/>
      <c r="P1565" s="184"/>
      <c r="Q1565" s="184">
        <v>3.7601</v>
      </c>
      <c r="R1565" s="184">
        <v>3.6105999999999998</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44467</v>
      </c>
      <c r="E1566" s="184">
        <v>1082.6062999999999</v>
      </c>
      <c r="F1566" s="184">
        <v>3.1255999999999999</v>
      </c>
      <c r="G1566" s="184">
        <v>3.1160999999999999</v>
      </c>
      <c r="H1566" s="184">
        <v>3.1070000000000002</v>
      </c>
      <c r="I1566" s="184">
        <v>3.0990000000000002</v>
      </c>
      <c r="J1566" s="184">
        <v>3.0124</v>
      </c>
      <c r="K1566" s="184">
        <v>3.012</v>
      </c>
      <c r="L1566" s="184">
        <v>3.0497000000000001</v>
      </c>
      <c r="M1566" s="184">
        <v>3.0545</v>
      </c>
      <c r="N1566" s="184">
        <v>3.0667</v>
      </c>
      <c r="O1566" s="184"/>
      <c r="P1566" s="184"/>
      <c r="Q1566" s="184">
        <v>3.6945999999999999</v>
      </c>
      <c r="R1566" s="184">
        <v>3.5476999999999999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44467</v>
      </c>
      <c r="E1567" s="184">
        <v>1090.5936999999999</v>
      </c>
      <c r="F1567" s="184">
        <v>3.0760000000000001</v>
      </c>
      <c r="G1567" s="184">
        <v>3.0926999999999998</v>
      </c>
      <c r="H1567" s="184">
        <v>3.0962000000000001</v>
      </c>
      <c r="I1567" s="184">
        <v>3.0891999999999999</v>
      </c>
      <c r="J1567" s="184">
        <v>2.9946999999999999</v>
      </c>
      <c r="K1567" s="184">
        <v>3.0169000000000001</v>
      </c>
      <c r="L1567" s="184">
        <v>3.0518999999999998</v>
      </c>
      <c r="M1567" s="184">
        <v>3.0272999999999999</v>
      </c>
      <c r="N1567" s="184">
        <v>3.0017999999999998</v>
      </c>
      <c r="O1567" s="184"/>
      <c r="P1567" s="184"/>
      <c r="Q1567" s="184">
        <v>3.6880999999999999</v>
      </c>
      <c r="R1567" s="184">
        <v>3.3405</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44467</v>
      </c>
      <c r="E1568" s="184">
        <v>1092.07</v>
      </c>
      <c r="F1568" s="184">
        <v>3.1286</v>
      </c>
      <c r="G1568" s="184">
        <v>3.1419999999999999</v>
      </c>
      <c r="H1568" s="184">
        <v>3.1459999999999999</v>
      </c>
      <c r="I1568" s="184">
        <v>3.1387999999999998</v>
      </c>
      <c r="J1568" s="184">
        <v>3.0448</v>
      </c>
      <c r="K1568" s="184">
        <v>3.0678999999999998</v>
      </c>
      <c r="L1568" s="184">
        <v>3.1036999999999999</v>
      </c>
      <c r="M1568" s="184">
        <v>3.0792999999999999</v>
      </c>
      <c r="N1568" s="184">
        <v>3.0541</v>
      </c>
      <c r="O1568" s="184"/>
      <c r="P1568" s="184"/>
      <c r="Q1568" s="184">
        <v>3.7467000000000001</v>
      </c>
      <c r="R1568" s="184">
        <v>3.3992</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44467</v>
      </c>
      <c r="E1569" s="184">
        <v>3085.9299000000001</v>
      </c>
      <c r="F1569" s="184">
        <v>3.0743</v>
      </c>
      <c r="G1569" s="184">
        <v>3.0792000000000002</v>
      </c>
      <c r="H1569" s="184">
        <v>3.0706000000000002</v>
      </c>
      <c r="I1569" s="184">
        <v>3.0666000000000002</v>
      </c>
      <c r="J1569" s="184">
        <v>2.97</v>
      </c>
      <c r="K1569" s="184">
        <v>2.9777</v>
      </c>
      <c r="L1569" s="184">
        <v>3.0287999999999999</v>
      </c>
      <c r="M1569" s="184">
        <v>3.0072000000000001</v>
      </c>
      <c r="N1569" s="184">
        <v>2.9788000000000001</v>
      </c>
      <c r="O1569" s="184">
        <v>4.2064000000000004</v>
      </c>
      <c r="P1569" s="184">
        <v>4.9112</v>
      </c>
      <c r="Q1569" s="184">
        <v>5.9008000000000003</v>
      </c>
      <c r="R1569" s="184">
        <v>3.3561999999999999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44467</v>
      </c>
      <c r="E1570" s="184">
        <v>3105.4877000000001</v>
      </c>
      <c r="F1570" s="184">
        <v>3.1749000000000001</v>
      </c>
      <c r="G1570" s="184">
        <v>3.1795</v>
      </c>
      <c r="H1570" s="184">
        <v>3.1703000000000001</v>
      </c>
      <c r="I1570" s="184">
        <v>3.1663000000000001</v>
      </c>
      <c r="J1570" s="184">
        <v>3.0701999999999998</v>
      </c>
      <c r="K1570" s="184">
        <v>3.0781000000000001</v>
      </c>
      <c r="L1570" s="184">
        <v>3.1303000000000001</v>
      </c>
      <c r="M1570" s="184">
        <v>3.1095000000000002</v>
      </c>
      <c r="N1570" s="184">
        <v>3.0819000000000001</v>
      </c>
      <c r="O1570" s="184">
        <v>4.3110999999999997</v>
      </c>
      <c r="P1570" s="184">
        <v>4.9958999999999998</v>
      </c>
      <c r="Q1570" s="184">
        <v>6.1364000000000001</v>
      </c>
      <c r="R1570" s="184">
        <v>3.4603000000000002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44467</v>
      </c>
      <c r="E1571" s="184">
        <v>1093.2655</v>
      </c>
      <c r="F1571" s="184">
        <v>3.5026000000000002</v>
      </c>
      <c r="G1571" s="184">
        <v>3.3431999999999999</v>
      </c>
      <c r="H1571" s="184">
        <v>3.2906</v>
      </c>
      <c r="I1571" s="184">
        <v>3.2915000000000001</v>
      </c>
      <c r="J1571" s="184">
        <v>3.1797</v>
      </c>
      <c r="K1571" s="184">
        <v>3.1804999999999999</v>
      </c>
      <c r="L1571" s="184">
        <v>3.2170000000000001</v>
      </c>
      <c r="M1571" s="184">
        <v>3.1987000000000001</v>
      </c>
      <c r="N1571" s="184">
        <v>3.1709000000000001</v>
      </c>
      <c r="O1571" s="184"/>
      <c r="P1571" s="184"/>
      <c r="Q1571" s="184">
        <v>3.85</v>
      </c>
      <c r="R1571" s="184">
        <v>3.5506000000000002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44467</v>
      </c>
      <c r="E1572" s="184">
        <v>1089.3951</v>
      </c>
      <c r="F1572" s="184">
        <v>3.3540999999999999</v>
      </c>
      <c r="G1572" s="184">
        <v>3.1932999999999998</v>
      </c>
      <c r="H1572" s="184">
        <v>3.1402999999999999</v>
      </c>
      <c r="I1572" s="184">
        <v>3.1413000000000002</v>
      </c>
      <c r="J1572" s="184">
        <v>3.0293000000000001</v>
      </c>
      <c r="K1572" s="184">
        <v>3.0293000000000001</v>
      </c>
      <c r="L1572" s="184">
        <v>3.0644999999999998</v>
      </c>
      <c r="M1572" s="184">
        <v>3.0451000000000001</v>
      </c>
      <c r="N1572" s="184">
        <v>3.0162</v>
      </c>
      <c r="O1572" s="184"/>
      <c r="P1572" s="184"/>
      <c r="Q1572" s="184">
        <v>3.6939000000000002</v>
      </c>
      <c r="R1572" s="184">
        <v>3.3948999999999998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44467</v>
      </c>
      <c r="E1573" s="184">
        <v>112.3854</v>
      </c>
      <c r="F1573" s="184">
        <v>3.0531000000000001</v>
      </c>
      <c r="G1573" s="184">
        <v>3.0619999999999998</v>
      </c>
      <c r="H1573" s="184">
        <v>3.0686</v>
      </c>
      <c r="I1573" s="184">
        <v>3.0657999999999999</v>
      </c>
      <c r="J1573" s="184">
        <v>2.9723000000000002</v>
      </c>
      <c r="K1573" s="184">
        <v>2.9805000000000001</v>
      </c>
      <c r="L1573" s="184">
        <v>3.0426000000000002</v>
      </c>
      <c r="M1573" s="184">
        <v>3.0185</v>
      </c>
      <c r="N1573" s="184">
        <v>2.9925000000000002</v>
      </c>
      <c r="O1573" s="184"/>
      <c r="P1573" s="184"/>
      <c r="Q1573" s="184">
        <v>4.1448</v>
      </c>
      <c r="R1573" s="184">
        <v>3.3691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44467</v>
      </c>
      <c r="E1574" s="184">
        <v>112.7088</v>
      </c>
      <c r="F1574" s="184">
        <v>3.1415999999999999</v>
      </c>
      <c r="G1574" s="184">
        <v>3.1585999999999999</v>
      </c>
      <c r="H1574" s="184">
        <v>3.1663000000000001</v>
      </c>
      <c r="I1574" s="184">
        <v>3.1659000000000002</v>
      </c>
      <c r="J1574" s="184">
        <v>3.0726</v>
      </c>
      <c r="K1574" s="184">
        <v>3.0815999999999999</v>
      </c>
      <c r="L1574" s="184">
        <v>3.1440000000000001</v>
      </c>
      <c r="M1574" s="184">
        <v>3.1208999999999998</v>
      </c>
      <c r="N1574" s="184">
        <v>3.0956000000000001</v>
      </c>
      <c r="O1574" s="184"/>
      <c r="P1574" s="184"/>
      <c r="Q1574" s="184">
        <v>4.2489999999999997</v>
      </c>
      <c r="R1574" s="184">
        <v>3.4725999999999999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44467</v>
      </c>
      <c r="E1575" s="184">
        <v>1114.9429</v>
      </c>
      <c r="F1575" s="184">
        <v>3.1758000000000002</v>
      </c>
      <c r="G1575" s="184">
        <v>3.1774</v>
      </c>
      <c r="H1575" s="184">
        <v>3.1793</v>
      </c>
      <c r="I1575" s="184">
        <v>3.1701999999999999</v>
      </c>
      <c r="J1575" s="184">
        <v>3.0827</v>
      </c>
      <c r="K1575" s="184">
        <v>3.0939000000000001</v>
      </c>
      <c r="L1575" s="184">
        <v>3.1360000000000001</v>
      </c>
      <c r="M1575" s="184">
        <v>3.1114000000000002</v>
      </c>
      <c r="N1575" s="184">
        <v>3.0912999999999999</v>
      </c>
      <c r="O1575" s="184"/>
      <c r="P1575" s="184"/>
      <c r="Q1575" s="184">
        <v>4.1184000000000003</v>
      </c>
      <c r="R1575" s="184">
        <v>3.4744000000000002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44467</v>
      </c>
      <c r="E1576" s="184">
        <v>1111.3602000000001</v>
      </c>
      <c r="F1576" s="184">
        <v>3.0743</v>
      </c>
      <c r="G1576" s="184">
        <v>3.077</v>
      </c>
      <c r="H1576" s="184">
        <v>3.0787</v>
      </c>
      <c r="I1576" s="184">
        <v>3.0695000000000001</v>
      </c>
      <c r="J1576" s="184">
        <v>2.9821</v>
      </c>
      <c r="K1576" s="184">
        <v>2.9927999999999999</v>
      </c>
      <c r="L1576" s="184">
        <v>3.0341999999999998</v>
      </c>
      <c r="M1576" s="184">
        <v>3.0068000000000001</v>
      </c>
      <c r="N1576" s="184">
        <v>2.9786999999999999</v>
      </c>
      <c r="O1576" s="184"/>
      <c r="P1576" s="184"/>
      <c r="Q1576" s="184">
        <v>3.9942000000000002</v>
      </c>
      <c r="R1576" s="184">
        <v>3.3494000000000002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44467</v>
      </c>
      <c r="E1577" s="184">
        <v>1083.5247999999999</v>
      </c>
      <c r="F1577" s="184">
        <v>3.1061000000000001</v>
      </c>
      <c r="G1577" s="184">
        <v>3.1122999999999998</v>
      </c>
      <c r="H1577" s="184">
        <v>3.1280000000000001</v>
      </c>
      <c r="I1577" s="184">
        <v>3.1190000000000002</v>
      </c>
      <c r="J1577" s="184">
        <v>3.0253999999999999</v>
      </c>
      <c r="K1577" s="184">
        <v>3.0358999999999998</v>
      </c>
      <c r="L1577" s="184">
        <v>3.0773000000000001</v>
      </c>
      <c r="M1577" s="184">
        <v>3.0642999999999998</v>
      </c>
      <c r="N1577" s="184">
        <v>3.0413000000000001</v>
      </c>
      <c r="O1577" s="184"/>
      <c r="P1577" s="184"/>
      <c r="Q1577" s="184">
        <v>3.6671</v>
      </c>
      <c r="R1577" s="184">
        <v>3.4312</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44467</v>
      </c>
      <c r="E1578" s="184">
        <v>1081.1006</v>
      </c>
      <c r="F1578" s="184">
        <v>3.0017</v>
      </c>
      <c r="G1578" s="184">
        <v>3.0224000000000002</v>
      </c>
      <c r="H1578" s="184">
        <v>3.0407999999999999</v>
      </c>
      <c r="I1578" s="184">
        <v>3.0249999999999999</v>
      </c>
      <c r="J1578" s="184">
        <v>2.9279000000000002</v>
      </c>
      <c r="K1578" s="184">
        <v>2.9355000000000002</v>
      </c>
      <c r="L1578" s="184">
        <v>2.9752999999999998</v>
      </c>
      <c r="M1578" s="184">
        <v>2.9617</v>
      </c>
      <c r="N1578" s="184">
        <v>2.9380999999999999</v>
      </c>
      <c r="O1578" s="184"/>
      <c r="P1578" s="184"/>
      <c r="Q1578" s="184">
        <v>3.5629</v>
      </c>
      <c r="R1578" s="184">
        <v>3.3273999999999999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44467</v>
      </c>
      <c r="E1579" s="184">
        <v>1056.5782999999999</v>
      </c>
      <c r="F1579" s="184">
        <v>3.1612</v>
      </c>
      <c r="G1579" s="184">
        <v>3.1732999999999998</v>
      </c>
      <c r="H1579" s="184">
        <v>3.1762000000000001</v>
      </c>
      <c r="I1579" s="184">
        <v>3.1697000000000002</v>
      </c>
      <c r="J1579" s="184">
        <v>3.0739000000000001</v>
      </c>
      <c r="K1579" s="184">
        <v>3.0857999999999999</v>
      </c>
      <c r="L1579" s="184">
        <v>3.1288</v>
      </c>
      <c r="M1579" s="184">
        <v>3.1118999999999999</v>
      </c>
      <c r="N1579" s="184">
        <v>3.0888</v>
      </c>
      <c r="O1579" s="184"/>
      <c r="P1579" s="184"/>
      <c r="Q1579" s="184">
        <v>3.2452000000000001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44467</v>
      </c>
      <c r="E1580" s="184">
        <v>1055.4821999999999</v>
      </c>
      <c r="F1580" s="184">
        <v>3.1021999999999998</v>
      </c>
      <c r="G1580" s="184">
        <v>3.1131000000000002</v>
      </c>
      <c r="H1580" s="184">
        <v>3.1162000000000001</v>
      </c>
      <c r="I1580" s="184">
        <v>3.1095999999999999</v>
      </c>
      <c r="J1580" s="184">
        <v>3.0137</v>
      </c>
      <c r="K1580" s="184">
        <v>3.0253000000000001</v>
      </c>
      <c r="L1580" s="184">
        <v>3.0678000000000001</v>
      </c>
      <c r="M1580" s="184">
        <v>3.0503999999999998</v>
      </c>
      <c r="N1580" s="184">
        <v>3.0268999999999999</v>
      </c>
      <c r="O1580" s="184"/>
      <c r="P1580" s="184"/>
      <c r="Q1580" s="184">
        <v>3.1829999999999998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44467</v>
      </c>
      <c r="E1581" s="184">
        <v>1066.6576</v>
      </c>
      <c r="F1581" s="184">
        <v>3.0901999999999998</v>
      </c>
      <c r="G1581" s="184">
        <v>3.1044999999999998</v>
      </c>
      <c r="H1581" s="184">
        <v>3.1196999999999999</v>
      </c>
      <c r="I1581" s="184">
        <v>3.1259999999999999</v>
      </c>
      <c r="J1581" s="184">
        <v>3.0224000000000002</v>
      </c>
      <c r="K1581" s="184">
        <v>3.0663999999999998</v>
      </c>
      <c r="L1581" s="184">
        <v>3.0933999999999999</v>
      </c>
      <c r="M1581" s="184">
        <v>3.0689000000000002</v>
      </c>
      <c r="N1581" s="184">
        <v>3.0415000000000001</v>
      </c>
      <c r="O1581" s="184"/>
      <c r="P1581" s="184"/>
      <c r="Q1581" s="184">
        <v>3.3974000000000002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44467</v>
      </c>
      <c r="E1582" s="184">
        <v>1064.6008999999999</v>
      </c>
      <c r="F1582" s="184">
        <v>2.9933000000000001</v>
      </c>
      <c r="G1582" s="184">
        <v>3.0041000000000002</v>
      </c>
      <c r="H1582" s="184">
        <v>3.0198</v>
      </c>
      <c r="I1582" s="184">
        <v>3.0259999999999998</v>
      </c>
      <c r="J1582" s="184">
        <v>2.9222000000000001</v>
      </c>
      <c r="K1582" s="184">
        <v>2.9658000000000002</v>
      </c>
      <c r="L1582" s="184">
        <v>2.9916999999999998</v>
      </c>
      <c r="M1582" s="184">
        <v>2.9666000000000001</v>
      </c>
      <c r="N1582" s="184">
        <v>2.9382999999999999</v>
      </c>
      <c r="O1582" s="184"/>
      <c r="P1582" s="184"/>
      <c r="Q1582" s="184">
        <v>3.2940999999999998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44467</v>
      </c>
      <c r="E1583" s="184">
        <v>1062.4398000000001</v>
      </c>
      <c r="F1583" s="184">
        <v>3.1987000000000001</v>
      </c>
      <c r="G1583" s="184">
        <v>3.1867000000000001</v>
      </c>
      <c r="H1583" s="184">
        <v>3.1857000000000002</v>
      </c>
      <c r="I1583" s="184">
        <v>3.1812</v>
      </c>
      <c r="J1583" s="184">
        <v>3.1013000000000002</v>
      </c>
      <c r="K1583" s="184">
        <v>3.1071</v>
      </c>
      <c r="L1583" s="184">
        <v>3.181</v>
      </c>
      <c r="M1583" s="184">
        <v>3.1631</v>
      </c>
      <c r="N1583" s="184">
        <v>3.137</v>
      </c>
      <c r="O1583" s="184"/>
      <c r="P1583" s="184"/>
      <c r="Q1583" s="184">
        <v>3.3803000000000001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44467</v>
      </c>
      <c r="E1584" s="184">
        <v>1061.0962</v>
      </c>
      <c r="F1584" s="184">
        <v>3.1305000000000001</v>
      </c>
      <c r="G1584" s="184">
        <v>3.1160999999999999</v>
      </c>
      <c r="H1584" s="184">
        <v>3.1154000000000002</v>
      </c>
      <c r="I1584" s="184">
        <v>3.1114000000000002</v>
      </c>
      <c r="J1584" s="184">
        <v>3.0308000000000002</v>
      </c>
      <c r="K1584" s="184">
        <v>3.0364</v>
      </c>
      <c r="L1584" s="184">
        <v>3.1097999999999999</v>
      </c>
      <c r="M1584" s="184">
        <v>3.0914000000000001</v>
      </c>
      <c r="N1584" s="184">
        <v>3.0648</v>
      </c>
      <c r="O1584" s="184"/>
      <c r="P1584" s="184"/>
      <c r="Q1584" s="184">
        <v>3.3085</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44467</v>
      </c>
      <c r="E1585" s="184">
        <v>1114.9603</v>
      </c>
      <c r="F1585" s="184">
        <v>3.1659000000000002</v>
      </c>
      <c r="G1585" s="184">
        <v>3.1798000000000002</v>
      </c>
      <c r="H1585" s="184">
        <v>3.1848999999999998</v>
      </c>
      <c r="I1585" s="184">
        <v>3.1743999999999999</v>
      </c>
      <c r="J1585" s="184">
        <v>3.0790000000000002</v>
      </c>
      <c r="K1585" s="184">
        <v>3.0886</v>
      </c>
      <c r="L1585" s="184">
        <v>3.1326999999999998</v>
      </c>
      <c r="M1585" s="184">
        <v>3.1143999999999998</v>
      </c>
      <c r="N1585" s="184">
        <v>3.0929000000000002</v>
      </c>
      <c r="O1585" s="184"/>
      <c r="P1585" s="184"/>
      <c r="Q1585" s="184">
        <v>4.1063000000000001</v>
      </c>
      <c r="R1585" s="184">
        <v>3.4765000000000001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44467</v>
      </c>
      <c r="E1586" s="184">
        <v>1112.6273000000001</v>
      </c>
      <c r="F1586" s="184">
        <v>3.0674999999999999</v>
      </c>
      <c r="G1586" s="184">
        <v>3.0798000000000001</v>
      </c>
      <c r="H1586" s="184">
        <v>3.0846</v>
      </c>
      <c r="I1586" s="184">
        <v>3.0741999999999998</v>
      </c>
      <c r="J1586" s="184">
        <v>2.9784999999999999</v>
      </c>
      <c r="K1586" s="184">
        <v>2.9876</v>
      </c>
      <c r="L1586" s="184">
        <v>3.0308999999999999</v>
      </c>
      <c r="M1586" s="184">
        <v>3.0118999999999998</v>
      </c>
      <c r="N1586" s="184">
        <v>2.9897</v>
      </c>
      <c r="O1586" s="184"/>
      <c r="P1586" s="184"/>
      <c r="Q1586" s="184">
        <v>4.0256999999999996</v>
      </c>
      <c r="R1586" s="184">
        <v>3.3868999999999998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44467</v>
      </c>
      <c r="E1587" s="184">
        <v>2718.0963333333302</v>
      </c>
      <c r="F1587" s="184">
        <v>3.1806000000000001</v>
      </c>
      <c r="G1587" s="184">
        <v>3.2073</v>
      </c>
      <c r="H1587" s="184">
        <v>3.2124000000000001</v>
      </c>
      <c r="I1587" s="184">
        <v>3.2006000000000001</v>
      </c>
      <c r="J1587" s="184">
        <v>3.1175999999999999</v>
      </c>
      <c r="K1587" s="184">
        <v>3.1168999999999998</v>
      </c>
      <c r="L1587" s="184">
        <v>3.1655000000000002</v>
      </c>
      <c r="M1587" s="184">
        <v>3.1482999999999999</v>
      </c>
      <c r="N1587" s="184">
        <v>3.1145999999999998</v>
      </c>
      <c r="O1587" s="184">
        <v>4.3613</v>
      </c>
      <c r="P1587" s="184">
        <v>5.1308999999999996</v>
      </c>
      <c r="Q1587" s="184">
        <v>6.5354999999999999</v>
      </c>
      <c r="R1587" s="184">
        <v>3.512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44467</v>
      </c>
      <c r="E1588" s="184">
        <v>2587.3016666666699</v>
      </c>
      <c r="F1588" s="184">
        <v>3.0804</v>
      </c>
      <c r="G1588" s="184">
        <v>3.1067999999999998</v>
      </c>
      <c r="H1588" s="184">
        <v>3.1118999999999999</v>
      </c>
      <c r="I1588" s="184">
        <v>3.1000999999999999</v>
      </c>
      <c r="J1588" s="184">
        <v>3.0171999999999999</v>
      </c>
      <c r="K1588" s="184">
        <v>3.0160999999999998</v>
      </c>
      <c r="L1588" s="184">
        <v>3.0638999999999998</v>
      </c>
      <c r="M1588" s="184">
        <v>3.0459000000000001</v>
      </c>
      <c r="N1588" s="184">
        <v>3.0114999999999998</v>
      </c>
      <c r="O1588" s="184">
        <v>3.9258999999999999</v>
      </c>
      <c r="P1588" s="184">
        <v>4.5301</v>
      </c>
      <c r="Q1588" s="184">
        <v>6.6124000000000001</v>
      </c>
      <c r="R1588" s="184">
        <v>3.2368000000000001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44467</v>
      </c>
      <c r="E1589" s="184">
        <v>1083.3758</v>
      </c>
      <c r="F1589" s="184">
        <v>3.2077</v>
      </c>
      <c r="G1589" s="184">
        <v>3.2328999999999999</v>
      </c>
      <c r="H1589" s="184">
        <v>3.2412000000000001</v>
      </c>
      <c r="I1589" s="184">
        <v>3.2338</v>
      </c>
      <c r="J1589" s="184">
        <v>3.1248</v>
      </c>
      <c r="K1589" s="184">
        <v>3.1305000000000001</v>
      </c>
      <c r="L1589" s="184">
        <v>3.1814</v>
      </c>
      <c r="M1589" s="184">
        <v>3.1507000000000001</v>
      </c>
      <c r="N1589" s="184">
        <v>3.1171000000000002</v>
      </c>
      <c r="O1589" s="184"/>
      <c r="P1589" s="184"/>
      <c r="Q1589" s="184">
        <v>3.6810999999999998</v>
      </c>
      <c r="R1589" s="184">
        <v>3.5099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44467</v>
      </c>
      <c r="E1590" s="184">
        <v>1080.2765999999999</v>
      </c>
      <c r="F1590" s="184">
        <v>3.0749</v>
      </c>
      <c r="G1590" s="184">
        <v>3.1025</v>
      </c>
      <c r="H1590" s="184">
        <v>3.1103000000000001</v>
      </c>
      <c r="I1590" s="184">
        <v>3.1032000000000002</v>
      </c>
      <c r="J1590" s="184">
        <v>2.9943</v>
      </c>
      <c r="K1590" s="184">
        <v>2.9992999999999999</v>
      </c>
      <c r="L1590" s="184">
        <v>3.0491000000000001</v>
      </c>
      <c r="M1590" s="184">
        <v>3.0173999999999999</v>
      </c>
      <c r="N1590" s="184">
        <v>2.9828999999999999</v>
      </c>
      <c r="O1590" s="184"/>
      <c r="P1590" s="184"/>
      <c r="Q1590" s="184">
        <v>3.5463</v>
      </c>
      <c r="R1590" s="184">
        <v>3.3753000000000002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44467</v>
      </c>
      <c r="E1591" s="184">
        <v>1081.7795000000001</v>
      </c>
      <c r="F1591" s="184">
        <v>3.2191000000000001</v>
      </c>
      <c r="G1591" s="184">
        <v>3.24</v>
      </c>
      <c r="H1591" s="184">
        <v>3.2294999999999998</v>
      </c>
      <c r="I1591" s="184">
        <v>3.2277</v>
      </c>
      <c r="J1591" s="184">
        <v>3.1442000000000001</v>
      </c>
      <c r="K1591" s="184">
        <v>3.1617999999999999</v>
      </c>
      <c r="L1591" s="184">
        <v>3.2057000000000002</v>
      </c>
      <c r="M1591" s="184">
        <v>3.1718000000000002</v>
      </c>
      <c r="N1591" s="184">
        <v>3.1444000000000001</v>
      </c>
      <c r="O1591" s="184"/>
      <c r="P1591" s="184"/>
      <c r="Q1591" s="184">
        <v>3.6608999999999998</v>
      </c>
      <c r="R1591" s="184">
        <v>3.5068999999999999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44467</v>
      </c>
      <c r="E1592" s="184">
        <v>1079.3788</v>
      </c>
      <c r="F1592" s="184">
        <v>3.1181000000000001</v>
      </c>
      <c r="G1592" s="184">
        <v>3.1389</v>
      </c>
      <c r="H1592" s="184">
        <v>3.1211000000000002</v>
      </c>
      <c r="I1592" s="184">
        <v>3.1234999999999999</v>
      </c>
      <c r="J1592" s="184">
        <v>3.0415000000000001</v>
      </c>
      <c r="K1592" s="184">
        <v>3.0562999999999998</v>
      </c>
      <c r="L1592" s="184">
        <v>3.1017000000000001</v>
      </c>
      <c r="M1592" s="184">
        <v>3.0678999999999998</v>
      </c>
      <c r="N1592" s="184">
        <v>3.04</v>
      </c>
      <c r="O1592" s="184"/>
      <c r="P1592" s="184"/>
      <c r="Q1592" s="184">
        <v>3.5556000000000001</v>
      </c>
      <c r="R1592" s="184">
        <v>3.4016999999999999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44467</v>
      </c>
      <c r="E1593" s="184">
        <v>1071.0552</v>
      </c>
      <c r="F1593" s="184">
        <v>3.2376999999999998</v>
      </c>
      <c r="G1593" s="184">
        <v>3.2547999999999999</v>
      </c>
      <c r="H1593" s="184">
        <v>3.2541000000000002</v>
      </c>
      <c r="I1593" s="184">
        <v>3.2294999999999998</v>
      </c>
      <c r="J1593" s="184">
        <v>3.1379999999999999</v>
      </c>
      <c r="K1593" s="184">
        <v>3.1613000000000002</v>
      </c>
      <c r="L1593" s="184">
        <v>3.2118000000000002</v>
      </c>
      <c r="M1593" s="184">
        <v>3.1981000000000002</v>
      </c>
      <c r="N1593" s="184">
        <v>3.1768000000000001</v>
      </c>
      <c r="O1593" s="184"/>
      <c r="P1593" s="184"/>
      <c r="Q1593" s="184">
        <v>3.5714000000000001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44467</v>
      </c>
      <c r="E1594" s="184">
        <v>1068.9902</v>
      </c>
      <c r="F1594" s="184">
        <v>3.1484000000000001</v>
      </c>
      <c r="G1594" s="184">
        <v>3.1663000000000001</v>
      </c>
      <c r="H1594" s="184">
        <v>3.1743999999999999</v>
      </c>
      <c r="I1594" s="184">
        <v>3.1423999999999999</v>
      </c>
      <c r="J1594" s="184">
        <v>3.0488</v>
      </c>
      <c r="K1594" s="184">
        <v>3.0749</v>
      </c>
      <c r="L1594" s="184">
        <v>3.1183000000000001</v>
      </c>
      <c r="M1594" s="184">
        <v>3.1032999999999999</v>
      </c>
      <c r="N1594" s="184">
        <v>3.0796999999999999</v>
      </c>
      <c r="O1594" s="184"/>
      <c r="P1594" s="184"/>
      <c r="Q1594" s="184">
        <v>3.4693000000000001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44467</v>
      </c>
      <c r="E1595" s="184">
        <v>112.1931</v>
      </c>
      <c r="F1595" s="184">
        <v>3.1884999999999999</v>
      </c>
      <c r="G1595" s="184">
        <v>3.1730999999999998</v>
      </c>
      <c r="H1595" s="184">
        <v>3.1808999999999998</v>
      </c>
      <c r="I1595" s="184">
        <v>3.1711999999999998</v>
      </c>
      <c r="J1595" s="184">
        <v>3.0796000000000001</v>
      </c>
      <c r="K1595" s="184">
        <v>3.0922999999999998</v>
      </c>
      <c r="L1595" s="184">
        <v>3.1408</v>
      </c>
      <c r="M1595" s="184">
        <v>3.1177999999999999</v>
      </c>
      <c r="N1595" s="184">
        <v>3.1012</v>
      </c>
      <c r="O1595" s="184"/>
      <c r="P1595" s="184"/>
      <c r="Q1595" s="184">
        <v>4.2241</v>
      </c>
      <c r="R1595" s="184">
        <v>3.5203000000000002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44467</v>
      </c>
      <c r="E1596" s="184">
        <v>111.8943</v>
      </c>
      <c r="F1596" s="184">
        <v>3.0665</v>
      </c>
      <c r="G1596" s="184">
        <v>3.0836000000000001</v>
      </c>
      <c r="H1596" s="184">
        <v>3.0914000000000001</v>
      </c>
      <c r="I1596" s="184">
        <v>3.0792000000000002</v>
      </c>
      <c r="J1596" s="184">
        <v>2.9895</v>
      </c>
      <c r="K1596" s="184">
        <v>3.0015999999999998</v>
      </c>
      <c r="L1596" s="184">
        <v>3.0493000000000001</v>
      </c>
      <c r="M1596" s="184">
        <v>3.0255999999999998</v>
      </c>
      <c r="N1596" s="184">
        <v>3.0085000000000002</v>
      </c>
      <c r="O1596" s="184"/>
      <c r="P1596" s="184"/>
      <c r="Q1596" s="184">
        <v>4.1242000000000001</v>
      </c>
      <c r="R1596" s="184">
        <v>3.4228000000000001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44467</v>
      </c>
      <c r="E1597" s="184">
        <v>1078.9450999999999</v>
      </c>
      <c r="F1597" s="184">
        <v>3.2208000000000001</v>
      </c>
      <c r="G1597" s="184">
        <v>3.2519</v>
      </c>
      <c r="H1597" s="184">
        <v>3.2437999999999998</v>
      </c>
      <c r="I1597" s="184">
        <v>3.2286999999999999</v>
      </c>
      <c r="J1597" s="184">
        <v>3.1515</v>
      </c>
      <c r="K1597" s="184">
        <v>3.1738</v>
      </c>
      <c r="L1597" s="184">
        <v>3.2212000000000001</v>
      </c>
      <c r="M1597" s="184">
        <v>3.1943999999999999</v>
      </c>
      <c r="N1597" s="184">
        <v>3.1714000000000002</v>
      </c>
      <c r="O1597" s="184"/>
      <c r="P1597" s="184"/>
      <c r="Q1597" s="184">
        <v>3.7017000000000002</v>
      </c>
      <c r="R1597" s="184">
        <v>3.62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44467</v>
      </c>
      <c r="E1598" s="184">
        <v>1076.8447000000001</v>
      </c>
      <c r="F1598" s="184">
        <v>3.1695000000000002</v>
      </c>
      <c r="G1598" s="184">
        <v>3.2017000000000002</v>
      </c>
      <c r="H1598" s="184">
        <v>3.1934</v>
      </c>
      <c r="I1598" s="184">
        <v>3.1781999999999999</v>
      </c>
      <c r="J1598" s="184">
        <v>3.1011000000000002</v>
      </c>
      <c r="K1598" s="184">
        <v>3.1233</v>
      </c>
      <c r="L1598" s="184">
        <v>3.1694</v>
      </c>
      <c r="M1598" s="184">
        <v>3.1255999999999999</v>
      </c>
      <c r="N1598" s="184">
        <v>3.0935999999999999</v>
      </c>
      <c r="O1598" s="184"/>
      <c r="P1598" s="184"/>
      <c r="Q1598" s="184">
        <v>3.6051000000000002</v>
      </c>
      <c r="R1598" s="184">
        <v>3.5249000000000001</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44467</v>
      </c>
      <c r="E1599" s="184">
        <v>3404.08</v>
      </c>
      <c r="F1599" s="184">
        <v>3.1665999999999999</v>
      </c>
      <c r="G1599" s="184">
        <v>3.1871999999999998</v>
      </c>
      <c r="H1599" s="184">
        <v>3.1928999999999998</v>
      </c>
      <c r="I1599" s="184">
        <v>3.1859000000000002</v>
      </c>
      <c r="J1599" s="184">
        <v>3.0922000000000001</v>
      </c>
      <c r="K1599" s="184">
        <v>3.0941000000000001</v>
      </c>
      <c r="L1599" s="184">
        <v>3.1514000000000002</v>
      </c>
      <c r="M1599" s="184">
        <v>3.1257000000000001</v>
      </c>
      <c r="N1599" s="184">
        <v>3.0962999999999998</v>
      </c>
      <c r="O1599" s="184">
        <v>4.3403999999999998</v>
      </c>
      <c r="P1599" s="184">
        <v>5.0076999999999998</v>
      </c>
      <c r="Q1599" s="184">
        <v>6.4276</v>
      </c>
      <c r="R1599" s="184">
        <v>3.4794</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44467</v>
      </c>
      <c r="E1600" s="184">
        <v>3369.9697000000001</v>
      </c>
      <c r="F1600" s="184">
        <v>3.0882000000000001</v>
      </c>
      <c r="G1600" s="184">
        <v>3.1078000000000001</v>
      </c>
      <c r="H1600" s="184">
        <v>3.1133000000000002</v>
      </c>
      <c r="I1600" s="184">
        <v>3.1059999999999999</v>
      </c>
      <c r="J1600" s="184">
        <v>3.0125999999999999</v>
      </c>
      <c r="K1600" s="184">
        <v>3.0204</v>
      </c>
      <c r="L1600" s="184">
        <v>3.0785</v>
      </c>
      <c r="M1600" s="184">
        <v>3.0528</v>
      </c>
      <c r="N1600" s="184">
        <v>3.0232999999999999</v>
      </c>
      <c r="O1600" s="184">
        <v>4.2698999999999998</v>
      </c>
      <c r="P1600" s="184">
        <v>4.9222999999999999</v>
      </c>
      <c r="Q1600" s="184">
        <v>6.5942999999999996</v>
      </c>
      <c r="R1600" s="184">
        <v>3.4064999999999999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44467</v>
      </c>
      <c r="E1601" s="184">
        <v>1111.2988</v>
      </c>
      <c r="F1601" s="184">
        <v>3.1598999999999999</v>
      </c>
      <c r="G1601" s="184">
        <v>3.1680999999999999</v>
      </c>
      <c r="H1601" s="184">
        <v>3.1714000000000002</v>
      </c>
      <c r="I1601" s="184">
        <v>3.1627999999999998</v>
      </c>
      <c r="J1601" s="184">
        <v>3.0613999999999999</v>
      </c>
      <c r="K1601" s="184">
        <v>3.0670000000000002</v>
      </c>
      <c r="L1601" s="184">
        <v>3.1175000000000002</v>
      </c>
      <c r="M1601" s="184">
        <v>3.0966999999999998</v>
      </c>
      <c r="N1601" s="184">
        <v>3.0712000000000002</v>
      </c>
      <c r="O1601" s="184"/>
      <c r="P1601" s="184"/>
      <c r="Q1601" s="184">
        <v>4.2614999999999998</v>
      </c>
      <c r="R1601" s="184">
        <v>3.5097</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44467</v>
      </c>
      <c r="E1602" s="184">
        <v>1108.3295000000001</v>
      </c>
      <c r="F1602" s="184">
        <v>3.0432000000000001</v>
      </c>
      <c r="G1602" s="184">
        <v>3.0547</v>
      </c>
      <c r="H1602" s="184">
        <v>3.0583999999999998</v>
      </c>
      <c r="I1602" s="184">
        <v>3.0491000000000001</v>
      </c>
      <c r="J1602" s="184">
        <v>2.9477000000000002</v>
      </c>
      <c r="K1602" s="184">
        <v>2.9527999999999999</v>
      </c>
      <c r="L1602" s="184">
        <v>2.9961000000000002</v>
      </c>
      <c r="M1602" s="184">
        <v>2.9807000000000001</v>
      </c>
      <c r="N1602" s="184">
        <v>2.9578000000000002</v>
      </c>
      <c r="O1602" s="184"/>
      <c r="P1602" s="184"/>
      <c r="Q1602" s="184">
        <v>4.1512000000000002</v>
      </c>
      <c r="R1602" s="184">
        <v>3.3988999999999998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44467</v>
      </c>
      <c r="E1603" s="184">
        <v>1102.8657000000001</v>
      </c>
      <c r="F1603" s="184">
        <v>3.1808000000000001</v>
      </c>
      <c r="G1603" s="184">
        <v>3.1812999999999998</v>
      </c>
      <c r="H1603" s="184">
        <v>3.1867000000000001</v>
      </c>
      <c r="I1603" s="184">
        <v>3.1796000000000002</v>
      </c>
      <c r="J1603" s="184">
        <v>3.0897000000000001</v>
      </c>
      <c r="K1603" s="184">
        <v>3.0951</v>
      </c>
      <c r="L1603" s="184">
        <v>3.1528999999999998</v>
      </c>
      <c r="M1603" s="184">
        <v>3.1478000000000002</v>
      </c>
      <c r="N1603" s="184">
        <v>3.1251000000000002</v>
      </c>
      <c r="O1603" s="184"/>
      <c r="P1603" s="184"/>
      <c r="Q1603" s="184">
        <v>3.9647999999999999</v>
      </c>
      <c r="R1603" s="184">
        <v>3.5078999999999998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44467</v>
      </c>
      <c r="E1604" s="184">
        <v>1099.9473</v>
      </c>
      <c r="F1604" s="184">
        <v>3.0796999999999999</v>
      </c>
      <c r="G1604" s="184">
        <v>3.0802</v>
      </c>
      <c r="H1604" s="184">
        <v>3.0865</v>
      </c>
      <c r="I1604" s="184">
        <v>3.0794999999999999</v>
      </c>
      <c r="J1604" s="184">
        <v>2.9895</v>
      </c>
      <c r="K1604" s="184">
        <v>2.9943</v>
      </c>
      <c r="L1604" s="184">
        <v>3.0463</v>
      </c>
      <c r="M1604" s="184">
        <v>3.0314000000000001</v>
      </c>
      <c r="N1604" s="184">
        <v>3.0112999999999999</v>
      </c>
      <c r="O1604" s="184"/>
      <c r="P1604" s="184"/>
      <c r="Q1604" s="184">
        <v>3.8552</v>
      </c>
      <c r="R1604" s="184">
        <v>3.3982999999999999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44467</v>
      </c>
      <c r="E1605" s="184">
        <v>1100.6347000000001</v>
      </c>
      <c r="F1605" s="184">
        <v>3.1507000000000001</v>
      </c>
      <c r="G1605" s="184">
        <v>3.19</v>
      </c>
      <c r="H1605" s="184">
        <v>3.1869999999999998</v>
      </c>
      <c r="I1605" s="184">
        <v>3.1867999999999999</v>
      </c>
      <c r="J1605" s="184">
        <v>3.0937999999999999</v>
      </c>
      <c r="K1605" s="184">
        <v>3.1042999999999998</v>
      </c>
      <c r="L1605" s="184">
        <v>3.1419000000000001</v>
      </c>
      <c r="M1605" s="184">
        <v>3.1206</v>
      </c>
      <c r="N1605" s="184">
        <v>3.0939999999999999</v>
      </c>
      <c r="O1605" s="184"/>
      <c r="P1605" s="184"/>
      <c r="Q1605" s="184">
        <v>3.8879999999999999</v>
      </c>
      <c r="R1605" s="184">
        <v>3.4516</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44467</v>
      </c>
      <c r="E1606" s="184">
        <v>1097.9238</v>
      </c>
      <c r="F1606" s="184">
        <v>3.0520999999999998</v>
      </c>
      <c r="G1606" s="184">
        <v>3.0903</v>
      </c>
      <c r="H1606" s="184">
        <v>3.0869</v>
      </c>
      <c r="I1606" s="184">
        <v>3.0865999999999998</v>
      </c>
      <c r="J1606" s="184">
        <v>2.9933000000000001</v>
      </c>
      <c r="K1606" s="184">
        <v>3.0055999999999998</v>
      </c>
      <c r="L1606" s="184">
        <v>3.0440999999999998</v>
      </c>
      <c r="M1606" s="184">
        <v>3.0243000000000002</v>
      </c>
      <c r="N1606" s="184">
        <v>2.9954999999999998</v>
      </c>
      <c r="O1606" s="184"/>
      <c r="P1606" s="184"/>
      <c r="Q1606" s="184">
        <v>3.7860999999999998</v>
      </c>
      <c r="R1606" s="184">
        <v>3.3502999999999998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44467</v>
      </c>
      <c r="E1607" s="184">
        <v>2861.5751</v>
      </c>
      <c r="F1607" s="184">
        <v>3.1762999999999999</v>
      </c>
      <c r="G1607" s="184">
        <v>3.1692</v>
      </c>
      <c r="H1607" s="184">
        <v>3.1772999999999998</v>
      </c>
      <c r="I1607" s="184">
        <v>3.1795</v>
      </c>
      <c r="J1607" s="184">
        <v>3.0893999999999999</v>
      </c>
      <c r="K1607" s="184">
        <v>3.0979000000000001</v>
      </c>
      <c r="L1607" s="184">
        <v>3.1448999999999998</v>
      </c>
      <c r="M1607" s="184">
        <v>3.1276999999999999</v>
      </c>
      <c r="N1607" s="184">
        <v>3.1046999999999998</v>
      </c>
      <c r="O1607" s="184">
        <v>4.3689999999999998</v>
      </c>
      <c r="P1607" s="184">
        <v>4.9814999999999996</v>
      </c>
      <c r="Q1607" s="184">
        <v>6.5271999999999997</v>
      </c>
      <c r="R1607" s="184">
        <v>3.5102000000000002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44467</v>
      </c>
      <c r="E1608" s="184">
        <v>2836.3903</v>
      </c>
      <c r="F1608" s="184">
        <v>3.1156999999999999</v>
      </c>
      <c r="G1608" s="184">
        <v>3.109</v>
      </c>
      <c r="H1608" s="184">
        <v>3.1171000000000002</v>
      </c>
      <c r="I1608" s="184">
        <v>3.1193</v>
      </c>
      <c r="J1608" s="184">
        <v>3.0291000000000001</v>
      </c>
      <c r="K1608" s="184">
        <v>3.0373999999999999</v>
      </c>
      <c r="L1608" s="184">
        <v>3.0840000000000001</v>
      </c>
      <c r="M1608" s="184">
        <v>3.0663</v>
      </c>
      <c r="N1608" s="184">
        <v>3.0432000000000001</v>
      </c>
      <c r="O1608" s="184">
        <v>4.2991000000000001</v>
      </c>
      <c r="P1608" s="184">
        <v>4.8771000000000004</v>
      </c>
      <c r="Q1608" s="184">
        <v>6.0260999999999996</v>
      </c>
      <c r="R1608" s="184">
        <v>3.4441999999999999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44467</v>
      </c>
      <c r="E1609" s="184">
        <v>1075.329</v>
      </c>
      <c r="F1609" s="184">
        <v>2.9771000000000001</v>
      </c>
      <c r="G1609" s="184">
        <v>3.01</v>
      </c>
      <c r="H1609" s="184">
        <v>3.0091000000000001</v>
      </c>
      <c r="I1609" s="184">
        <v>2.9965000000000002</v>
      </c>
      <c r="J1609" s="184">
        <v>2.8994</v>
      </c>
      <c r="K1609" s="184">
        <v>2.9964</v>
      </c>
      <c r="L1609" s="184">
        <v>3.0893000000000002</v>
      </c>
      <c r="M1609" s="184">
        <v>3.0569999999999999</v>
      </c>
      <c r="N1609" s="184">
        <v>3.0202</v>
      </c>
      <c r="O1609" s="184"/>
      <c r="P1609" s="184"/>
      <c r="Q1609" s="184">
        <v>3.5165999999999999</v>
      </c>
      <c r="R1609" s="184">
        <v>3.4327000000000001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44467</v>
      </c>
      <c r="E1610" s="184">
        <v>1073.8877</v>
      </c>
      <c r="F1610" s="184">
        <v>2.9097</v>
      </c>
      <c r="G1610" s="184">
        <v>2.9426999999999999</v>
      </c>
      <c r="H1610" s="184">
        <v>2.9411999999999998</v>
      </c>
      <c r="I1610" s="184">
        <v>2.9066000000000001</v>
      </c>
      <c r="J1610" s="184">
        <v>2.8147000000000002</v>
      </c>
      <c r="K1610" s="184">
        <v>2.9123000000000001</v>
      </c>
      <c r="L1610" s="184">
        <v>3.0114999999999998</v>
      </c>
      <c r="M1610" s="184">
        <v>2.9822000000000002</v>
      </c>
      <c r="N1610" s="184">
        <v>2.9498000000000002</v>
      </c>
      <c r="O1610" s="184"/>
      <c r="P1610" s="184"/>
      <c r="Q1610" s="184">
        <v>3.4504999999999999</v>
      </c>
      <c r="R1610" s="184">
        <v>3.3673999999999999</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3.1414349999999991</v>
      </c>
      <c r="G1611" s="186">
        <v>3.145693333333333</v>
      </c>
      <c r="H1611" s="186">
        <v>3.1468683333333334</v>
      </c>
      <c r="I1611" s="186">
        <v>3.1386383333333345</v>
      </c>
      <c r="J1611" s="186">
        <v>3.0460316666666656</v>
      </c>
      <c r="K1611" s="186">
        <v>3.0582033333333332</v>
      </c>
      <c r="L1611" s="186">
        <v>3.106511666666667</v>
      </c>
      <c r="M1611" s="186">
        <v>3.0866333333333329</v>
      </c>
      <c r="N1611" s="186">
        <v>3.0635233333333343</v>
      </c>
      <c r="O1611" s="186">
        <v>4.2603875000000002</v>
      </c>
      <c r="P1611" s="186">
        <v>4.9195874999999996</v>
      </c>
      <c r="Q1611" s="186">
        <v>4.120540000000001</v>
      </c>
      <c r="R1611" s="186">
        <v>3.4549140000000009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3.1495500000000001</v>
      </c>
      <c r="G1612" s="186">
        <v>3.1555</v>
      </c>
      <c r="H1612" s="186">
        <v>3.1573000000000002</v>
      </c>
      <c r="I1612" s="186">
        <v>3.1451500000000001</v>
      </c>
      <c r="J1612" s="186">
        <v>3.0508999999999999</v>
      </c>
      <c r="K1612" s="186">
        <v>3.0651999999999999</v>
      </c>
      <c r="L1612" s="186">
        <v>3.1098999999999997</v>
      </c>
      <c r="M1612" s="186">
        <v>3.0954499999999996</v>
      </c>
      <c r="N1612" s="186">
        <v>3.0715000000000003</v>
      </c>
      <c r="O1612" s="186">
        <v>4.3050999999999995</v>
      </c>
      <c r="P1612" s="186">
        <v>4.9519000000000002</v>
      </c>
      <c r="Q1612" s="186">
        <v>3.8521999999999998</v>
      </c>
      <c r="R1612" s="186">
        <v>3.46645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44467</v>
      </c>
      <c r="E1615" s="184">
        <v>65.615399999999994</v>
      </c>
      <c r="F1615" s="184">
        <v>23.8797</v>
      </c>
      <c r="G1615" s="184">
        <v>5.9142000000000001</v>
      </c>
      <c r="H1615" s="184">
        <v>-2.3800000000000002E-2</v>
      </c>
      <c r="I1615" s="184">
        <v>7.6193</v>
      </c>
      <c r="J1615" s="184">
        <v>9.1240000000000006</v>
      </c>
      <c r="K1615" s="184">
        <v>7.8727</v>
      </c>
      <c r="L1615" s="184">
        <v>8.2942999999999998</v>
      </c>
      <c r="M1615" s="184">
        <v>4.2603999999999997</v>
      </c>
      <c r="N1615" s="184">
        <v>6.0968999999999998</v>
      </c>
      <c r="O1615" s="184">
        <v>10.4368</v>
      </c>
      <c r="P1615" s="184">
        <v>7.8846999999999996</v>
      </c>
      <c r="Q1615" s="184">
        <v>8.9353999999999996</v>
      </c>
      <c r="R1615" s="184">
        <v>8.1761999999999997</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44467</v>
      </c>
      <c r="E1616" s="184">
        <v>68.804100000000005</v>
      </c>
      <c r="F1616" s="184">
        <v>24.578299999999999</v>
      </c>
      <c r="G1616" s="184">
        <v>6.5563000000000002</v>
      </c>
      <c r="H1616" s="184">
        <v>0.62909999999999999</v>
      </c>
      <c r="I1616" s="184">
        <v>8.2714999999999996</v>
      </c>
      <c r="J1616" s="184">
        <v>9.7795000000000005</v>
      </c>
      <c r="K1616" s="184">
        <v>8.5361999999999991</v>
      </c>
      <c r="L1616" s="184">
        <v>9.0004000000000008</v>
      </c>
      <c r="M1616" s="184">
        <v>4.9420999999999999</v>
      </c>
      <c r="N1616" s="184">
        <v>6.7824999999999998</v>
      </c>
      <c r="O1616" s="184">
        <v>11.116099999999999</v>
      </c>
      <c r="P1616" s="184">
        <v>8.5124999999999993</v>
      </c>
      <c r="Q1616" s="184">
        <v>9.8864999999999998</v>
      </c>
      <c r="R1616" s="184">
        <v>8.8498000000000001</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44467</v>
      </c>
      <c r="E1617" s="184">
        <v>68.804100000000005</v>
      </c>
      <c r="F1617" s="184">
        <v>24.578299999999999</v>
      </c>
      <c r="G1617" s="184">
        <v>6.5563000000000002</v>
      </c>
      <c r="H1617" s="184">
        <v>0.62909999999999999</v>
      </c>
      <c r="I1617" s="184">
        <v>8.2714999999999996</v>
      </c>
      <c r="J1617" s="184">
        <v>9.7795000000000005</v>
      </c>
      <c r="K1617" s="184">
        <v>8.5361999999999991</v>
      </c>
      <c r="L1617" s="184">
        <v>9.0004000000000008</v>
      </c>
      <c r="M1617" s="184">
        <v>4.9420999999999999</v>
      </c>
      <c r="N1617" s="184">
        <v>6.7824999999999998</v>
      </c>
      <c r="O1617" s="184">
        <v>11.116099999999999</v>
      </c>
      <c r="P1617" s="184">
        <v>8.5124999999999993</v>
      </c>
      <c r="Q1617" s="184">
        <v>9.8864999999999998</v>
      </c>
      <c r="R1617" s="184">
        <v>8.8498000000000001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44467</v>
      </c>
      <c r="E1618" s="184">
        <v>21.3035</v>
      </c>
      <c r="F1618" s="184">
        <v>-1.8846000000000001</v>
      </c>
      <c r="G1618" s="184">
        <v>4.6711999999999998</v>
      </c>
      <c r="H1618" s="184">
        <v>-7.7473999999999998</v>
      </c>
      <c r="I1618" s="184">
        <v>8.3116000000000003</v>
      </c>
      <c r="J1618" s="184">
        <v>12.356</v>
      </c>
      <c r="K1618" s="184">
        <v>8.6157000000000004</v>
      </c>
      <c r="L1618" s="184">
        <v>6.4625000000000004</v>
      </c>
      <c r="M1618" s="184">
        <v>4.0163000000000002</v>
      </c>
      <c r="N1618" s="184">
        <v>6.6064999999999996</v>
      </c>
      <c r="O1618" s="184">
        <v>11.061299999999999</v>
      </c>
      <c r="P1618" s="184">
        <v>7.7808000000000002</v>
      </c>
      <c r="Q1618" s="184">
        <v>8.2089999999999996</v>
      </c>
      <c r="R1618" s="184">
        <v>8.9021000000000008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44467</v>
      </c>
      <c r="E1619" s="184">
        <v>20.3643</v>
      </c>
      <c r="F1619" s="184">
        <v>-2.5091000000000001</v>
      </c>
      <c r="G1619" s="184">
        <v>4.0346000000000002</v>
      </c>
      <c r="H1619" s="184">
        <v>-8.3849</v>
      </c>
      <c r="I1619" s="184">
        <v>7.7042000000000002</v>
      </c>
      <c r="J1619" s="184">
        <v>11.741899999999999</v>
      </c>
      <c r="K1619" s="184">
        <v>7.9996999999999998</v>
      </c>
      <c r="L1619" s="184">
        <v>5.8407</v>
      </c>
      <c r="M1619" s="184">
        <v>3.3971</v>
      </c>
      <c r="N1619" s="184">
        <v>5.9657999999999998</v>
      </c>
      <c r="O1619" s="184">
        <v>10.497400000000001</v>
      </c>
      <c r="P1619" s="184">
        <v>7.2267000000000001</v>
      </c>
      <c r="Q1619" s="184">
        <v>7.6174999999999997</v>
      </c>
      <c r="R1619" s="184">
        <v>8.3218999999999994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44467</v>
      </c>
      <c r="E1620" s="184">
        <v>34.116599999999998</v>
      </c>
      <c r="F1620" s="184">
        <v>-3.5301999999999998</v>
      </c>
      <c r="G1620" s="184">
        <v>-0.214</v>
      </c>
      <c r="H1620" s="184">
        <v>-7.7983000000000002</v>
      </c>
      <c r="I1620" s="184">
        <v>5.2911999999999999</v>
      </c>
      <c r="J1620" s="184">
        <v>7.7417999999999996</v>
      </c>
      <c r="K1620" s="184">
        <v>7.9789000000000003</v>
      </c>
      <c r="L1620" s="184">
        <v>6.6269999999999998</v>
      </c>
      <c r="M1620" s="184">
        <v>2.4738000000000002</v>
      </c>
      <c r="N1620" s="184">
        <v>4.4935</v>
      </c>
      <c r="O1620" s="184">
        <v>8.7478999999999996</v>
      </c>
      <c r="P1620" s="184">
        <v>6.0876000000000001</v>
      </c>
      <c r="Q1620" s="184">
        <v>6.4828999999999999</v>
      </c>
      <c r="R1620" s="184">
        <v>6.4766000000000004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44467</v>
      </c>
      <c r="E1621" s="184">
        <v>36.768500000000003</v>
      </c>
      <c r="F1621" s="184">
        <v>-2.6800999999999999</v>
      </c>
      <c r="G1621" s="184">
        <v>0.54600000000000004</v>
      </c>
      <c r="H1621" s="184">
        <v>-7.0385999999999997</v>
      </c>
      <c r="I1621" s="184">
        <v>6.0552999999999999</v>
      </c>
      <c r="J1621" s="184">
        <v>8.5007999999999999</v>
      </c>
      <c r="K1621" s="184">
        <v>8.7385000000000002</v>
      </c>
      <c r="L1621" s="184">
        <v>7.4061000000000003</v>
      </c>
      <c r="M1621" s="184">
        <v>3.2511999999999999</v>
      </c>
      <c r="N1621" s="184">
        <v>5.2968000000000002</v>
      </c>
      <c r="O1621" s="184">
        <v>9.5846999999999998</v>
      </c>
      <c r="P1621" s="184">
        <v>6.9391999999999996</v>
      </c>
      <c r="Q1621" s="184">
        <v>8.5038</v>
      </c>
      <c r="R1621" s="184">
        <v>7.3141999999999996</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44467</v>
      </c>
      <c r="E1622" s="184">
        <v>64.237799999999993</v>
      </c>
      <c r="F1622" s="184">
        <v>-3.8066</v>
      </c>
      <c r="G1622" s="184">
        <v>-2.1871</v>
      </c>
      <c r="H1622" s="184">
        <v>-9.7063000000000006</v>
      </c>
      <c r="I1622" s="184">
        <v>7.5015000000000001</v>
      </c>
      <c r="J1622" s="184">
        <v>8.3367000000000004</v>
      </c>
      <c r="K1622" s="184">
        <v>6.2069000000000001</v>
      </c>
      <c r="L1622" s="184">
        <v>5.0894000000000004</v>
      </c>
      <c r="M1622" s="184">
        <v>2.8517999999999999</v>
      </c>
      <c r="N1622" s="184">
        <v>4.9100999999999999</v>
      </c>
      <c r="O1622" s="184">
        <v>9.1225000000000005</v>
      </c>
      <c r="P1622" s="184">
        <v>7.2706</v>
      </c>
      <c r="Q1622" s="184">
        <v>8.9082000000000008</v>
      </c>
      <c r="R1622" s="184">
        <v>7.1573000000000002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44467</v>
      </c>
      <c r="E1623" s="184">
        <v>61.233499999999999</v>
      </c>
      <c r="F1623" s="184">
        <v>-4.5891999999999999</v>
      </c>
      <c r="G1623" s="184">
        <v>-2.9346999999999999</v>
      </c>
      <c r="H1623" s="184">
        <v>-10.461399999999999</v>
      </c>
      <c r="I1623" s="184">
        <v>6.7488999999999999</v>
      </c>
      <c r="J1623" s="184">
        <v>7.5792999999999999</v>
      </c>
      <c r="K1623" s="184">
        <v>5.4455999999999998</v>
      </c>
      <c r="L1623" s="184">
        <v>4.3422000000000001</v>
      </c>
      <c r="M1623" s="184">
        <v>2.0874000000000001</v>
      </c>
      <c r="N1623" s="184">
        <v>4.1131000000000002</v>
      </c>
      <c r="O1623" s="184">
        <v>8.3742000000000001</v>
      </c>
      <c r="P1623" s="184">
        <v>6.5693000000000001</v>
      </c>
      <c r="Q1623" s="184">
        <v>8.6824999999999992</v>
      </c>
      <c r="R1623" s="184">
        <v>6.4010999999999996</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44467</v>
      </c>
      <c r="E1624" s="184">
        <v>79.191999999999993</v>
      </c>
      <c r="F1624" s="184">
        <v>-1.9357</v>
      </c>
      <c r="G1624" s="184">
        <v>-8.0357000000000003</v>
      </c>
      <c r="H1624" s="184">
        <v>-14.7728</v>
      </c>
      <c r="I1624" s="184">
        <v>8.2365999999999993</v>
      </c>
      <c r="J1624" s="184">
        <v>10.9513</v>
      </c>
      <c r="K1624" s="184">
        <v>8.8213000000000008</v>
      </c>
      <c r="L1624" s="184">
        <v>7.3630000000000004</v>
      </c>
      <c r="M1624" s="184">
        <v>4.3082000000000003</v>
      </c>
      <c r="N1624" s="184">
        <v>6.3613999999999997</v>
      </c>
      <c r="O1624" s="184">
        <v>11.706099999999999</v>
      </c>
      <c r="P1624" s="184">
        <v>8.5556999999999999</v>
      </c>
      <c r="Q1624" s="184">
        <v>8.9603999999999999</v>
      </c>
      <c r="R1624" s="184">
        <v>9.3400999999999996</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44467</v>
      </c>
      <c r="E1625" s="184">
        <v>75.925799999999995</v>
      </c>
      <c r="F1625" s="184">
        <v>-2.4516</v>
      </c>
      <c r="G1625" s="184">
        <v>-8.5250000000000004</v>
      </c>
      <c r="H1625" s="184">
        <v>-15.2699</v>
      </c>
      <c r="I1625" s="184">
        <v>7.7351999999999999</v>
      </c>
      <c r="J1625" s="184">
        <v>10.447100000000001</v>
      </c>
      <c r="K1625" s="184">
        <v>8.3106000000000009</v>
      </c>
      <c r="L1625" s="184">
        <v>6.8335999999999997</v>
      </c>
      <c r="M1625" s="184">
        <v>3.7746</v>
      </c>
      <c r="N1625" s="184">
        <v>5.8127000000000004</v>
      </c>
      <c r="O1625" s="184">
        <v>11.055199999999999</v>
      </c>
      <c r="P1625" s="184">
        <v>7.8498999999999999</v>
      </c>
      <c r="Q1625" s="184">
        <v>9.6472999999999995</v>
      </c>
      <c r="R1625" s="184">
        <v>8.7463999999999995</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44467</v>
      </c>
      <c r="E1626" s="184">
        <v>20.534800000000001</v>
      </c>
      <c r="F1626" s="184">
        <v>-17.2333</v>
      </c>
      <c r="G1626" s="184">
        <v>-11.406000000000001</v>
      </c>
      <c r="H1626" s="184">
        <v>-23.055499999999999</v>
      </c>
      <c r="I1626" s="184">
        <v>7.4996</v>
      </c>
      <c r="J1626" s="184">
        <v>19.881699999999999</v>
      </c>
      <c r="K1626" s="184">
        <v>10.283200000000001</v>
      </c>
      <c r="L1626" s="184">
        <v>9.4956999999999994</v>
      </c>
      <c r="M1626" s="184">
        <v>6.2182000000000004</v>
      </c>
      <c r="N1626" s="184">
        <v>8.6220999999999997</v>
      </c>
      <c r="O1626" s="184">
        <v>11.7209</v>
      </c>
      <c r="P1626" s="184">
        <v>8.7272999999999996</v>
      </c>
      <c r="Q1626" s="184">
        <v>9.8928999999999991</v>
      </c>
      <c r="R1626" s="184">
        <v>9.8031000000000006</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44467</v>
      </c>
      <c r="E1627" s="184">
        <v>19.784600000000001</v>
      </c>
      <c r="F1627" s="184">
        <v>-17.886500000000002</v>
      </c>
      <c r="G1627" s="184">
        <v>-12.113899999999999</v>
      </c>
      <c r="H1627" s="184">
        <v>-23.795100000000001</v>
      </c>
      <c r="I1627" s="184">
        <v>6.7511999999999999</v>
      </c>
      <c r="J1627" s="184">
        <v>19.121400000000001</v>
      </c>
      <c r="K1627" s="184">
        <v>9.5175000000000001</v>
      </c>
      <c r="L1627" s="184">
        <v>8.7075999999999993</v>
      </c>
      <c r="M1627" s="184">
        <v>5.4812000000000003</v>
      </c>
      <c r="N1627" s="184">
        <v>7.9185999999999996</v>
      </c>
      <c r="O1627" s="184">
        <v>11.144500000000001</v>
      </c>
      <c r="P1627" s="184">
        <v>8.1745999999999999</v>
      </c>
      <c r="Q1627" s="184">
        <v>9.3580000000000005</v>
      </c>
      <c r="R1627" s="184">
        <v>9.2050999999999998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44467</v>
      </c>
      <c r="E1628" s="184">
        <v>48.431399999999996</v>
      </c>
      <c r="F1628" s="184">
        <v>9.8000000000000007</v>
      </c>
      <c r="G1628" s="184">
        <v>-6.1569000000000003</v>
      </c>
      <c r="H1628" s="184">
        <v>-17.297799999999999</v>
      </c>
      <c r="I1628" s="184">
        <v>3.6657000000000002</v>
      </c>
      <c r="J1628" s="184">
        <v>7.9709000000000003</v>
      </c>
      <c r="K1628" s="184">
        <v>7.4714</v>
      </c>
      <c r="L1628" s="184">
        <v>6.0797999999999996</v>
      </c>
      <c r="M1628" s="184">
        <v>2.5802999999999998</v>
      </c>
      <c r="N1628" s="184">
        <v>3.8660999999999999</v>
      </c>
      <c r="O1628" s="184">
        <v>8.2904999999999998</v>
      </c>
      <c r="P1628" s="184">
        <v>4.8964999999999996</v>
      </c>
      <c r="Q1628" s="184">
        <v>8.2840000000000007</v>
      </c>
      <c r="R1628" s="184">
        <v>5.6779999999999999</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44467</v>
      </c>
      <c r="E1629" s="184">
        <v>52.102800000000002</v>
      </c>
      <c r="F1629" s="184">
        <v>10.230700000000001</v>
      </c>
      <c r="G1629" s="184">
        <v>-5.7058</v>
      </c>
      <c r="H1629" s="184">
        <v>-16.848400000000002</v>
      </c>
      <c r="I1629" s="184">
        <v>4.1246999999999998</v>
      </c>
      <c r="J1629" s="184">
        <v>8.4311000000000007</v>
      </c>
      <c r="K1629" s="184">
        <v>7.9362000000000004</v>
      </c>
      <c r="L1629" s="184">
        <v>6.5313999999999997</v>
      </c>
      <c r="M1629" s="184">
        <v>3.024</v>
      </c>
      <c r="N1629" s="184">
        <v>4.3243</v>
      </c>
      <c r="O1629" s="184">
        <v>8.8996999999999993</v>
      </c>
      <c r="P1629" s="184">
        <v>5.6563999999999997</v>
      </c>
      <c r="Q1629" s="184">
        <v>7.8869999999999996</v>
      </c>
      <c r="R1629" s="184">
        <v>6.1849999999999996</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44467</v>
      </c>
      <c r="E1630" s="184">
        <v>44.707500000000003</v>
      </c>
      <c r="F1630" s="184">
        <v>9.3911999999999995</v>
      </c>
      <c r="G1630" s="184">
        <v>-3.55</v>
      </c>
      <c r="H1630" s="184">
        <v>-10.359500000000001</v>
      </c>
      <c r="I1630" s="184">
        <v>7.4623999999999997</v>
      </c>
      <c r="J1630" s="184">
        <v>8.8679000000000006</v>
      </c>
      <c r="K1630" s="184">
        <v>8.468</v>
      </c>
      <c r="L1630" s="184">
        <v>6.3053999999999997</v>
      </c>
      <c r="M1630" s="184">
        <v>2.7084999999999999</v>
      </c>
      <c r="N1630" s="184">
        <v>4.8312999999999997</v>
      </c>
      <c r="O1630" s="184">
        <v>8.3237000000000005</v>
      </c>
      <c r="P1630" s="184">
        <v>5.8963000000000001</v>
      </c>
      <c r="Q1630" s="184">
        <v>7.6985999999999999</v>
      </c>
      <c r="R1630" s="184">
        <v>7.0134999999999996</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44467</v>
      </c>
      <c r="E1631" s="184">
        <v>46.304000000000002</v>
      </c>
      <c r="F1631" s="184">
        <v>9.9349000000000007</v>
      </c>
      <c r="G1631" s="184">
        <v>-3.0929000000000002</v>
      </c>
      <c r="H1631" s="184">
        <v>-9.8909000000000002</v>
      </c>
      <c r="I1631" s="184">
        <v>7.9292999999999996</v>
      </c>
      <c r="J1631" s="184">
        <v>9.3330000000000002</v>
      </c>
      <c r="K1631" s="184">
        <v>8.9328000000000003</v>
      </c>
      <c r="L1631" s="184">
        <v>6.7601000000000004</v>
      </c>
      <c r="M1631" s="184">
        <v>3.1656</v>
      </c>
      <c r="N1631" s="184">
        <v>5.3095999999999997</v>
      </c>
      <c r="O1631" s="184">
        <v>8.7688000000000006</v>
      </c>
      <c r="P1631" s="184">
        <v>6.327</v>
      </c>
      <c r="Q1631" s="184">
        <v>8.4138999999999999</v>
      </c>
      <c r="R1631" s="184">
        <v>7.4854000000000003</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44467</v>
      </c>
      <c r="E1632" s="184">
        <v>80.751800000000003</v>
      </c>
      <c r="F1632" s="184">
        <v>-7.3662000000000001</v>
      </c>
      <c r="G1632" s="184">
        <v>-10.294</v>
      </c>
      <c r="H1632" s="184">
        <v>-15.1753</v>
      </c>
      <c r="I1632" s="184">
        <v>8.7984000000000009</v>
      </c>
      <c r="J1632" s="184">
        <v>17.351299999999998</v>
      </c>
      <c r="K1632" s="184">
        <v>10.6929</v>
      </c>
      <c r="L1632" s="184">
        <v>7.8164999999999996</v>
      </c>
      <c r="M1632" s="184">
        <v>5.0637999999999996</v>
      </c>
      <c r="N1632" s="184">
        <v>6.8163999999999998</v>
      </c>
      <c r="O1632" s="184">
        <v>9.9583999999999993</v>
      </c>
      <c r="P1632" s="184">
        <v>7.6802999999999999</v>
      </c>
      <c r="Q1632" s="184">
        <v>9.9003999999999994</v>
      </c>
      <c r="R1632" s="184">
        <v>9.2871000000000006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44467</v>
      </c>
      <c r="E1633" s="184">
        <v>85.245199999999997</v>
      </c>
      <c r="F1633" s="184">
        <v>-6.7638999999999996</v>
      </c>
      <c r="G1633" s="184">
        <v>-9.6879000000000008</v>
      </c>
      <c r="H1633" s="184">
        <v>-14.5722</v>
      </c>
      <c r="I1633" s="184">
        <v>9.4108999999999998</v>
      </c>
      <c r="J1633" s="184">
        <v>17.970500000000001</v>
      </c>
      <c r="K1633" s="184">
        <v>11.32</v>
      </c>
      <c r="L1633" s="184">
        <v>8.4515999999999991</v>
      </c>
      <c r="M1633" s="184">
        <v>5.6982999999999997</v>
      </c>
      <c r="N1633" s="184">
        <v>7.4699</v>
      </c>
      <c r="O1633" s="184">
        <v>10.5482</v>
      </c>
      <c r="P1633" s="184">
        <v>8.2634000000000007</v>
      </c>
      <c r="Q1633" s="184">
        <v>9.3604000000000003</v>
      </c>
      <c r="R1633" s="184">
        <v>9.8755000000000006</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44467</v>
      </c>
      <c r="E1634" s="184">
        <v>17.462599999999998</v>
      </c>
      <c r="F1634" s="184">
        <v>9.8264999999999993</v>
      </c>
      <c r="G1634" s="184">
        <v>-9.3439999999999994</v>
      </c>
      <c r="H1634" s="184">
        <v>-22.831900000000001</v>
      </c>
      <c r="I1634" s="184">
        <v>1.1202000000000001</v>
      </c>
      <c r="J1634" s="184">
        <v>4.9332000000000003</v>
      </c>
      <c r="K1634" s="184">
        <v>5.0153999999999996</v>
      </c>
      <c r="L1634" s="184">
        <v>5.0061</v>
      </c>
      <c r="M1634" s="184">
        <v>2.6269</v>
      </c>
      <c r="N1634" s="184">
        <v>4.2487000000000004</v>
      </c>
      <c r="O1634" s="184">
        <v>7.6013999999999999</v>
      </c>
      <c r="P1634" s="184">
        <v>4.5711000000000004</v>
      </c>
      <c r="Q1634" s="184">
        <v>6.5589000000000004</v>
      </c>
      <c r="R1634" s="184">
        <v>5.5553999999999997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44467</v>
      </c>
      <c r="E1635" s="184">
        <v>18.534199999999998</v>
      </c>
      <c r="F1635" s="184">
        <v>10.637499999999999</v>
      </c>
      <c r="G1635" s="184">
        <v>-8.5586000000000002</v>
      </c>
      <c r="H1635" s="184">
        <v>-22.0473</v>
      </c>
      <c r="I1635" s="184">
        <v>1.9004000000000001</v>
      </c>
      <c r="J1635" s="184">
        <v>5.7087000000000003</v>
      </c>
      <c r="K1635" s="184">
        <v>5.7967000000000004</v>
      </c>
      <c r="L1635" s="184">
        <v>5.798</v>
      </c>
      <c r="M1635" s="184">
        <v>3.4152999999999998</v>
      </c>
      <c r="N1635" s="184">
        <v>5.0560999999999998</v>
      </c>
      <c r="O1635" s="184">
        <v>8.4520999999999997</v>
      </c>
      <c r="P1635" s="184">
        <v>5.5171000000000001</v>
      </c>
      <c r="Q1635" s="184">
        <v>7.2363999999999997</v>
      </c>
      <c r="R1635" s="184">
        <v>6.4463999999999997</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44467</v>
      </c>
      <c r="E1636" s="184">
        <v>29.9374</v>
      </c>
      <c r="F1636" s="184">
        <v>35.024900000000002</v>
      </c>
      <c r="G1636" s="184">
        <v>-1.3409</v>
      </c>
      <c r="H1636" s="184">
        <v>-11.6089</v>
      </c>
      <c r="I1636" s="184">
        <v>2.0306999999999999</v>
      </c>
      <c r="J1636" s="184">
        <v>6.3407</v>
      </c>
      <c r="K1636" s="184">
        <v>6.8990999999999998</v>
      </c>
      <c r="L1636" s="184">
        <v>6.9253</v>
      </c>
      <c r="M1636" s="184">
        <v>2.7759</v>
      </c>
      <c r="N1636" s="184">
        <v>5.5423</v>
      </c>
      <c r="O1636" s="184">
        <v>12.011799999999999</v>
      </c>
      <c r="P1636" s="184">
        <v>8.9430999999999994</v>
      </c>
      <c r="Q1636" s="184">
        <v>9.8726000000000003</v>
      </c>
      <c r="R1636" s="184">
        <v>9.3645999999999994</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44467</v>
      </c>
      <c r="E1637" s="184">
        <v>28.349900000000002</v>
      </c>
      <c r="F1637" s="184">
        <v>34.537199999999999</v>
      </c>
      <c r="G1637" s="184">
        <v>-1.9308000000000001</v>
      </c>
      <c r="H1637" s="184">
        <v>-12.220800000000001</v>
      </c>
      <c r="I1637" s="184">
        <v>1.4077999999999999</v>
      </c>
      <c r="J1637" s="184">
        <v>5.7176</v>
      </c>
      <c r="K1637" s="184">
        <v>6.2690000000000001</v>
      </c>
      <c r="L1637" s="184">
        <v>6.2850000000000001</v>
      </c>
      <c r="M1637" s="184">
        <v>2.1413000000000002</v>
      </c>
      <c r="N1637" s="184">
        <v>4.8869999999999996</v>
      </c>
      <c r="O1637" s="184">
        <v>11.351100000000001</v>
      </c>
      <c r="P1637" s="184">
        <v>8.3119999999999994</v>
      </c>
      <c r="Q1637" s="184">
        <v>8.4697999999999993</v>
      </c>
      <c r="R1637" s="184">
        <v>8.6969999999999992</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44467</v>
      </c>
      <c r="E1638" s="184">
        <v>10.428100000000001</v>
      </c>
      <c r="F1638" s="184">
        <v>28.3733</v>
      </c>
      <c r="G1638" s="184">
        <v>0.78759999999999997</v>
      </c>
      <c r="H1638" s="184">
        <v>-3.2980999999999998</v>
      </c>
      <c r="I1638" s="184">
        <v>7.5974000000000004</v>
      </c>
      <c r="J1638" s="184">
        <v>7.8525</v>
      </c>
      <c r="K1638" s="184">
        <v>9.8168000000000006</v>
      </c>
      <c r="L1638" s="184">
        <v>7.9455999999999998</v>
      </c>
      <c r="M1638" s="184"/>
      <c r="N1638" s="184"/>
      <c r="O1638" s="184"/>
      <c r="P1638" s="184"/>
      <c r="Q1638" s="184">
        <v>8.2675000000000001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44467</v>
      </c>
      <c r="E1639" s="184">
        <v>10.4148</v>
      </c>
      <c r="F1639" s="184">
        <v>28.058599999999998</v>
      </c>
      <c r="G1639" s="184">
        <v>0.52569999999999995</v>
      </c>
      <c r="H1639" s="184">
        <v>-3.5522999999999998</v>
      </c>
      <c r="I1639" s="184">
        <v>7.3554000000000004</v>
      </c>
      <c r="J1639" s="184">
        <v>7.6073000000000004</v>
      </c>
      <c r="K1639" s="184">
        <v>9.5617999999999999</v>
      </c>
      <c r="L1639" s="184">
        <v>7.6891999999999996</v>
      </c>
      <c r="M1639" s="184"/>
      <c r="N1639" s="184"/>
      <c r="O1639" s="184"/>
      <c r="P1639" s="184"/>
      <c r="Q1639" s="184">
        <v>8.0106999999999999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44467</v>
      </c>
      <c r="E1640" s="184">
        <v>10.432</v>
      </c>
      <c r="F1640" s="184">
        <v>-8.3953000000000007</v>
      </c>
      <c r="G1640" s="184">
        <v>-7.4290000000000003</v>
      </c>
      <c r="H1640" s="184">
        <v>-10.3261</v>
      </c>
      <c r="I1640" s="184">
        <v>6.1374000000000004</v>
      </c>
      <c r="J1640" s="184">
        <v>8.282</v>
      </c>
      <c r="K1640" s="184">
        <v>10.1808</v>
      </c>
      <c r="L1640" s="184">
        <v>7.9954000000000001</v>
      </c>
      <c r="M1640" s="184"/>
      <c r="N1640" s="184"/>
      <c r="O1640" s="184"/>
      <c r="P1640" s="184"/>
      <c r="Q1640" s="184">
        <v>8.3429000000000002</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44467</v>
      </c>
      <c r="E1641" s="184">
        <v>10.4183</v>
      </c>
      <c r="F1641" s="184">
        <v>-8.7565000000000008</v>
      </c>
      <c r="G1641" s="184">
        <v>-7.6135999999999999</v>
      </c>
      <c r="H1641" s="184">
        <v>-10.539099999999999</v>
      </c>
      <c r="I1641" s="184">
        <v>5.8940999999999999</v>
      </c>
      <c r="J1641" s="184">
        <v>8.0264000000000006</v>
      </c>
      <c r="K1641" s="184">
        <v>9.9222999999999999</v>
      </c>
      <c r="L1641" s="184">
        <v>7.7332999999999998</v>
      </c>
      <c r="M1641" s="184"/>
      <c r="N1641" s="184"/>
      <c r="O1641" s="184"/>
      <c r="P1641" s="184"/>
      <c r="Q1641" s="184">
        <v>8.0783000000000005</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44467</v>
      </c>
      <c r="E1642" s="184">
        <v>2274.895</v>
      </c>
      <c r="F1642" s="184">
        <v>-14.133100000000001</v>
      </c>
      <c r="G1642" s="184">
        <v>-13.304500000000001</v>
      </c>
      <c r="H1642" s="184">
        <v>-35.958799999999997</v>
      </c>
      <c r="I1642" s="184">
        <v>-1.6023000000000001</v>
      </c>
      <c r="J1642" s="184">
        <v>10.1248</v>
      </c>
      <c r="K1642" s="184">
        <v>5.2344999999999997</v>
      </c>
      <c r="L1642" s="184">
        <v>3.1974999999999998</v>
      </c>
      <c r="M1642" s="184">
        <v>0.78569999999999995</v>
      </c>
      <c r="N1642" s="184">
        <v>2.9681999999999999</v>
      </c>
      <c r="O1642" s="184">
        <v>7.8343999999999996</v>
      </c>
      <c r="P1642" s="184">
        <v>5.7276999999999996</v>
      </c>
      <c r="Q1642" s="184">
        <v>6.2093999999999996</v>
      </c>
      <c r="R1642" s="184">
        <v>4.8513000000000002</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44467</v>
      </c>
      <c r="E1643" s="184">
        <v>2445.0064000000002</v>
      </c>
      <c r="F1643" s="184">
        <v>-13.3635</v>
      </c>
      <c r="G1643" s="184">
        <v>-12.5357</v>
      </c>
      <c r="H1643" s="184">
        <v>-35.194000000000003</v>
      </c>
      <c r="I1643" s="184">
        <v>-0.8327</v>
      </c>
      <c r="J1643" s="184">
        <v>10.901899999999999</v>
      </c>
      <c r="K1643" s="184">
        <v>6.0153999999999996</v>
      </c>
      <c r="L1643" s="184">
        <v>3.9815</v>
      </c>
      <c r="M1643" s="184">
        <v>1.5630999999999999</v>
      </c>
      <c r="N1643" s="184">
        <v>3.7648999999999999</v>
      </c>
      <c r="O1643" s="184">
        <v>8.6835000000000004</v>
      </c>
      <c r="P1643" s="184">
        <v>6.5457000000000001</v>
      </c>
      <c r="Q1643" s="184">
        <v>8.0221</v>
      </c>
      <c r="R1643" s="184">
        <v>5.6959999999999997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44467</v>
      </c>
      <c r="E1644" s="184">
        <v>85.604799999999997</v>
      </c>
      <c r="F1644" s="184">
        <v>32.262700000000002</v>
      </c>
      <c r="G1644" s="184">
        <v>6.1973000000000003</v>
      </c>
      <c r="H1644" s="184">
        <v>5.9150999999999998</v>
      </c>
      <c r="I1644" s="184">
        <v>12.823600000000001</v>
      </c>
      <c r="J1644" s="184">
        <v>12.207800000000001</v>
      </c>
      <c r="K1644" s="184">
        <v>11.1579</v>
      </c>
      <c r="L1644" s="184">
        <v>8.4001999999999999</v>
      </c>
      <c r="M1644" s="184">
        <v>4.3535000000000004</v>
      </c>
      <c r="N1644" s="184">
        <v>7.5171999999999999</v>
      </c>
      <c r="O1644" s="184">
        <v>11.273300000000001</v>
      </c>
      <c r="P1644" s="184">
        <v>8.2126000000000001</v>
      </c>
      <c r="Q1644" s="184">
        <v>9.1173000000000002</v>
      </c>
      <c r="R1644" s="184">
        <v>9.5420999999999996</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44467</v>
      </c>
      <c r="E1645" s="184">
        <v>87.672399999999996</v>
      </c>
      <c r="F1645" s="184">
        <v>32.251800000000003</v>
      </c>
      <c r="G1645" s="184">
        <v>6.2073999999999998</v>
      </c>
      <c r="H1645" s="184">
        <v>5.9124999999999996</v>
      </c>
      <c r="I1645" s="184">
        <v>12.823</v>
      </c>
      <c r="J1645" s="184">
        <v>12.209199999999999</v>
      </c>
      <c r="K1645" s="184">
        <v>11.158099999999999</v>
      </c>
      <c r="L1645" s="184">
        <v>8.4001999999999999</v>
      </c>
      <c r="M1645" s="184">
        <v>4.3544999999999998</v>
      </c>
      <c r="N1645" s="184">
        <v>7.5182000000000002</v>
      </c>
      <c r="O1645" s="184">
        <v>11.2735</v>
      </c>
      <c r="P1645" s="184">
        <v>8.2166999999999994</v>
      </c>
      <c r="Q1645" s="184">
        <v>9.1554000000000002</v>
      </c>
      <c r="R1645" s="184">
        <v>9.5425000000000004</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44467</v>
      </c>
      <c r="E1646" s="184">
        <v>78.452799999999996</v>
      </c>
      <c r="F1646" s="184">
        <v>31.291499999999999</v>
      </c>
      <c r="G1646" s="184">
        <v>5.2253999999999996</v>
      </c>
      <c r="H1646" s="184">
        <v>4.9363000000000001</v>
      </c>
      <c r="I1646" s="184">
        <v>11.8476</v>
      </c>
      <c r="J1646" s="184">
        <v>11.227399999999999</v>
      </c>
      <c r="K1646" s="184">
        <v>10.160500000000001</v>
      </c>
      <c r="L1646" s="184">
        <v>7.3746</v>
      </c>
      <c r="M1646" s="184">
        <v>3.3302999999999998</v>
      </c>
      <c r="N1646" s="184">
        <v>6.4412000000000003</v>
      </c>
      <c r="O1646" s="184">
        <v>10.1485</v>
      </c>
      <c r="P1646" s="184">
        <v>7.1246999999999998</v>
      </c>
      <c r="Q1646" s="184">
        <v>9.4709000000000003</v>
      </c>
      <c r="R1646" s="184">
        <v>8.4437999999999995</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44467</v>
      </c>
      <c r="E1647" s="184">
        <v>60.049399999999999</v>
      </c>
      <c r="F1647" s="184">
        <v>4.2553000000000001</v>
      </c>
      <c r="G1647" s="184">
        <v>-2.4459</v>
      </c>
      <c r="H1647" s="184">
        <v>-11.514699999999999</v>
      </c>
      <c r="I1647" s="184">
        <v>2.9773999999999998</v>
      </c>
      <c r="J1647" s="184">
        <v>6.9005000000000001</v>
      </c>
      <c r="K1647" s="184">
        <v>8.1470000000000002</v>
      </c>
      <c r="L1647" s="184">
        <v>6.1207000000000003</v>
      </c>
      <c r="M1647" s="184">
        <v>2.1869000000000001</v>
      </c>
      <c r="N1647" s="184">
        <v>5.1134000000000004</v>
      </c>
      <c r="O1647" s="184">
        <v>9.5907</v>
      </c>
      <c r="P1647" s="184">
        <v>7.4432</v>
      </c>
      <c r="Q1647" s="184">
        <v>9.7514000000000003</v>
      </c>
      <c r="R1647" s="184">
        <v>8.0557999999999996</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44467</v>
      </c>
      <c r="E1648" s="184">
        <v>54.8018</v>
      </c>
      <c r="F1648" s="184">
        <v>3.0640000000000001</v>
      </c>
      <c r="G1648" s="184">
        <v>-3.6617000000000002</v>
      </c>
      <c r="H1648" s="184">
        <v>-12.709300000000001</v>
      </c>
      <c r="I1648" s="184">
        <v>1.7757000000000001</v>
      </c>
      <c r="J1648" s="184">
        <v>5.6938000000000004</v>
      </c>
      <c r="K1648" s="184">
        <v>6.9238999999999997</v>
      </c>
      <c r="L1648" s="184">
        <v>4.8861999999999997</v>
      </c>
      <c r="M1648" s="184">
        <v>0.9657</v>
      </c>
      <c r="N1648" s="184">
        <v>3.8723000000000001</v>
      </c>
      <c r="O1648" s="184">
        <v>8.2736999999999998</v>
      </c>
      <c r="P1648" s="184">
        <v>6.0523999999999996</v>
      </c>
      <c r="Q1648" s="184">
        <v>8.2277000000000005</v>
      </c>
      <c r="R1648" s="184">
        <v>6.7655000000000003</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44467</v>
      </c>
      <c r="E1649" s="184">
        <v>52.474400000000003</v>
      </c>
      <c r="F1649" s="184">
        <v>8.9751999999999992</v>
      </c>
      <c r="G1649" s="184">
        <v>-6.1516999999999999</v>
      </c>
      <c r="H1649" s="184">
        <v>-15.3567</v>
      </c>
      <c r="I1649" s="184">
        <v>1.7002999999999999</v>
      </c>
      <c r="J1649" s="184">
        <v>3.4512999999999998</v>
      </c>
      <c r="K1649" s="184">
        <v>4.3042999999999996</v>
      </c>
      <c r="L1649" s="184">
        <v>4.6505999999999998</v>
      </c>
      <c r="M1649" s="184">
        <v>2.8475000000000001</v>
      </c>
      <c r="N1649" s="184">
        <v>5.0921000000000003</v>
      </c>
      <c r="O1649" s="184">
        <v>10.357200000000001</v>
      </c>
      <c r="P1649" s="184">
        <v>7.7779999999999996</v>
      </c>
      <c r="Q1649" s="184">
        <v>8.2903000000000002</v>
      </c>
      <c r="R1649" s="184">
        <v>7.6677999999999997</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44467</v>
      </c>
      <c r="E1650" s="184">
        <v>48.937600000000003</v>
      </c>
      <c r="F1650" s="184">
        <v>8.2807999999999993</v>
      </c>
      <c r="G1650" s="184">
        <v>-6.8753000000000002</v>
      </c>
      <c r="H1650" s="184">
        <v>-16.071300000000001</v>
      </c>
      <c r="I1650" s="184">
        <v>0.98060000000000003</v>
      </c>
      <c r="J1650" s="184">
        <v>2.7288999999999999</v>
      </c>
      <c r="K1650" s="184">
        <v>3.5779999999999998</v>
      </c>
      <c r="L1650" s="184">
        <v>3.9152999999999998</v>
      </c>
      <c r="M1650" s="184">
        <v>2.1154999999999999</v>
      </c>
      <c r="N1650" s="184">
        <v>4.3400999999999996</v>
      </c>
      <c r="O1650" s="184">
        <v>9.5213999999999999</v>
      </c>
      <c r="P1650" s="184">
        <v>6.8998999999999997</v>
      </c>
      <c r="Q1650" s="184">
        <v>7.5393999999999997</v>
      </c>
      <c r="R1650" s="184">
        <v>6.9359000000000002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44467</v>
      </c>
      <c r="E1652" s="184">
        <v>30.894100000000002</v>
      </c>
      <c r="F1652" s="184">
        <v>0.82699999999999996</v>
      </c>
      <c r="G1652" s="184">
        <v>-6.7882999999999996</v>
      </c>
      <c r="H1652" s="184">
        <v>-15.9178</v>
      </c>
      <c r="I1652" s="184">
        <v>4.1670999999999996</v>
      </c>
      <c r="J1652" s="184">
        <v>10.575200000000001</v>
      </c>
      <c r="K1652" s="184">
        <v>7.7309000000000001</v>
      </c>
      <c r="L1652" s="184">
        <v>6.2244000000000002</v>
      </c>
      <c r="M1652" s="184">
        <v>2.4051</v>
      </c>
      <c r="N1652" s="184">
        <v>4.4800000000000004</v>
      </c>
      <c r="O1652" s="184">
        <v>10.1389</v>
      </c>
      <c r="P1652" s="184">
        <v>7.9131999999999998</v>
      </c>
      <c r="Q1652" s="184">
        <v>8.9853000000000005</v>
      </c>
      <c r="R1652" s="184">
        <v>7.3849999999999998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44467</v>
      </c>
      <c r="E1653" s="184">
        <v>33.737299999999998</v>
      </c>
      <c r="F1653" s="184">
        <v>1.8392999999999999</v>
      </c>
      <c r="G1653" s="184">
        <v>-5.8113999999999999</v>
      </c>
      <c r="H1653" s="184">
        <v>-14.9643</v>
      </c>
      <c r="I1653" s="184">
        <v>5.1257999999999999</v>
      </c>
      <c r="J1653" s="184">
        <v>11.543100000000001</v>
      </c>
      <c r="K1653" s="184">
        <v>8.7081</v>
      </c>
      <c r="L1653" s="184">
        <v>7.2217000000000002</v>
      </c>
      <c r="M1653" s="184">
        <v>3.3919000000000001</v>
      </c>
      <c r="N1653" s="184">
        <v>5.4950000000000001</v>
      </c>
      <c r="O1653" s="184">
        <v>11.1717</v>
      </c>
      <c r="P1653" s="184">
        <v>8.9913000000000007</v>
      </c>
      <c r="Q1653" s="184">
        <v>10.2408</v>
      </c>
      <c r="R1653" s="184">
        <v>8.4100999999999999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44467</v>
      </c>
      <c r="E1654" s="184">
        <v>33.828499999999998</v>
      </c>
      <c r="F1654" s="184">
        <v>1.8343</v>
      </c>
      <c r="G1654" s="184">
        <v>-5.7957999999999998</v>
      </c>
      <c r="H1654" s="184">
        <v>-14.954700000000001</v>
      </c>
      <c r="I1654" s="184">
        <v>5.1275000000000004</v>
      </c>
      <c r="J1654" s="184">
        <v>11.5426</v>
      </c>
      <c r="K1654" s="184">
        <v>8.7097999999999995</v>
      </c>
      <c r="L1654" s="184">
        <v>7.2221000000000002</v>
      </c>
      <c r="M1654" s="184">
        <v>3.3919999999999999</v>
      </c>
      <c r="N1654" s="184">
        <v>5.4954999999999998</v>
      </c>
      <c r="O1654" s="184">
        <v>11.1737</v>
      </c>
      <c r="P1654" s="184">
        <v>8.9922000000000004</v>
      </c>
      <c r="Q1654" s="184">
        <v>10.590299999999999</v>
      </c>
      <c r="R1654" s="184">
        <v>8.4106000000000005</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44467</v>
      </c>
      <c r="E1655" s="184">
        <v>24.5471</v>
      </c>
      <c r="F1655" s="184">
        <v>1.1896</v>
      </c>
      <c r="G1655" s="184">
        <v>-8.6532</v>
      </c>
      <c r="H1655" s="184">
        <v>-19.891300000000001</v>
      </c>
      <c r="I1655" s="184">
        <v>6.0574000000000003</v>
      </c>
      <c r="J1655" s="184">
        <v>7.8460999999999999</v>
      </c>
      <c r="K1655" s="184">
        <v>6.7575000000000003</v>
      </c>
      <c r="L1655" s="184">
        <v>6.2255000000000003</v>
      </c>
      <c r="M1655" s="184">
        <v>3.5987</v>
      </c>
      <c r="N1655" s="184">
        <v>4.7812000000000001</v>
      </c>
      <c r="O1655" s="184">
        <v>8.8132999999999999</v>
      </c>
      <c r="P1655" s="184">
        <v>6.7484999999999999</v>
      </c>
      <c r="Q1655" s="184">
        <v>7.1927000000000003</v>
      </c>
      <c r="R1655" s="184">
        <v>6.8197999999999999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44467</v>
      </c>
      <c r="E1656" s="184">
        <v>25.5593</v>
      </c>
      <c r="F1656" s="184">
        <v>2.4278</v>
      </c>
      <c r="G1656" s="184">
        <v>-7.4911000000000003</v>
      </c>
      <c r="H1656" s="184">
        <v>-18.721599999999999</v>
      </c>
      <c r="I1656" s="184">
        <v>7.2111999999999998</v>
      </c>
      <c r="J1656" s="184">
        <v>9.0092999999999996</v>
      </c>
      <c r="K1656" s="184">
        <v>7.8949999999999996</v>
      </c>
      <c r="L1656" s="184">
        <v>7.4016000000000002</v>
      </c>
      <c r="M1656" s="184">
        <v>4.7774000000000001</v>
      </c>
      <c r="N1656" s="184">
        <v>6.0209000000000001</v>
      </c>
      <c r="O1656" s="184">
        <v>9.6823999999999995</v>
      </c>
      <c r="P1656" s="184">
        <v>7.4252000000000002</v>
      </c>
      <c r="Q1656" s="184">
        <v>8.3444000000000003</v>
      </c>
      <c r="R1656" s="184">
        <v>7.8117999999999999</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44467</v>
      </c>
      <c r="E1657" s="184">
        <v>53.817100000000003</v>
      </c>
      <c r="F1657" s="184">
        <v>-4.5434999999999999</v>
      </c>
      <c r="G1657" s="184">
        <v>-8.0637000000000008</v>
      </c>
      <c r="H1657" s="184">
        <v>-20.777100000000001</v>
      </c>
      <c r="I1657" s="184">
        <v>5.9869000000000003</v>
      </c>
      <c r="J1657" s="184">
        <v>9.3787000000000003</v>
      </c>
      <c r="K1657" s="184">
        <v>6.9413999999999998</v>
      </c>
      <c r="L1657" s="184">
        <v>5.7746000000000004</v>
      </c>
      <c r="M1657" s="184">
        <v>4.0148000000000001</v>
      </c>
      <c r="N1657" s="184">
        <v>6.3148</v>
      </c>
      <c r="O1657" s="184">
        <v>11.011699999999999</v>
      </c>
      <c r="P1657" s="184">
        <v>8.5706000000000007</v>
      </c>
      <c r="Q1657" s="184">
        <v>10.145099999999999</v>
      </c>
      <c r="R1657" s="184">
        <v>8.6898999999999997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44467</v>
      </c>
      <c r="E1658" s="184">
        <v>51.7378</v>
      </c>
      <c r="F1658" s="184">
        <v>-5.0788000000000002</v>
      </c>
      <c r="G1658" s="184">
        <v>-8.5458999999999996</v>
      </c>
      <c r="H1658" s="184">
        <v>-21.258800000000001</v>
      </c>
      <c r="I1658" s="184">
        <v>5.5092999999999996</v>
      </c>
      <c r="J1658" s="184">
        <v>8.8962000000000003</v>
      </c>
      <c r="K1658" s="184">
        <v>6.4526000000000003</v>
      </c>
      <c r="L1658" s="184">
        <v>5.282</v>
      </c>
      <c r="M1658" s="184">
        <v>3.5217999999999998</v>
      </c>
      <c r="N1658" s="184">
        <v>5.8</v>
      </c>
      <c r="O1658" s="184">
        <v>10.4916</v>
      </c>
      <c r="P1658" s="184">
        <v>8.0245999999999995</v>
      </c>
      <c r="Q1658" s="184">
        <v>8.2316000000000003</v>
      </c>
      <c r="R1658" s="184">
        <v>8.1818000000000008</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44467</v>
      </c>
      <c r="E1659" s="184">
        <v>67.846999999999994</v>
      </c>
      <c r="F1659" s="184">
        <v>-11.1327</v>
      </c>
      <c r="G1659" s="184">
        <v>-13.7112</v>
      </c>
      <c r="H1659" s="184">
        <v>-28.821300000000001</v>
      </c>
      <c r="I1659" s="184">
        <v>1.4302999999999999</v>
      </c>
      <c r="J1659" s="184">
        <v>8.5467999999999993</v>
      </c>
      <c r="K1659" s="184">
        <v>7.6056999999999997</v>
      </c>
      <c r="L1659" s="184">
        <v>5.5834000000000001</v>
      </c>
      <c r="M1659" s="184">
        <v>1.9669000000000001</v>
      </c>
      <c r="N1659" s="184">
        <v>4.2168999999999999</v>
      </c>
      <c r="O1659" s="184">
        <v>9.3812999999999995</v>
      </c>
      <c r="P1659" s="184">
        <v>6.9909999999999997</v>
      </c>
      <c r="Q1659" s="184">
        <v>8.7725000000000009</v>
      </c>
      <c r="R1659" s="184">
        <v>6.7137000000000002</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44467</v>
      </c>
      <c r="E1660" s="184">
        <v>62.831400000000002</v>
      </c>
      <c r="F1660" s="184">
        <v>-12.311299999999999</v>
      </c>
      <c r="G1660" s="184">
        <v>-14.847300000000001</v>
      </c>
      <c r="H1660" s="184">
        <v>-29.951799999999999</v>
      </c>
      <c r="I1660" s="184">
        <v>0.3569</v>
      </c>
      <c r="J1660" s="184">
        <v>7.6445999999999996</v>
      </c>
      <c r="K1660" s="184">
        <v>6.6773999999999996</v>
      </c>
      <c r="L1660" s="184">
        <v>4.6707000000000001</v>
      </c>
      <c r="M1660" s="184">
        <v>1.0489999999999999</v>
      </c>
      <c r="N1660" s="184">
        <v>3.3069999999999999</v>
      </c>
      <c r="O1660" s="184">
        <v>8.5054999999999996</v>
      </c>
      <c r="P1660" s="184">
        <v>6.0091999999999999</v>
      </c>
      <c r="Q1660" s="184">
        <v>8.6790000000000003</v>
      </c>
      <c r="R1660" s="184">
        <v>5.8864000000000001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44467</v>
      </c>
      <c r="E1661" s="184">
        <v>51.722999999999999</v>
      </c>
      <c r="F1661" s="184">
        <v>4.6581000000000001</v>
      </c>
      <c r="G1661" s="184">
        <v>1.2527999999999999</v>
      </c>
      <c r="H1661" s="184">
        <v>-3.2240000000000002</v>
      </c>
      <c r="I1661" s="184">
        <v>7.4257</v>
      </c>
      <c r="J1661" s="184">
        <v>6.5941000000000001</v>
      </c>
      <c r="K1661" s="184">
        <v>7.5674000000000001</v>
      </c>
      <c r="L1661" s="184">
        <v>5.7845000000000004</v>
      </c>
      <c r="M1661" s="184">
        <v>3.4674999999999998</v>
      </c>
      <c r="N1661" s="184">
        <v>5.0281000000000002</v>
      </c>
      <c r="O1661" s="184">
        <v>9.6243999999999996</v>
      </c>
      <c r="P1661" s="184">
        <v>8.0532000000000004</v>
      </c>
      <c r="Q1661" s="184">
        <v>9.2632999999999992</v>
      </c>
      <c r="R1661" s="184">
        <v>7.2382</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44467</v>
      </c>
      <c r="E1662" s="184">
        <v>50.462899999999998</v>
      </c>
      <c r="F1662" s="184">
        <v>4.3403</v>
      </c>
      <c r="G1662" s="184">
        <v>0.97660000000000002</v>
      </c>
      <c r="H1662" s="184">
        <v>-3.5108000000000001</v>
      </c>
      <c r="I1662" s="184">
        <v>7.1440999999999999</v>
      </c>
      <c r="J1662" s="184">
        <v>6.3117000000000001</v>
      </c>
      <c r="K1662" s="184">
        <v>7.2816999999999998</v>
      </c>
      <c r="L1662" s="184">
        <v>5.4935</v>
      </c>
      <c r="M1662" s="184">
        <v>3.1690999999999998</v>
      </c>
      <c r="N1662" s="184">
        <v>4.7237</v>
      </c>
      <c r="O1662" s="184">
        <v>9.3140999999999998</v>
      </c>
      <c r="P1662" s="184">
        <v>7.7561</v>
      </c>
      <c r="Q1662" s="184">
        <v>8.5640999999999998</v>
      </c>
      <c r="R1662" s="184">
        <v>6.9294000000000002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5.233980851063829</v>
      </c>
      <c r="G1663" s="186">
        <v>-4.1564276595744669</v>
      </c>
      <c r="H1663" s="186">
        <v>-12.965931914893616</v>
      </c>
      <c r="I1663" s="186">
        <v>5.720591489361702</v>
      </c>
      <c r="J1663" s="186">
        <v>9.4269808510638313</v>
      </c>
      <c r="K1663" s="186">
        <v>7.9607085106382982</v>
      </c>
      <c r="L1663" s="186">
        <v>6.5871574468085106</v>
      </c>
      <c r="M1663" s="186">
        <v>3.313051162790698</v>
      </c>
      <c r="N1663" s="186">
        <v>5.451276744186047</v>
      </c>
      <c r="O1663" s="186">
        <v>9.910562790697675</v>
      </c>
      <c r="P1663" s="186">
        <v>7.3402465116279076</v>
      </c>
      <c r="Q1663" s="186">
        <v>8.641389361702128</v>
      </c>
      <c r="R1663" s="186">
        <v>7.7467209302325593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1.8392999999999999</v>
      </c>
      <c r="G1664" s="186">
        <v>-5.7957999999999998</v>
      </c>
      <c r="H1664" s="186">
        <v>-12.709300000000001</v>
      </c>
      <c r="I1664" s="186">
        <v>6.1374000000000004</v>
      </c>
      <c r="J1664" s="186">
        <v>8.8679000000000006</v>
      </c>
      <c r="K1664" s="186">
        <v>7.9789000000000003</v>
      </c>
      <c r="L1664" s="186">
        <v>6.5313999999999997</v>
      </c>
      <c r="M1664" s="186">
        <v>3.3302999999999998</v>
      </c>
      <c r="N1664" s="186">
        <v>5.2968000000000002</v>
      </c>
      <c r="O1664" s="186">
        <v>9.9583999999999993</v>
      </c>
      <c r="P1664" s="186">
        <v>7.6802999999999999</v>
      </c>
      <c r="Q1664" s="186">
        <v>8.5640999999999998</v>
      </c>
      <c r="R1664" s="186">
        <v>7.8117999999999999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44467</v>
      </c>
      <c r="E1667" s="184">
        <v>37.658000000000001</v>
      </c>
      <c r="F1667" s="184">
        <v>14.544499999999999</v>
      </c>
      <c r="G1667" s="184">
        <v>3.6846000000000001</v>
      </c>
      <c r="H1667" s="184">
        <v>0.48470000000000002</v>
      </c>
      <c r="I1667" s="184">
        <v>2.3767999999999998</v>
      </c>
      <c r="J1667" s="184">
        <v>4.415</v>
      </c>
      <c r="K1667" s="184">
        <v>6.2289000000000003</v>
      </c>
      <c r="L1667" s="184">
        <v>6.2846000000000002</v>
      </c>
      <c r="M1667" s="184">
        <v>4.4084000000000003</v>
      </c>
      <c r="N1667" s="184">
        <v>5.8689</v>
      </c>
      <c r="O1667" s="184">
        <v>8.4537999999999993</v>
      </c>
      <c r="P1667" s="184">
        <v>7.3483000000000001</v>
      </c>
      <c r="Q1667" s="184">
        <v>7.4711999999999996</v>
      </c>
      <c r="R1667" s="184">
        <v>7.9146000000000001</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44467</v>
      </c>
      <c r="E1668" s="184">
        <v>39.733600000000003</v>
      </c>
      <c r="F1668" s="184">
        <v>15.2554</v>
      </c>
      <c r="G1668" s="184">
        <v>4.3884999999999996</v>
      </c>
      <c r="H1668" s="184">
        <v>1.1944999999999999</v>
      </c>
      <c r="I1668" s="184">
        <v>3.0743999999999998</v>
      </c>
      <c r="J1668" s="184">
        <v>5.1182999999999996</v>
      </c>
      <c r="K1668" s="184">
        <v>6.9401000000000002</v>
      </c>
      <c r="L1668" s="184">
        <v>6.9469000000000003</v>
      </c>
      <c r="M1668" s="184">
        <v>5.0989000000000004</v>
      </c>
      <c r="N1668" s="184">
        <v>6.5887000000000002</v>
      </c>
      <c r="O1668" s="184">
        <v>9.1986000000000008</v>
      </c>
      <c r="P1668" s="184">
        <v>8.0924999999999994</v>
      </c>
      <c r="Q1668" s="184">
        <v>9.3360000000000003</v>
      </c>
      <c r="R1668" s="184">
        <v>8.66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44467</v>
      </c>
      <c r="E1669" s="184">
        <v>26.176400000000001</v>
      </c>
      <c r="F1669" s="184">
        <v>10.8795</v>
      </c>
      <c r="G1669" s="184">
        <v>4.3944000000000001</v>
      </c>
      <c r="H1669" s="184">
        <v>0.61760000000000004</v>
      </c>
      <c r="I1669" s="184">
        <v>3.6604000000000001</v>
      </c>
      <c r="J1669" s="184">
        <v>5.5388999999999999</v>
      </c>
      <c r="K1669" s="184">
        <v>6.4663000000000004</v>
      </c>
      <c r="L1669" s="184">
        <v>6.3132999999999999</v>
      </c>
      <c r="M1669" s="184">
        <v>4.681</v>
      </c>
      <c r="N1669" s="184">
        <v>5.9665999999999997</v>
      </c>
      <c r="O1669" s="184">
        <v>9.1821000000000002</v>
      </c>
      <c r="P1669" s="184">
        <v>8.1644000000000005</v>
      </c>
      <c r="Q1669" s="184">
        <v>8.7957000000000001</v>
      </c>
      <c r="R1669" s="184">
        <v>8.4189000000000007</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44467</v>
      </c>
      <c r="E1670" s="184">
        <v>24.537600000000001</v>
      </c>
      <c r="F1670" s="184">
        <v>10.2667</v>
      </c>
      <c r="G1670" s="184">
        <v>3.6831</v>
      </c>
      <c r="H1670" s="184">
        <v>-6.3700000000000007E-2</v>
      </c>
      <c r="I1670" s="184">
        <v>2.9678</v>
      </c>
      <c r="J1670" s="184">
        <v>4.8456000000000001</v>
      </c>
      <c r="K1670" s="184">
        <v>5.7659000000000002</v>
      </c>
      <c r="L1670" s="184">
        <v>5.6059000000000001</v>
      </c>
      <c r="M1670" s="184">
        <v>3.9722</v>
      </c>
      <c r="N1670" s="184">
        <v>5.2362000000000002</v>
      </c>
      <c r="O1670" s="184">
        <v>8.4634999999999998</v>
      </c>
      <c r="P1670" s="184">
        <v>7.4366000000000003</v>
      </c>
      <c r="Q1670" s="184">
        <v>7.9806999999999997</v>
      </c>
      <c r="R1670" s="184">
        <v>7.6832000000000003</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44467</v>
      </c>
      <c r="E1671" s="184">
        <v>23.425799999999999</v>
      </c>
      <c r="F1671" s="184">
        <v>6.2335000000000003</v>
      </c>
      <c r="G1671" s="184">
        <v>1.5194000000000001</v>
      </c>
      <c r="H1671" s="184">
        <v>-3.3367</v>
      </c>
      <c r="I1671" s="184">
        <v>1.2916000000000001</v>
      </c>
      <c r="J1671" s="184">
        <v>4.09</v>
      </c>
      <c r="K1671" s="184">
        <v>5.1085000000000003</v>
      </c>
      <c r="L1671" s="184">
        <v>5.1026999999999996</v>
      </c>
      <c r="M1671" s="184">
        <v>4.2295999999999996</v>
      </c>
      <c r="N1671" s="184">
        <v>4.7773000000000003</v>
      </c>
      <c r="O1671" s="184">
        <v>7.3242000000000003</v>
      </c>
      <c r="P1671" s="184">
        <v>7.2191999999999998</v>
      </c>
      <c r="Q1671" s="184">
        <v>7.8567999999999998</v>
      </c>
      <c r="R1671" s="184">
        <v>6.4187000000000003</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44467</v>
      </c>
      <c r="E1672" s="184">
        <v>24.788900000000002</v>
      </c>
      <c r="F1672" s="184">
        <v>6.9217000000000004</v>
      </c>
      <c r="G1672" s="184">
        <v>2.2092000000000001</v>
      </c>
      <c r="H1672" s="184">
        <v>-2.649</v>
      </c>
      <c r="I1672" s="184">
        <v>1.9787999999999999</v>
      </c>
      <c r="J1672" s="184">
        <v>4.7869999999999999</v>
      </c>
      <c r="K1672" s="184">
        <v>5.8235000000000001</v>
      </c>
      <c r="L1672" s="184">
        <v>5.8635000000000002</v>
      </c>
      <c r="M1672" s="184">
        <v>5.0048000000000004</v>
      </c>
      <c r="N1672" s="184">
        <v>5.5686999999999998</v>
      </c>
      <c r="O1672" s="184">
        <v>8.0779999999999994</v>
      </c>
      <c r="P1672" s="184">
        <v>7.9854000000000003</v>
      </c>
      <c r="Q1672" s="184">
        <v>8.6618999999999993</v>
      </c>
      <c r="R1672" s="184">
        <v>7.1957000000000004</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44467</v>
      </c>
      <c r="E1673" s="184">
        <v>25.142700000000001</v>
      </c>
      <c r="F1673" s="184">
        <v>-5.5156999999999998</v>
      </c>
      <c r="G1673" s="184">
        <v>-2.3946999999999998</v>
      </c>
      <c r="H1673" s="184">
        <v>-4.0408999999999997</v>
      </c>
      <c r="I1673" s="184">
        <v>-0.97440000000000004</v>
      </c>
      <c r="J1673" s="184">
        <v>2.6829000000000001</v>
      </c>
      <c r="K1673" s="184">
        <v>5.5132000000000003</v>
      </c>
      <c r="L1673" s="184">
        <v>5.1247999999999996</v>
      </c>
      <c r="M1673" s="184">
        <v>3.7286999999999999</v>
      </c>
      <c r="N1673" s="184">
        <v>5.2846000000000002</v>
      </c>
      <c r="O1673" s="184">
        <v>7.4641999999999999</v>
      </c>
      <c r="P1673" s="184">
        <v>6.8514999999999997</v>
      </c>
      <c r="Q1673" s="184">
        <v>5.5556999999999999</v>
      </c>
      <c r="R1673" s="184">
        <v>7.5574000000000003</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44467</v>
      </c>
      <c r="E1674" s="184">
        <v>26.537500000000001</v>
      </c>
      <c r="F1674" s="184">
        <v>-4.8132999999999999</v>
      </c>
      <c r="G1674" s="184">
        <v>-1.7189000000000001</v>
      </c>
      <c r="H1674" s="184">
        <v>-3.3774000000000002</v>
      </c>
      <c r="I1674" s="184">
        <v>-0.29470000000000002</v>
      </c>
      <c r="J1674" s="184">
        <v>3.3754</v>
      </c>
      <c r="K1674" s="184">
        <v>6.2210999999999999</v>
      </c>
      <c r="L1674" s="184">
        <v>5.8437000000000001</v>
      </c>
      <c r="M1674" s="184">
        <v>4.4503000000000004</v>
      </c>
      <c r="N1674" s="184">
        <v>6.0244999999999997</v>
      </c>
      <c r="O1674" s="184">
        <v>8.2935999999999996</v>
      </c>
      <c r="P1674" s="184">
        <v>7.5608000000000004</v>
      </c>
      <c r="Q1674" s="184">
        <v>8.3620000000000001</v>
      </c>
      <c r="R1674" s="184">
        <v>8.3400999999999996</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44467</v>
      </c>
      <c r="E1675" s="184">
        <v>18.603300000000001</v>
      </c>
      <c r="F1675" s="184">
        <v>2.5508000000000002</v>
      </c>
      <c r="G1675" s="184">
        <v>0.1472</v>
      </c>
      <c r="H1675" s="184">
        <v>-2.9134000000000002</v>
      </c>
      <c r="I1675" s="184">
        <v>-8.4099999999999994E-2</v>
      </c>
      <c r="J1675" s="184">
        <v>1.4796</v>
      </c>
      <c r="K1675" s="184">
        <v>2.9196</v>
      </c>
      <c r="L1675" s="184">
        <v>4.4720000000000004</v>
      </c>
      <c r="M1675" s="184">
        <v>3.7313999999999998</v>
      </c>
      <c r="N1675" s="184">
        <v>4.5839999999999996</v>
      </c>
      <c r="O1675" s="184">
        <v>-3.0472999999999999</v>
      </c>
      <c r="P1675" s="184">
        <v>0.87770000000000004</v>
      </c>
      <c r="Q1675" s="184">
        <v>4.6142000000000003</v>
      </c>
      <c r="R1675" s="184">
        <v>2.5291000000000001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44467</v>
      </c>
      <c r="E1676" s="184">
        <v>17.4087</v>
      </c>
      <c r="F1676" s="184">
        <v>2.3065000000000002</v>
      </c>
      <c r="G1676" s="184">
        <v>-0.15720000000000001</v>
      </c>
      <c r="H1676" s="184">
        <v>-3.2029000000000001</v>
      </c>
      <c r="I1676" s="184">
        <v>-0.3594</v>
      </c>
      <c r="J1676" s="184">
        <v>1.2069000000000001</v>
      </c>
      <c r="K1676" s="184">
        <v>2.6406000000000001</v>
      </c>
      <c r="L1676" s="184">
        <v>4.1330999999999998</v>
      </c>
      <c r="M1676" s="184">
        <v>3.3126000000000002</v>
      </c>
      <c r="N1676" s="184">
        <v>4.1184000000000003</v>
      </c>
      <c r="O1676" s="184">
        <v>-3.5434999999999999</v>
      </c>
      <c r="P1676" s="184">
        <v>0.25419999999999998</v>
      </c>
      <c r="Q1676" s="184">
        <v>4.4310999999999998</v>
      </c>
      <c r="R1676" s="184">
        <v>2.0148000000000001</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44467</v>
      </c>
      <c r="E1677" s="184">
        <v>22.0837</v>
      </c>
      <c r="F1677" s="184">
        <v>-0.1653</v>
      </c>
      <c r="G1677" s="184">
        <v>-1.3221000000000001</v>
      </c>
      <c r="H1677" s="184">
        <v>-4.4588000000000001</v>
      </c>
      <c r="I1677" s="184">
        <v>0.29520000000000002</v>
      </c>
      <c r="J1677" s="184">
        <v>2.6766000000000001</v>
      </c>
      <c r="K1677" s="184">
        <v>5.1188000000000002</v>
      </c>
      <c r="L1677" s="184">
        <v>4.9234</v>
      </c>
      <c r="M1677" s="184">
        <v>3.8593999999999999</v>
      </c>
      <c r="N1677" s="184">
        <v>5.1228999999999996</v>
      </c>
      <c r="O1677" s="184">
        <v>8.1347000000000005</v>
      </c>
      <c r="P1677" s="184">
        <v>7.6543000000000001</v>
      </c>
      <c r="Q1677" s="184">
        <v>7.7552000000000003</v>
      </c>
      <c r="R1677" s="184">
        <v>7.2441000000000004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44467</v>
      </c>
      <c r="E1678" s="184">
        <v>20.705300000000001</v>
      </c>
      <c r="F1678" s="184">
        <v>-0.88139999999999996</v>
      </c>
      <c r="G1678" s="184">
        <v>-1.9827999999999999</v>
      </c>
      <c r="H1678" s="184">
        <v>-5.1071999999999997</v>
      </c>
      <c r="I1678" s="184">
        <v>-0.35249999999999998</v>
      </c>
      <c r="J1678" s="184">
        <v>2.0308999999999999</v>
      </c>
      <c r="K1678" s="184">
        <v>4.4507000000000003</v>
      </c>
      <c r="L1678" s="184">
        <v>4.2686000000000002</v>
      </c>
      <c r="M1678" s="184">
        <v>3.2019000000000002</v>
      </c>
      <c r="N1678" s="184">
        <v>4.4598000000000004</v>
      </c>
      <c r="O1678" s="184">
        <v>7.4123999999999999</v>
      </c>
      <c r="P1678" s="184">
        <v>6.8795000000000002</v>
      </c>
      <c r="Q1678" s="184">
        <v>7.2232000000000003</v>
      </c>
      <c r="R1678" s="184">
        <v>6.5541999999999998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44467</v>
      </c>
      <c r="E1679" s="184">
        <v>39.898200000000003</v>
      </c>
      <c r="F1679" s="184">
        <v>5.8558000000000003</v>
      </c>
      <c r="G1679" s="184">
        <v>-0.89190000000000003</v>
      </c>
      <c r="H1679" s="184">
        <v>-5.3006000000000002</v>
      </c>
      <c r="I1679" s="184">
        <v>-0.65980000000000005</v>
      </c>
      <c r="J1679" s="184">
        <v>2.9723000000000002</v>
      </c>
      <c r="K1679" s="184">
        <v>5.8452999999999999</v>
      </c>
      <c r="L1679" s="184">
        <v>5.5564</v>
      </c>
      <c r="M1679" s="184">
        <v>3.9567000000000001</v>
      </c>
      <c r="N1679" s="184">
        <v>5.4611999999999998</v>
      </c>
      <c r="O1679" s="184">
        <v>8.6089000000000002</v>
      </c>
      <c r="P1679" s="184">
        <v>7.5888999999999998</v>
      </c>
      <c r="Q1679" s="184">
        <v>8.4903999999999993</v>
      </c>
      <c r="R1679" s="184">
        <v>7.7042999999999999</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44467</v>
      </c>
      <c r="E1680" s="184">
        <v>37.576900000000002</v>
      </c>
      <c r="F1680" s="184">
        <v>5.3432000000000004</v>
      </c>
      <c r="G1680" s="184">
        <v>-1.5053000000000001</v>
      </c>
      <c r="H1680" s="184">
        <v>-5.9184999999999999</v>
      </c>
      <c r="I1680" s="184">
        <v>-1.2828999999999999</v>
      </c>
      <c r="J1680" s="184">
        <v>2.3420999999999998</v>
      </c>
      <c r="K1680" s="184">
        <v>5.2027999999999999</v>
      </c>
      <c r="L1680" s="184">
        <v>4.9025999999999996</v>
      </c>
      <c r="M1680" s="184">
        <v>3.2896999999999998</v>
      </c>
      <c r="N1680" s="184">
        <v>4.7831000000000001</v>
      </c>
      <c r="O1680" s="184">
        <v>7.8691000000000004</v>
      </c>
      <c r="P1680" s="184">
        <v>6.7969999999999997</v>
      </c>
      <c r="Q1680" s="184">
        <v>7.1901000000000002</v>
      </c>
      <c r="R1680" s="184">
        <v>7.0063000000000004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44467</v>
      </c>
      <c r="E1688" s="184">
        <v>4111.5092369477898</v>
      </c>
      <c r="F1688" s="184">
        <v>9.3443000000000005</v>
      </c>
      <c r="G1688" s="184">
        <v>5.4523000000000001</v>
      </c>
      <c r="H1688" s="184">
        <v>5.7717000000000001</v>
      </c>
      <c r="I1688" s="184">
        <v>8.5266000000000002</v>
      </c>
      <c r="J1688" s="184">
        <v>23.257200000000001</v>
      </c>
      <c r="K1688" s="184">
        <v>-3.2528000000000001</v>
      </c>
      <c r="L1688" s="184">
        <v>5.4759000000000002</v>
      </c>
      <c r="M1688" s="184">
        <v>8.4663000000000004</v>
      </c>
      <c r="N1688" s="184">
        <v>13.312900000000001</v>
      </c>
      <c r="O1688" s="184">
        <v>2.8233999999999999</v>
      </c>
      <c r="P1688" s="184">
        <v>4.8529</v>
      </c>
      <c r="Q1688" s="184">
        <v>7.4516999999999998</v>
      </c>
      <c r="R1688" s="184">
        <v>0.37640000000000001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44467</v>
      </c>
      <c r="E1689" s="184">
        <v>4359.8316000000004</v>
      </c>
      <c r="F1689" s="184">
        <v>9.3437000000000001</v>
      </c>
      <c r="G1689" s="184">
        <v>5.4523000000000001</v>
      </c>
      <c r="H1689" s="184">
        <v>5.7717000000000001</v>
      </c>
      <c r="I1689" s="184">
        <v>8.5266000000000002</v>
      </c>
      <c r="J1689" s="184">
        <v>23.257300000000001</v>
      </c>
      <c r="K1689" s="184">
        <v>-3.2528000000000001</v>
      </c>
      <c r="L1689" s="184">
        <v>5.4756999999999998</v>
      </c>
      <c r="M1689" s="184">
        <v>8.6191999999999993</v>
      </c>
      <c r="N1689" s="184">
        <v>13.647500000000001</v>
      </c>
      <c r="O1689" s="184">
        <v>3.4458000000000002</v>
      </c>
      <c r="P1689" s="184">
        <v>5.5232999999999999</v>
      </c>
      <c r="Q1689" s="184">
        <v>7.5678000000000001</v>
      </c>
      <c r="R1689" s="184">
        <v>0.89600000000000002</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44467</v>
      </c>
      <c r="E1690" s="184">
        <v>25.324200000000001</v>
      </c>
      <c r="F1690" s="184">
        <v>9.0824999999999996</v>
      </c>
      <c r="G1690" s="184">
        <v>1.0810999999999999</v>
      </c>
      <c r="H1690" s="184">
        <v>-1.091</v>
      </c>
      <c r="I1690" s="184">
        <v>3.1128</v>
      </c>
      <c r="J1690" s="184">
        <v>5.3806000000000003</v>
      </c>
      <c r="K1690" s="184">
        <v>6.0358999999999998</v>
      </c>
      <c r="L1690" s="184">
        <v>6.2693000000000003</v>
      </c>
      <c r="M1690" s="184">
        <v>4.3936999999999999</v>
      </c>
      <c r="N1690" s="184">
        <v>5.9439000000000002</v>
      </c>
      <c r="O1690" s="184">
        <v>8.8446999999999996</v>
      </c>
      <c r="P1690" s="184">
        <v>7.8719999999999999</v>
      </c>
      <c r="Q1690" s="184">
        <v>8.5952999999999999</v>
      </c>
      <c r="R1690" s="184">
        <v>8.3301999999999996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44467</v>
      </c>
      <c r="E1691" s="184">
        <v>25.7821</v>
      </c>
      <c r="F1691" s="184">
        <v>9.6294000000000004</v>
      </c>
      <c r="G1691" s="184">
        <v>1.6284000000000001</v>
      </c>
      <c r="H1691" s="184">
        <v>-0.54600000000000004</v>
      </c>
      <c r="I1691" s="184">
        <v>3.6556000000000002</v>
      </c>
      <c r="J1691" s="184">
        <v>5.9279999999999999</v>
      </c>
      <c r="K1691" s="184">
        <v>6.5843999999999996</v>
      </c>
      <c r="L1691" s="184">
        <v>6.8075000000000001</v>
      </c>
      <c r="M1691" s="184">
        <v>4.9298999999999999</v>
      </c>
      <c r="N1691" s="184">
        <v>6.4927000000000001</v>
      </c>
      <c r="O1691" s="184">
        <v>9.1872000000000007</v>
      </c>
      <c r="P1691" s="184">
        <v>8.1404999999999994</v>
      </c>
      <c r="Q1691" s="184">
        <v>8.6827000000000005</v>
      </c>
      <c r="R1691" s="184">
        <v>8.7600999999999996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44467</v>
      </c>
      <c r="E1692" s="184">
        <v>31.793299999999999</v>
      </c>
      <c r="F1692" s="184">
        <v>6.4302000000000001</v>
      </c>
      <c r="G1692" s="184">
        <v>0.77500000000000002</v>
      </c>
      <c r="H1692" s="184">
        <v>-6.6010999999999997</v>
      </c>
      <c r="I1692" s="184">
        <v>-2.1958000000000002</v>
      </c>
      <c r="J1692" s="184">
        <v>1.8182</v>
      </c>
      <c r="K1692" s="184">
        <v>5.0038999999999998</v>
      </c>
      <c r="L1692" s="184">
        <v>4.9374000000000002</v>
      </c>
      <c r="M1692" s="184">
        <v>3.3727999999999998</v>
      </c>
      <c r="N1692" s="184">
        <v>4.5058999999999996</v>
      </c>
      <c r="O1692" s="184">
        <v>3.2551999999999999</v>
      </c>
      <c r="P1692" s="184">
        <v>4.0303000000000004</v>
      </c>
      <c r="Q1692" s="184">
        <v>6.3409000000000004</v>
      </c>
      <c r="R1692" s="184">
        <v>5.0601000000000003</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44467</v>
      </c>
      <c r="E1693" s="184">
        <v>34.465499999999999</v>
      </c>
      <c r="F1693" s="184">
        <v>7.4146999999999998</v>
      </c>
      <c r="G1693" s="184">
        <v>1.7742</v>
      </c>
      <c r="H1693" s="184">
        <v>-5.6067999999999998</v>
      </c>
      <c r="I1693" s="184">
        <v>-1.2021999999999999</v>
      </c>
      <c r="J1693" s="184">
        <v>2.8167</v>
      </c>
      <c r="K1693" s="184">
        <v>6.0359999999999996</v>
      </c>
      <c r="L1693" s="184">
        <v>6.0058999999999996</v>
      </c>
      <c r="M1693" s="184">
        <v>4.4531999999999998</v>
      </c>
      <c r="N1693" s="184">
        <v>5.5953999999999997</v>
      </c>
      <c r="O1693" s="184">
        <v>4.2801</v>
      </c>
      <c r="P1693" s="184">
        <v>5.0396000000000001</v>
      </c>
      <c r="Q1693" s="184">
        <v>6.8872999999999998</v>
      </c>
      <c r="R1693" s="184">
        <v>6.1233000000000004</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44467</v>
      </c>
      <c r="E1694" s="184">
        <v>47.174100000000003</v>
      </c>
      <c r="F1694" s="184">
        <v>-0.92849999999999999</v>
      </c>
      <c r="G1694" s="184">
        <v>0.46429999999999999</v>
      </c>
      <c r="H1694" s="184">
        <v>-1.9557</v>
      </c>
      <c r="I1694" s="184">
        <v>3.5806</v>
      </c>
      <c r="J1694" s="184">
        <v>6.0354000000000001</v>
      </c>
      <c r="K1694" s="184">
        <v>5.7419000000000002</v>
      </c>
      <c r="L1694" s="184">
        <v>5.8399000000000001</v>
      </c>
      <c r="M1694" s="184">
        <v>4.3865999999999996</v>
      </c>
      <c r="N1694" s="184">
        <v>5.9089999999999998</v>
      </c>
      <c r="O1694" s="184">
        <v>8.6326999999999998</v>
      </c>
      <c r="P1694" s="184">
        <v>7.5011000000000001</v>
      </c>
      <c r="Q1694" s="184">
        <v>8.0904000000000007</v>
      </c>
      <c r="R1694" s="184">
        <v>8.1440999999999999</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44467</v>
      </c>
      <c r="E1695" s="184">
        <v>50.197400000000002</v>
      </c>
      <c r="F1695" s="184">
        <v>-0.1454</v>
      </c>
      <c r="G1695" s="184">
        <v>1.2363</v>
      </c>
      <c r="H1695" s="184">
        <v>-1.1942999999999999</v>
      </c>
      <c r="I1695" s="184">
        <v>4.3440000000000003</v>
      </c>
      <c r="J1695" s="184">
        <v>6.8003</v>
      </c>
      <c r="K1695" s="184">
        <v>6.5141999999999998</v>
      </c>
      <c r="L1695" s="184">
        <v>6.6235999999999997</v>
      </c>
      <c r="M1695" s="184">
        <v>5.1734</v>
      </c>
      <c r="N1695" s="184">
        <v>6.7167000000000003</v>
      </c>
      <c r="O1695" s="184">
        <v>9.4502000000000006</v>
      </c>
      <c r="P1695" s="184">
        <v>8.3597000000000001</v>
      </c>
      <c r="Q1695" s="184">
        <v>9.0993999999999993</v>
      </c>
      <c r="R1695" s="184">
        <v>8.9640000000000004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44467</v>
      </c>
      <c r="E1696" s="184">
        <v>20.5093</v>
      </c>
      <c r="F1696" s="184">
        <v>3.7376999999999998</v>
      </c>
      <c r="G1696" s="184">
        <v>-4.7137000000000002</v>
      </c>
      <c r="H1696" s="184">
        <v>-2.2364000000000002</v>
      </c>
      <c r="I1696" s="184">
        <v>2.8506</v>
      </c>
      <c r="J1696" s="184">
        <v>5.5831</v>
      </c>
      <c r="K1696" s="184">
        <v>6.6379999999999999</v>
      </c>
      <c r="L1696" s="184">
        <v>5.8438999999999997</v>
      </c>
      <c r="M1696" s="184">
        <v>4.1519000000000004</v>
      </c>
      <c r="N1696" s="184">
        <v>5.1630000000000003</v>
      </c>
      <c r="O1696" s="184">
        <v>5.1477000000000004</v>
      </c>
      <c r="P1696" s="184">
        <v>5.2840999999999996</v>
      </c>
      <c r="Q1696" s="184">
        <v>7.0621999999999998</v>
      </c>
      <c r="R1696" s="184">
        <v>6.0156000000000001</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44467</v>
      </c>
      <c r="E1697" s="184">
        <v>22.001200000000001</v>
      </c>
      <c r="F1697" s="184">
        <v>4.1479999999999997</v>
      </c>
      <c r="G1697" s="184">
        <v>-4.2698999999999998</v>
      </c>
      <c r="H1697" s="184">
        <v>-1.7768999999999999</v>
      </c>
      <c r="I1697" s="184">
        <v>3.3102999999999998</v>
      </c>
      <c r="J1697" s="184">
        <v>6.0457999999999998</v>
      </c>
      <c r="K1697" s="184">
        <v>7.0960999999999999</v>
      </c>
      <c r="L1697" s="184">
        <v>6.3022999999999998</v>
      </c>
      <c r="M1697" s="184">
        <v>4.593</v>
      </c>
      <c r="N1697" s="184">
        <v>5.5993000000000004</v>
      </c>
      <c r="O1697" s="184">
        <v>5.819</v>
      </c>
      <c r="P1697" s="184">
        <v>6.1828000000000003</v>
      </c>
      <c r="Q1697" s="184">
        <v>7.4379</v>
      </c>
      <c r="R1697" s="184">
        <v>6.5989000000000004</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44467</v>
      </c>
      <c r="E1698" s="184">
        <v>48.110100000000003</v>
      </c>
      <c r="F1698" s="184">
        <v>16.698499999999999</v>
      </c>
      <c r="G1698" s="184">
        <v>0.7208</v>
      </c>
      <c r="H1698" s="184">
        <v>-5.2945000000000002</v>
      </c>
      <c r="I1698" s="184">
        <v>0.82399999999999995</v>
      </c>
      <c r="J1698" s="184">
        <v>3.6389999999999998</v>
      </c>
      <c r="K1698" s="184">
        <v>5.7678000000000003</v>
      </c>
      <c r="L1698" s="184">
        <v>5.5308999999999999</v>
      </c>
      <c r="M1698" s="184">
        <v>4.0975999999999999</v>
      </c>
      <c r="N1698" s="184">
        <v>5.1451000000000002</v>
      </c>
      <c r="O1698" s="184">
        <v>8.8495000000000008</v>
      </c>
      <c r="P1698" s="184">
        <v>7.7743000000000002</v>
      </c>
      <c r="Q1698" s="184">
        <v>8.5004000000000008</v>
      </c>
      <c r="R1698" s="184">
        <v>7.7961999999999998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44467</v>
      </c>
      <c r="E1699" s="184">
        <v>45.744199999999999</v>
      </c>
      <c r="F1699" s="184">
        <v>16.204899999999999</v>
      </c>
      <c r="G1699" s="184">
        <v>0.2394</v>
      </c>
      <c r="H1699" s="184">
        <v>-5.7842000000000002</v>
      </c>
      <c r="I1699" s="184">
        <v>0.34200000000000003</v>
      </c>
      <c r="J1699" s="184">
        <v>3.153</v>
      </c>
      <c r="K1699" s="184">
        <v>5.2685000000000004</v>
      </c>
      <c r="L1699" s="184">
        <v>5.0303000000000004</v>
      </c>
      <c r="M1699" s="184">
        <v>3.593</v>
      </c>
      <c r="N1699" s="184">
        <v>4.6224999999999996</v>
      </c>
      <c r="O1699" s="184">
        <v>8.3070000000000004</v>
      </c>
      <c r="P1699" s="184">
        <v>7.2320000000000002</v>
      </c>
      <c r="Q1699" s="184">
        <v>7.5827999999999998</v>
      </c>
      <c r="R1699" s="184">
        <v>7.2521000000000004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44467</v>
      </c>
      <c r="E1700" s="184">
        <v>1727.6922</v>
      </c>
      <c r="F1700" s="184">
        <v>2.8755000000000002</v>
      </c>
      <c r="G1700" s="184">
        <v>-1.2289000000000001</v>
      </c>
      <c r="H1700" s="184">
        <v>-4.2215999999999996</v>
      </c>
      <c r="I1700" s="184">
        <v>0.32990000000000003</v>
      </c>
      <c r="J1700" s="184">
        <v>3.8721999999999999</v>
      </c>
      <c r="K1700" s="184">
        <v>4.9881000000000002</v>
      </c>
      <c r="L1700" s="184">
        <v>4.1176000000000004</v>
      </c>
      <c r="M1700" s="184">
        <v>2.7585000000000002</v>
      </c>
      <c r="N1700" s="184">
        <v>4.3718000000000004</v>
      </c>
      <c r="O1700" s="184">
        <v>5.3929999999999998</v>
      </c>
      <c r="P1700" s="184">
        <v>5.7352999999999996</v>
      </c>
      <c r="Q1700" s="184">
        <v>7.0315000000000003</v>
      </c>
      <c r="R1700" s="184">
        <v>4.1243999999999996</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44467</v>
      </c>
      <c r="E1701" s="184">
        <v>1900.4132</v>
      </c>
      <c r="F1701" s="184">
        <v>4.1759000000000004</v>
      </c>
      <c r="G1701" s="184">
        <v>7.1499999999999994E-2</v>
      </c>
      <c r="H1701" s="184">
        <v>-2.9213</v>
      </c>
      <c r="I1701" s="184">
        <v>1.6301000000000001</v>
      </c>
      <c r="J1701" s="184">
        <v>5.1768000000000001</v>
      </c>
      <c r="K1701" s="184">
        <v>6.3063000000000002</v>
      </c>
      <c r="L1701" s="184">
        <v>5.4504999999999999</v>
      </c>
      <c r="M1701" s="184">
        <v>4.1302000000000003</v>
      </c>
      <c r="N1701" s="184">
        <v>5.7668999999999997</v>
      </c>
      <c r="O1701" s="184">
        <v>6.6665999999999999</v>
      </c>
      <c r="P1701" s="184">
        <v>6.9421999999999997</v>
      </c>
      <c r="Q1701" s="184">
        <v>8.2817000000000007</v>
      </c>
      <c r="R1701" s="184">
        <v>5.4414999999999996</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44467</v>
      </c>
      <c r="E1702" s="184">
        <v>2889.8512999999998</v>
      </c>
      <c r="F1702" s="184">
        <v>15.041399999999999</v>
      </c>
      <c r="G1702" s="184">
        <v>-5.4203000000000001</v>
      </c>
      <c r="H1702" s="184">
        <v>-9.3385999999999996</v>
      </c>
      <c r="I1702" s="184">
        <v>-2.617</v>
      </c>
      <c r="J1702" s="184">
        <v>1.9109</v>
      </c>
      <c r="K1702" s="184">
        <v>5.0587999999999997</v>
      </c>
      <c r="L1702" s="184">
        <v>4.8735999999999997</v>
      </c>
      <c r="M1702" s="184">
        <v>2.9836999999999998</v>
      </c>
      <c r="N1702" s="184">
        <v>4.4439000000000002</v>
      </c>
      <c r="O1702" s="184">
        <v>7.7729999999999997</v>
      </c>
      <c r="P1702" s="184">
        <v>6.6197999999999997</v>
      </c>
      <c r="Q1702" s="184">
        <v>7.5789999999999997</v>
      </c>
      <c r="R1702" s="184">
        <v>6.7868000000000004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44467</v>
      </c>
      <c r="E1703" s="184">
        <v>3111.7467000000001</v>
      </c>
      <c r="F1703" s="184">
        <v>15.8925</v>
      </c>
      <c r="G1703" s="184">
        <v>-4.5705999999999998</v>
      </c>
      <c r="H1703" s="184">
        <v>-8.4893999999999998</v>
      </c>
      <c r="I1703" s="184">
        <v>-1.7675000000000001</v>
      </c>
      <c r="J1703" s="184">
        <v>2.7629999999999999</v>
      </c>
      <c r="K1703" s="184">
        <v>5.9206000000000003</v>
      </c>
      <c r="L1703" s="184">
        <v>5.7465999999999999</v>
      </c>
      <c r="M1703" s="184">
        <v>3.8555000000000001</v>
      </c>
      <c r="N1703" s="184">
        <v>5.3353999999999999</v>
      </c>
      <c r="O1703" s="184">
        <v>8.6913999999999998</v>
      </c>
      <c r="P1703" s="184">
        <v>7.4611999999999998</v>
      </c>
      <c r="Q1703" s="184">
        <v>8.1981000000000002</v>
      </c>
      <c r="R1703" s="184">
        <v>7.6967999999999996</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44467</v>
      </c>
      <c r="E1706" s="184">
        <v>42.059100000000001</v>
      </c>
      <c r="F1706" s="184">
        <v>20.3184</v>
      </c>
      <c r="G1706" s="184">
        <v>1.6926000000000001</v>
      </c>
      <c r="H1706" s="184">
        <v>-0.86770000000000003</v>
      </c>
      <c r="I1706" s="184">
        <v>3.7059000000000002</v>
      </c>
      <c r="J1706" s="184">
        <v>5.6881000000000004</v>
      </c>
      <c r="K1706" s="184">
        <v>6.4107000000000003</v>
      </c>
      <c r="L1706" s="184">
        <v>6.0643000000000002</v>
      </c>
      <c r="M1706" s="184">
        <v>3.7711999999999999</v>
      </c>
      <c r="N1706" s="184">
        <v>5.2770000000000001</v>
      </c>
      <c r="O1706" s="184">
        <v>8.3589000000000002</v>
      </c>
      <c r="P1706" s="184">
        <v>7.1723999999999997</v>
      </c>
      <c r="Q1706" s="184">
        <v>7.6765999999999996</v>
      </c>
      <c r="R1706" s="184">
        <v>7.4817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44467</v>
      </c>
      <c r="E1707" s="184">
        <v>44.942700000000002</v>
      </c>
      <c r="F1707" s="184">
        <v>21.209299999999999</v>
      </c>
      <c r="G1707" s="184">
        <v>2.5183</v>
      </c>
      <c r="H1707" s="184">
        <v>-3.4799999999999998E-2</v>
      </c>
      <c r="I1707" s="184">
        <v>4.5327000000000002</v>
      </c>
      <c r="J1707" s="184">
        <v>6.5137999999999998</v>
      </c>
      <c r="K1707" s="184">
        <v>7.2477999999999998</v>
      </c>
      <c r="L1707" s="184">
        <v>6.9146000000000001</v>
      </c>
      <c r="M1707" s="184">
        <v>4.6176000000000004</v>
      </c>
      <c r="N1707" s="184">
        <v>6.1395999999999997</v>
      </c>
      <c r="O1707" s="184">
        <v>9.2486999999999995</v>
      </c>
      <c r="P1707" s="184">
        <v>8.0665999999999993</v>
      </c>
      <c r="Q1707" s="184">
        <v>8.7128999999999994</v>
      </c>
      <c r="R1707" s="184">
        <v>8.3620000000000001</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44467</v>
      </c>
      <c r="E1708" s="184">
        <v>22.251100000000001</v>
      </c>
      <c r="F1708" s="184">
        <v>-6.5602999999999998</v>
      </c>
      <c r="G1708" s="184">
        <v>-1.968</v>
      </c>
      <c r="H1708" s="184">
        <v>-3.7934999999999999</v>
      </c>
      <c r="I1708" s="184">
        <v>0.7853</v>
      </c>
      <c r="J1708" s="184">
        <v>3.4397000000000002</v>
      </c>
      <c r="K1708" s="184">
        <v>5.8036000000000003</v>
      </c>
      <c r="L1708" s="184">
        <v>5.5118</v>
      </c>
      <c r="M1708" s="184">
        <v>3.8733</v>
      </c>
      <c r="N1708" s="184">
        <v>5.2385000000000002</v>
      </c>
      <c r="O1708" s="184">
        <v>8.5693000000000001</v>
      </c>
      <c r="P1708" s="184">
        <v>7.6692999999999998</v>
      </c>
      <c r="Q1708" s="184">
        <v>8.3780000000000001</v>
      </c>
      <c r="R1708" s="184">
        <v>7.6470000000000002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44467</v>
      </c>
      <c r="E1709" s="184">
        <v>21.3675</v>
      </c>
      <c r="F1709" s="184">
        <v>-7.0023</v>
      </c>
      <c r="G1709" s="184">
        <v>-2.4762</v>
      </c>
      <c r="H1709" s="184">
        <v>-4.2914000000000003</v>
      </c>
      <c r="I1709" s="184">
        <v>0.30509999999999998</v>
      </c>
      <c r="J1709" s="184">
        <v>2.9596</v>
      </c>
      <c r="K1709" s="184">
        <v>5.3174999999999999</v>
      </c>
      <c r="L1709" s="184">
        <v>5.0183</v>
      </c>
      <c r="M1709" s="184">
        <v>3.3763999999999998</v>
      </c>
      <c r="N1709" s="184">
        <v>4.7262000000000004</v>
      </c>
      <c r="O1709" s="184">
        <v>8.0397999999999996</v>
      </c>
      <c r="P1709" s="184">
        <v>7.1355000000000004</v>
      </c>
      <c r="Q1709" s="184">
        <v>8.0888000000000009</v>
      </c>
      <c r="R1709" s="184">
        <v>7.1234000000000002</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44467</v>
      </c>
      <c r="E1710" s="184">
        <v>12.2986</v>
      </c>
      <c r="F1710" s="184">
        <v>10.9842</v>
      </c>
      <c r="G1710" s="184">
        <v>1.1131</v>
      </c>
      <c r="H1710" s="184">
        <v>-4.4478999999999997</v>
      </c>
      <c r="I1710" s="184">
        <v>1.3149999999999999</v>
      </c>
      <c r="J1710" s="184">
        <v>4.2168000000000001</v>
      </c>
      <c r="K1710" s="184">
        <v>5.8529999999999998</v>
      </c>
      <c r="L1710" s="184">
        <v>5.4005999999999998</v>
      </c>
      <c r="M1710" s="184">
        <v>3.7450000000000001</v>
      </c>
      <c r="N1710" s="184">
        <v>5.0094000000000003</v>
      </c>
      <c r="O1710" s="184"/>
      <c r="P1710" s="184"/>
      <c r="Q1710" s="184">
        <v>8.0965000000000007</v>
      </c>
      <c r="R1710" s="184">
        <v>7.1394000000000002</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44467</v>
      </c>
      <c r="E1711" s="184">
        <v>11.959300000000001</v>
      </c>
      <c r="F1711" s="184">
        <v>10.074400000000001</v>
      </c>
      <c r="G1711" s="184">
        <v>7.6300000000000007E-2</v>
      </c>
      <c r="H1711" s="184">
        <v>-5.5313999999999997</v>
      </c>
      <c r="I1711" s="184">
        <v>0.2616</v>
      </c>
      <c r="J1711" s="184">
        <v>3.1560999999999999</v>
      </c>
      <c r="K1711" s="184">
        <v>4.7877000000000001</v>
      </c>
      <c r="L1711" s="184">
        <v>4.3250999999999999</v>
      </c>
      <c r="M1711" s="184">
        <v>2.6688999999999998</v>
      </c>
      <c r="N1711" s="184">
        <v>3.9117000000000002</v>
      </c>
      <c r="O1711" s="184"/>
      <c r="P1711" s="184"/>
      <c r="Q1711" s="184">
        <v>6.9645000000000001</v>
      </c>
      <c r="R1711" s="184">
        <v>6.0175999999999998</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44467</v>
      </c>
      <c r="E1712" s="184">
        <v>10.370799999999999</v>
      </c>
      <c r="F1712" s="184">
        <v>0.70389999999999997</v>
      </c>
      <c r="G1712" s="184">
        <v>-1.3196000000000001</v>
      </c>
      <c r="H1712" s="184">
        <v>-4.6215000000000002</v>
      </c>
      <c r="I1712" s="184">
        <v>0.72919999999999996</v>
      </c>
      <c r="J1712" s="184">
        <v>4.2945000000000002</v>
      </c>
      <c r="K1712" s="184">
        <v>6.2523</v>
      </c>
      <c r="L1712" s="184">
        <v>6.1794000000000002</v>
      </c>
      <c r="M1712" s="184"/>
      <c r="N1712" s="184"/>
      <c r="O1712" s="184"/>
      <c r="P1712" s="184"/>
      <c r="Q1712" s="184">
        <v>6.2370000000000001</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44467</v>
      </c>
      <c r="E1713" s="184">
        <v>10.313000000000001</v>
      </c>
      <c r="F1713" s="184">
        <v>-0.35389999999999999</v>
      </c>
      <c r="G1713" s="184">
        <v>-2.2115</v>
      </c>
      <c r="H1713" s="184">
        <v>-5.5556999999999999</v>
      </c>
      <c r="I1713" s="184">
        <v>-0.22750000000000001</v>
      </c>
      <c r="J1713" s="184">
        <v>3.3277000000000001</v>
      </c>
      <c r="K1713" s="184">
        <v>5.2663000000000002</v>
      </c>
      <c r="L1713" s="184">
        <v>5.2115</v>
      </c>
      <c r="M1713" s="184"/>
      <c r="N1713" s="184"/>
      <c r="O1713" s="184"/>
      <c r="P1713" s="184"/>
      <c r="Q1713" s="184">
        <v>5.2647000000000004</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44467</v>
      </c>
      <c r="E1714" s="184">
        <v>12.709300000000001</v>
      </c>
      <c r="F1714" s="184">
        <v>1.4359999999999999</v>
      </c>
      <c r="G1714" s="184">
        <v>-1.5075000000000001</v>
      </c>
      <c r="H1714" s="184">
        <v>-5.6555999999999997</v>
      </c>
      <c r="I1714" s="184">
        <v>-0.77929999999999999</v>
      </c>
      <c r="J1714" s="184">
        <v>2.5634999999999999</v>
      </c>
      <c r="K1714" s="184">
        <v>5.4686000000000003</v>
      </c>
      <c r="L1714" s="184">
        <v>5.0538999999999996</v>
      </c>
      <c r="M1714" s="184">
        <v>3.5388999999999999</v>
      </c>
      <c r="N1714" s="184">
        <v>4.6101999999999999</v>
      </c>
      <c r="O1714" s="184">
        <v>7.6332000000000004</v>
      </c>
      <c r="P1714" s="184"/>
      <c r="Q1714" s="184">
        <v>7.0076999999999998</v>
      </c>
      <c r="R1714" s="184">
        <v>6.4985999999999997</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44467</v>
      </c>
      <c r="E1715" s="184">
        <v>13.067399999999999</v>
      </c>
      <c r="F1715" s="184">
        <v>2.2347000000000001</v>
      </c>
      <c r="G1715" s="184">
        <v>-0.69820000000000004</v>
      </c>
      <c r="H1715" s="184">
        <v>-4.8238000000000003</v>
      </c>
      <c r="I1715" s="184">
        <v>5.9900000000000002E-2</v>
      </c>
      <c r="J1715" s="184">
        <v>3.3969</v>
      </c>
      <c r="K1715" s="184">
        <v>6.3044000000000002</v>
      </c>
      <c r="L1715" s="184">
        <v>5.9077000000000002</v>
      </c>
      <c r="M1715" s="184">
        <v>4.3986999999999998</v>
      </c>
      <c r="N1715" s="184">
        <v>5.4903000000000004</v>
      </c>
      <c r="O1715" s="184">
        <v>8.4847999999999999</v>
      </c>
      <c r="P1715" s="184"/>
      <c r="Q1715" s="184">
        <v>7.851</v>
      </c>
      <c r="R1715" s="184">
        <v>7.3749000000000002</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44467</v>
      </c>
      <c r="E1716" s="184">
        <v>42.093299999999999</v>
      </c>
      <c r="F1716" s="184">
        <v>12.057</v>
      </c>
      <c r="G1716" s="184">
        <v>2.7538999999999998</v>
      </c>
      <c r="H1716" s="184">
        <v>-0.29730000000000001</v>
      </c>
      <c r="I1716" s="184">
        <v>2.3805999999999998</v>
      </c>
      <c r="J1716" s="184">
        <v>4.8902999999999999</v>
      </c>
      <c r="K1716" s="184">
        <v>6.3986000000000001</v>
      </c>
      <c r="L1716" s="184">
        <v>6.6675000000000004</v>
      </c>
      <c r="M1716" s="184">
        <v>5.0975999999999999</v>
      </c>
      <c r="N1716" s="184">
        <v>6.3067000000000002</v>
      </c>
      <c r="O1716" s="184">
        <v>8.4032</v>
      </c>
      <c r="P1716" s="184">
        <v>7.1304999999999996</v>
      </c>
      <c r="Q1716" s="184">
        <v>7.9486999999999997</v>
      </c>
      <c r="R1716" s="184">
        <v>7.7530000000000001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44467</v>
      </c>
      <c r="E1717" s="184">
        <v>44.598799999999997</v>
      </c>
      <c r="F1717" s="184">
        <v>12.8535</v>
      </c>
      <c r="G1717" s="184">
        <v>3.5409999999999999</v>
      </c>
      <c r="H1717" s="184">
        <v>0.50280000000000002</v>
      </c>
      <c r="I1717" s="184">
        <v>3.1898</v>
      </c>
      <c r="J1717" s="184">
        <v>5.6958000000000002</v>
      </c>
      <c r="K1717" s="184">
        <v>7.2171000000000003</v>
      </c>
      <c r="L1717" s="184">
        <v>7.4943999999999997</v>
      </c>
      <c r="M1717" s="184">
        <v>5.9358000000000004</v>
      </c>
      <c r="N1717" s="184">
        <v>7.1767000000000003</v>
      </c>
      <c r="O1717" s="184">
        <v>9.2478999999999996</v>
      </c>
      <c r="P1717" s="184">
        <v>7.8982000000000001</v>
      </c>
      <c r="Q1717" s="184">
        <v>8.7499000000000002</v>
      </c>
      <c r="R1717" s="184">
        <v>8.6300000000000008</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44467</v>
      </c>
      <c r="E1718" s="184">
        <v>36.301900000000003</v>
      </c>
      <c r="F1718" s="184">
        <v>10.7616</v>
      </c>
      <c r="G1718" s="184">
        <v>0.95530000000000004</v>
      </c>
      <c r="H1718" s="184">
        <v>-1.8523000000000001</v>
      </c>
      <c r="I1718" s="184">
        <v>2.5663999999999998</v>
      </c>
      <c r="J1718" s="184">
        <v>3.5426000000000002</v>
      </c>
      <c r="K1718" s="184">
        <v>4.9359999999999999</v>
      </c>
      <c r="L1718" s="184">
        <v>5.38</v>
      </c>
      <c r="M1718" s="184">
        <v>3.6122999999999998</v>
      </c>
      <c r="N1718" s="184">
        <v>4.4695</v>
      </c>
      <c r="O1718" s="184">
        <v>3.9826000000000001</v>
      </c>
      <c r="P1718" s="184">
        <v>4.8379000000000003</v>
      </c>
      <c r="Q1718" s="184">
        <v>7.1448</v>
      </c>
      <c r="R1718" s="184">
        <v>5.7024999999999997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44467</v>
      </c>
      <c r="E1719" s="184">
        <v>39.031700000000001</v>
      </c>
      <c r="F1719" s="184">
        <v>11.505800000000001</v>
      </c>
      <c r="G1719" s="184">
        <v>1.7069000000000001</v>
      </c>
      <c r="H1719" s="184">
        <v>-1.0952</v>
      </c>
      <c r="I1719" s="184">
        <v>3.3239999999999998</v>
      </c>
      <c r="J1719" s="184">
        <v>4.3090999999999999</v>
      </c>
      <c r="K1719" s="184">
        <v>5.6965000000000003</v>
      </c>
      <c r="L1719" s="184">
        <v>6.1421000000000001</v>
      </c>
      <c r="M1719" s="184">
        <v>4.3620999999999999</v>
      </c>
      <c r="N1719" s="184">
        <v>5.2252000000000001</v>
      </c>
      <c r="O1719" s="184">
        <v>4.7939999999999996</v>
      </c>
      <c r="P1719" s="184">
        <v>5.7008000000000001</v>
      </c>
      <c r="Q1719" s="184">
        <v>7.6012000000000004</v>
      </c>
      <c r="R1719" s="184">
        <v>6.5171000000000001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44467</v>
      </c>
      <c r="E1720" s="184">
        <v>35.258499999999998</v>
      </c>
      <c r="F1720" s="184">
        <v>4.7625999999999999</v>
      </c>
      <c r="G1720" s="184">
        <v>-4.7077999999999998</v>
      </c>
      <c r="H1720" s="184">
        <v>-7.6345999999999998</v>
      </c>
      <c r="I1720" s="184">
        <v>-0.51749999999999996</v>
      </c>
      <c r="J1720" s="184">
        <v>3.0621</v>
      </c>
      <c r="K1720" s="184">
        <v>5.8506999999999998</v>
      </c>
      <c r="L1720" s="184">
        <v>5.4573</v>
      </c>
      <c r="M1720" s="184">
        <v>3.2111000000000001</v>
      </c>
      <c r="N1720" s="184">
        <v>4.6898999999999997</v>
      </c>
      <c r="O1720" s="184">
        <v>4.3696000000000002</v>
      </c>
      <c r="P1720" s="184">
        <v>4.8578000000000001</v>
      </c>
      <c r="Q1720" s="184">
        <v>7.0829000000000004</v>
      </c>
      <c r="R1720" s="184">
        <v>7.1715</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44467</v>
      </c>
      <c r="E1721" s="184">
        <v>37.354199999999999</v>
      </c>
      <c r="F1721" s="184">
        <v>5.0818000000000003</v>
      </c>
      <c r="G1721" s="184">
        <v>-4.3217999999999996</v>
      </c>
      <c r="H1721" s="184">
        <v>-7.2485999999999997</v>
      </c>
      <c r="I1721" s="184">
        <v>-0.1326</v>
      </c>
      <c r="J1721" s="184">
        <v>3.4548000000000001</v>
      </c>
      <c r="K1721" s="184">
        <v>6.2541000000000002</v>
      </c>
      <c r="L1721" s="184">
        <v>5.8699000000000003</v>
      </c>
      <c r="M1721" s="184">
        <v>3.621</v>
      </c>
      <c r="N1721" s="184">
        <v>5.1167999999999996</v>
      </c>
      <c r="O1721" s="184">
        <v>4.8696000000000002</v>
      </c>
      <c r="P1721" s="184">
        <v>5.5101000000000004</v>
      </c>
      <c r="Q1721" s="184">
        <v>7.2743000000000002</v>
      </c>
      <c r="R1721" s="184">
        <v>7.6074999999999999</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44467</v>
      </c>
      <c r="E1722" s="184">
        <v>26.774899999999999</v>
      </c>
      <c r="F1722" s="184">
        <v>14.8651</v>
      </c>
      <c r="G1722" s="184">
        <v>4.4667000000000003</v>
      </c>
      <c r="H1722" s="184">
        <v>0.6038</v>
      </c>
      <c r="I1722" s="184">
        <v>2.4853999999999998</v>
      </c>
      <c r="J1722" s="184">
        <v>4.4047999999999998</v>
      </c>
      <c r="K1722" s="184">
        <v>6.1864999999999997</v>
      </c>
      <c r="L1722" s="184">
        <v>5.7888000000000002</v>
      </c>
      <c r="M1722" s="184">
        <v>3.6791</v>
      </c>
      <c r="N1722" s="184">
        <v>5.3639999999999999</v>
      </c>
      <c r="O1722" s="184">
        <v>8.6</v>
      </c>
      <c r="P1722" s="184">
        <v>7.6772</v>
      </c>
      <c r="Q1722" s="184">
        <v>8.4117999999999995</v>
      </c>
      <c r="R1722" s="184">
        <v>7.6901000000000002</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44467</v>
      </c>
      <c r="E1723" s="184">
        <v>25.675699999999999</v>
      </c>
      <c r="F1723" s="184">
        <v>14.5059</v>
      </c>
      <c r="G1723" s="184">
        <v>3.9822000000000002</v>
      </c>
      <c r="H1723" s="184">
        <v>0.10150000000000001</v>
      </c>
      <c r="I1723" s="184">
        <v>1.9917</v>
      </c>
      <c r="J1723" s="184">
        <v>3.9049</v>
      </c>
      <c r="K1723" s="184">
        <v>5.6783999999999999</v>
      </c>
      <c r="L1723" s="184">
        <v>5.2748999999999997</v>
      </c>
      <c r="M1723" s="184">
        <v>3.1657000000000002</v>
      </c>
      <c r="N1723" s="184">
        <v>4.8372999999999999</v>
      </c>
      <c r="O1723" s="184">
        <v>8.0488999999999997</v>
      </c>
      <c r="P1723" s="184">
        <v>7.0960000000000001</v>
      </c>
      <c r="Q1723" s="184">
        <v>6.8728999999999996</v>
      </c>
      <c r="R1723" s="184">
        <v>7.1523000000000003</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44467</v>
      </c>
      <c r="E1724" s="184">
        <v>34.638800000000003</v>
      </c>
      <c r="F1724" s="184">
        <v>7.4829999999999997</v>
      </c>
      <c r="G1724" s="184">
        <v>-0.89559999999999995</v>
      </c>
      <c r="H1724" s="184">
        <v>254.45359999999999</v>
      </c>
      <c r="I1724" s="184">
        <v>131.28960000000001</v>
      </c>
      <c r="J1724" s="184">
        <v>60.0351</v>
      </c>
      <c r="K1724" s="184">
        <v>24.209</v>
      </c>
      <c r="L1724" s="184">
        <v>14.009399999999999</v>
      </c>
      <c r="M1724" s="184">
        <v>9.9893000000000001</v>
      </c>
      <c r="N1724" s="184">
        <v>9.1797000000000004</v>
      </c>
      <c r="O1724" s="184">
        <v>4.4871999999999996</v>
      </c>
      <c r="P1724" s="184">
        <v>4.9359999999999999</v>
      </c>
      <c r="Q1724" s="184">
        <v>6.7282999999999999</v>
      </c>
      <c r="R1724" s="184">
        <v>9.4269999999999996</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44467</v>
      </c>
      <c r="E1725" s="184">
        <v>37.157800000000002</v>
      </c>
      <c r="F1725" s="184">
        <v>8.1548999999999996</v>
      </c>
      <c r="G1725" s="184">
        <v>-0.1719</v>
      </c>
      <c r="H1725" s="184">
        <v>255.20910000000001</v>
      </c>
      <c r="I1725" s="184">
        <v>132.05860000000001</v>
      </c>
      <c r="J1725" s="184">
        <v>60.802399999999999</v>
      </c>
      <c r="K1725" s="184">
        <v>24.983699999999999</v>
      </c>
      <c r="L1725" s="184">
        <v>14.7311</v>
      </c>
      <c r="M1725" s="184">
        <v>10.7342</v>
      </c>
      <c r="N1725" s="184">
        <v>9.9476999999999993</v>
      </c>
      <c r="O1725" s="184">
        <v>5.1957000000000004</v>
      </c>
      <c r="P1725" s="184">
        <v>5.7944000000000004</v>
      </c>
      <c r="Q1725" s="184">
        <v>7.5858999999999996</v>
      </c>
      <c r="R1725" s="184">
        <v>10.179500000000001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44467</v>
      </c>
      <c r="E1726" s="184">
        <v>38.778399999999998</v>
      </c>
      <c r="F1726" s="184">
        <v>1.5061</v>
      </c>
      <c r="G1726" s="184">
        <v>-4.0926</v>
      </c>
      <c r="H1726" s="184">
        <v>-9.2079000000000004</v>
      </c>
      <c r="I1726" s="184">
        <v>-1.1693</v>
      </c>
      <c r="J1726" s="184">
        <v>1.9328000000000001</v>
      </c>
      <c r="K1726" s="184">
        <v>4.9775999999999998</v>
      </c>
      <c r="L1726" s="184">
        <v>4.7214999999999998</v>
      </c>
      <c r="M1726" s="184">
        <v>2.9203999999999999</v>
      </c>
      <c r="N1726" s="184">
        <v>4.3560999999999996</v>
      </c>
      <c r="O1726" s="184">
        <v>6.6193999999999997</v>
      </c>
      <c r="P1726" s="184">
        <v>5.5926999999999998</v>
      </c>
      <c r="Q1726" s="184">
        <v>7.3323</v>
      </c>
      <c r="R1726" s="184">
        <v>6.9194000000000004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44467</v>
      </c>
      <c r="E1727" s="184">
        <v>41.5794</v>
      </c>
      <c r="F1727" s="184">
        <v>2.4581</v>
      </c>
      <c r="G1727" s="184">
        <v>-3.1372</v>
      </c>
      <c r="H1727" s="184">
        <v>-8.2760999999999996</v>
      </c>
      <c r="I1727" s="184">
        <v>-0.1191</v>
      </c>
      <c r="J1727" s="184">
        <v>2.8932000000000002</v>
      </c>
      <c r="K1727" s="184">
        <v>5.9306999999999999</v>
      </c>
      <c r="L1727" s="184">
        <v>5.6738</v>
      </c>
      <c r="M1727" s="184">
        <v>3.8755999999999999</v>
      </c>
      <c r="N1727" s="184">
        <v>5.3487999999999998</v>
      </c>
      <c r="O1727" s="184">
        <v>7.5974000000000004</v>
      </c>
      <c r="P1727" s="184">
        <v>6.5338000000000003</v>
      </c>
      <c r="Q1727" s="184">
        <v>8.0310000000000006</v>
      </c>
      <c r="R1727" s="184">
        <v>7.9278000000000004</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44467</v>
      </c>
      <c r="E1728" s="184">
        <v>25.698599999999999</v>
      </c>
      <c r="F1728" s="184">
        <v>10.9397</v>
      </c>
      <c r="G1728" s="184">
        <v>4.1208</v>
      </c>
      <c r="H1728" s="184">
        <v>121.1862</v>
      </c>
      <c r="I1728" s="184">
        <v>63.7729</v>
      </c>
      <c r="J1728" s="184">
        <v>30.627400000000002</v>
      </c>
      <c r="K1728" s="184">
        <v>15.550800000000001</v>
      </c>
      <c r="L1728" s="184">
        <v>10.979799999999999</v>
      </c>
      <c r="M1728" s="184">
        <v>7.8261000000000003</v>
      </c>
      <c r="N1728" s="184">
        <v>8.3446999999999996</v>
      </c>
      <c r="O1728" s="184">
        <v>5.0534999999999997</v>
      </c>
      <c r="P1728" s="184">
        <v>5.6712999999999996</v>
      </c>
      <c r="Q1728" s="184">
        <v>7.5138999999999996</v>
      </c>
      <c r="R1728" s="184">
        <v>9.6175999999999995</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44467</v>
      </c>
      <c r="E1729" s="184">
        <v>24.661100000000001</v>
      </c>
      <c r="F1729" s="184">
        <v>10.3634</v>
      </c>
      <c r="G1729" s="184">
        <v>3.5165000000000002</v>
      </c>
      <c r="H1729" s="184">
        <v>120.5586</v>
      </c>
      <c r="I1729" s="184">
        <v>63.159700000000001</v>
      </c>
      <c r="J1729" s="184">
        <v>30.004999999999999</v>
      </c>
      <c r="K1729" s="184">
        <v>14.918200000000001</v>
      </c>
      <c r="L1729" s="184">
        <v>10.335699999999999</v>
      </c>
      <c r="M1729" s="184">
        <v>7.1882000000000001</v>
      </c>
      <c r="N1729" s="184">
        <v>7.7153</v>
      </c>
      <c r="O1729" s="184">
        <v>4.5449000000000002</v>
      </c>
      <c r="P1729" s="184">
        <v>5.1597999999999997</v>
      </c>
      <c r="Q1729" s="184">
        <v>6.641</v>
      </c>
      <c r="R1729" s="184">
        <v>9.0732999999999997</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7.0012981481481482</v>
      </c>
      <c r="G1730" s="186">
        <v>0.21632222222222225</v>
      </c>
      <c r="H1730" s="186">
        <v>10.996177777777778</v>
      </c>
      <c r="I1730" s="186">
        <v>8.5158499999999986</v>
      </c>
      <c r="J1730" s="186">
        <v>7.6688148148148132</v>
      </c>
      <c r="K1730" s="186">
        <v>6.4481481481481469</v>
      </c>
      <c r="L1730" s="186">
        <v>6.1071444444444429</v>
      </c>
      <c r="M1730" s="186">
        <v>4.5402423076923064</v>
      </c>
      <c r="N1730" s="186">
        <v>5.8634250000000021</v>
      </c>
      <c r="O1730" s="186">
        <v>6.6921479999999987</v>
      </c>
      <c r="P1730" s="186">
        <v>6.4521187499999995</v>
      </c>
      <c r="Q1730" s="186">
        <v>7.5427759259259251</v>
      </c>
      <c r="R1730" s="186">
        <v>6.9734826923076927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7.1682000000000006</v>
      </c>
      <c r="G1731" s="186">
        <v>0.1933</v>
      </c>
      <c r="H1731" s="186">
        <v>-3.0621</v>
      </c>
      <c r="I1731" s="186">
        <v>1.3033000000000001</v>
      </c>
      <c r="J1731" s="186">
        <v>3.9974499999999997</v>
      </c>
      <c r="K1731" s="186">
        <v>5.8479999999999999</v>
      </c>
      <c r="L1731" s="186">
        <v>5.63985</v>
      </c>
      <c r="M1731" s="186">
        <v>4.0349000000000004</v>
      </c>
      <c r="N1731" s="186">
        <v>5.3100000000000005</v>
      </c>
      <c r="O1731" s="186">
        <v>7.8210499999999996</v>
      </c>
      <c r="P1731" s="186">
        <v>7.0190999999999999</v>
      </c>
      <c r="Q1731" s="186">
        <v>7.5843499999999997</v>
      </c>
      <c r="R1731" s="186">
        <v>7.3135000000000003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44467</v>
      </c>
      <c r="E1734" s="184">
        <v>54.510100000000001</v>
      </c>
      <c r="F1734" s="184">
        <v>-0.45340000000000003</v>
      </c>
      <c r="G1734" s="184">
        <v>-0.69410000000000005</v>
      </c>
      <c r="H1734" s="184">
        <v>0.97740000000000005</v>
      </c>
      <c r="I1734" s="184">
        <v>-3.0300000000000001E-2</v>
      </c>
      <c r="J1734" s="184">
        <v>6.1463999999999999</v>
      </c>
      <c r="K1734" s="184">
        <v>9.6045999999999996</v>
      </c>
      <c r="L1734" s="184">
        <v>30.358599999999999</v>
      </c>
      <c r="M1734" s="184">
        <v>47.923099999999998</v>
      </c>
      <c r="N1734" s="184">
        <v>79.714500000000001</v>
      </c>
      <c r="O1734" s="184">
        <v>16.6113</v>
      </c>
      <c r="P1734" s="184">
        <v>11.554399999999999</v>
      </c>
      <c r="Q1734" s="184">
        <v>12.46</v>
      </c>
      <c r="R1734" s="184">
        <v>32.981900000000003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44467</v>
      </c>
      <c r="E1735" s="184">
        <v>59.517899999999997</v>
      </c>
      <c r="F1735" s="184">
        <v>-0.45040000000000002</v>
      </c>
      <c r="G1735" s="184">
        <v>-0.68230000000000002</v>
      </c>
      <c r="H1735" s="184">
        <v>0.998</v>
      </c>
      <c r="I1735" s="184">
        <v>1.09E-2</v>
      </c>
      <c r="J1735" s="184">
        <v>6.2446000000000002</v>
      </c>
      <c r="K1735" s="184">
        <v>9.8956</v>
      </c>
      <c r="L1735" s="184">
        <v>31.0623</v>
      </c>
      <c r="M1735" s="184">
        <v>49.019399999999997</v>
      </c>
      <c r="N1735" s="184">
        <v>81.5655</v>
      </c>
      <c r="O1735" s="184">
        <v>17.937200000000001</v>
      </c>
      <c r="P1735" s="184">
        <v>12.836399999999999</v>
      </c>
      <c r="Q1735" s="184">
        <v>18.722100000000001</v>
      </c>
      <c r="R1735" s="184">
        <v>34.462800000000001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44467</v>
      </c>
      <c r="E1736" s="184">
        <v>63.97</v>
      </c>
      <c r="F1736" s="184">
        <v>-1.1588000000000001</v>
      </c>
      <c r="G1736" s="184">
        <v>-1.9917</v>
      </c>
      <c r="H1736" s="184">
        <v>-0.38929999999999998</v>
      </c>
      <c r="I1736" s="184">
        <v>-1.9467000000000001</v>
      </c>
      <c r="J1736" s="184">
        <v>5.1965000000000003</v>
      </c>
      <c r="K1736" s="184">
        <v>13.9473</v>
      </c>
      <c r="L1736" s="184">
        <v>36.600499999999997</v>
      </c>
      <c r="M1736" s="184">
        <v>50.093899999999998</v>
      </c>
      <c r="N1736" s="184">
        <v>77.892099999999999</v>
      </c>
      <c r="O1736" s="184">
        <v>33.064500000000002</v>
      </c>
      <c r="P1736" s="184">
        <v>22.454499999999999</v>
      </c>
      <c r="Q1736" s="184">
        <v>26.724499999999999</v>
      </c>
      <c r="R1736" s="184">
        <v>40.166699999999999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44467</v>
      </c>
      <c r="E1737" s="184">
        <v>57.99</v>
      </c>
      <c r="F1737" s="184">
        <v>-1.1758999999999999</v>
      </c>
      <c r="G1737" s="184">
        <v>-2.0108000000000001</v>
      </c>
      <c r="H1737" s="184">
        <v>-0.42930000000000001</v>
      </c>
      <c r="I1737" s="184">
        <v>-2.0108000000000001</v>
      </c>
      <c r="J1737" s="184">
        <v>5.0353000000000003</v>
      </c>
      <c r="K1737" s="184">
        <v>13.4834</v>
      </c>
      <c r="L1737" s="184">
        <v>35.490699999999997</v>
      </c>
      <c r="M1737" s="184">
        <v>48.311999999999998</v>
      </c>
      <c r="N1737" s="184">
        <v>75.037700000000001</v>
      </c>
      <c r="O1737" s="184">
        <v>31.112100000000002</v>
      </c>
      <c r="P1737" s="184">
        <v>20.834</v>
      </c>
      <c r="Q1737" s="184">
        <v>25.147099999999998</v>
      </c>
      <c r="R1737" s="184">
        <v>37.857199999999999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44467</v>
      </c>
      <c r="E1738" s="184">
        <v>26.42</v>
      </c>
      <c r="F1738" s="184">
        <v>-0.71399999999999997</v>
      </c>
      <c r="G1738" s="184">
        <v>-0.82579999999999998</v>
      </c>
      <c r="H1738" s="184">
        <v>1.0325</v>
      </c>
      <c r="I1738" s="184">
        <v>3.7900000000000003E-2</v>
      </c>
      <c r="J1738" s="184">
        <v>6.8338000000000001</v>
      </c>
      <c r="K1738" s="184">
        <v>13.1478</v>
      </c>
      <c r="L1738" s="184">
        <v>40.681600000000003</v>
      </c>
      <c r="M1738" s="184">
        <v>60.0242</v>
      </c>
      <c r="N1738" s="184">
        <v>86.713800000000006</v>
      </c>
      <c r="O1738" s="184"/>
      <c r="P1738" s="184"/>
      <c r="Q1738" s="184">
        <v>41.866300000000003</v>
      </c>
      <c r="R1738" s="184">
        <v>59.642899999999997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44467</v>
      </c>
      <c r="E1739" s="184">
        <v>25.12</v>
      </c>
      <c r="F1739" s="184">
        <v>-0.71150000000000002</v>
      </c>
      <c r="G1739" s="184">
        <v>-0.82909999999999995</v>
      </c>
      <c r="H1739" s="184">
        <v>1.0052000000000001</v>
      </c>
      <c r="I1739" s="184">
        <v>0</v>
      </c>
      <c r="J1739" s="184">
        <v>6.6666999999999996</v>
      </c>
      <c r="K1739" s="184">
        <v>12.696300000000001</v>
      </c>
      <c r="L1739" s="184">
        <v>39.555599999999998</v>
      </c>
      <c r="M1739" s="184">
        <v>57.888100000000001</v>
      </c>
      <c r="N1739" s="184">
        <v>83.491600000000005</v>
      </c>
      <c r="O1739" s="184"/>
      <c r="P1739" s="184"/>
      <c r="Q1739" s="184">
        <v>39.312899999999999</v>
      </c>
      <c r="R1739" s="184">
        <v>56.738300000000002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44467</v>
      </c>
      <c r="E1740" s="184">
        <v>22.79</v>
      </c>
      <c r="F1740" s="184">
        <v>-0.52380000000000004</v>
      </c>
      <c r="G1740" s="184">
        <v>-0.39340000000000003</v>
      </c>
      <c r="H1740" s="184">
        <v>2.1515</v>
      </c>
      <c r="I1740" s="184">
        <v>-0.3498</v>
      </c>
      <c r="J1740" s="184">
        <v>8.8347999999999995</v>
      </c>
      <c r="K1740" s="184">
        <v>16.8718</v>
      </c>
      <c r="L1740" s="184">
        <v>44.974600000000002</v>
      </c>
      <c r="M1740" s="184">
        <v>64.311499999999995</v>
      </c>
      <c r="N1740" s="184">
        <v>91.191299999999998</v>
      </c>
      <c r="O1740" s="184"/>
      <c r="P1740" s="184"/>
      <c r="Q1740" s="184">
        <v>36.957700000000003</v>
      </c>
      <c r="R1740" s="184">
        <v>54.538200000000003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44467</v>
      </c>
      <c r="E1741" s="184">
        <v>21.78</v>
      </c>
      <c r="F1741" s="184">
        <v>-0.50249999999999995</v>
      </c>
      <c r="G1741" s="184">
        <v>-0.36599999999999999</v>
      </c>
      <c r="H1741" s="184">
        <v>2.1576</v>
      </c>
      <c r="I1741" s="184">
        <v>-0.41149999999999998</v>
      </c>
      <c r="J1741" s="184">
        <v>8.7369000000000003</v>
      </c>
      <c r="K1741" s="184">
        <v>16.408300000000001</v>
      </c>
      <c r="L1741" s="184">
        <v>43.667499999999997</v>
      </c>
      <c r="M1741" s="184">
        <v>62.174199999999999</v>
      </c>
      <c r="N1741" s="184">
        <v>87.920599999999993</v>
      </c>
      <c r="O1741" s="184"/>
      <c r="P1741" s="184"/>
      <c r="Q1741" s="184">
        <v>34.607799999999997</v>
      </c>
      <c r="R1741" s="184">
        <v>51.962400000000002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44467</v>
      </c>
      <c r="E1742" s="184">
        <v>111.943</v>
      </c>
      <c r="F1742" s="184">
        <v>-0.34189999999999998</v>
      </c>
      <c r="G1742" s="184">
        <v>3.04E-2</v>
      </c>
      <c r="H1742" s="184">
        <v>2.9011</v>
      </c>
      <c r="I1742" s="184">
        <v>1.9536</v>
      </c>
      <c r="J1742" s="184">
        <v>6.6063000000000001</v>
      </c>
      <c r="K1742" s="184">
        <v>12.5146</v>
      </c>
      <c r="L1742" s="184">
        <v>36.081099999999999</v>
      </c>
      <c r="M1742" s="184">
        <v>49.6584</v>
      </c>
      <c r="N1742" s="184">
        <v>78.642899999999997</v>
      </c>
      <c r="O1742" s="184">
        <v>27.228200000000001</v>
      </c>
      <c r="P1742" s="184">
        <v>15.797700000000001</v>
      </c>
      <c r="Q1742" s="184">
        <v>23.611899999999999</v>
      </c>
      <c r="R1742" s="184">
        <v>44.077500000000001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44467</v>
      </c>
      <c r="E1743" s="184">
        <v>105.378</v>
      </c>
      <c r="F1743" s="184">
        <v>-0.34420000000000001</v>
      </c>
      <c r="G1743" s="184">
        <v>1.9900000000000001E-2</v>
      </c>
      <c r="H1743" s="184">
        <v>2.8831000000000002</v>
      </c>
      <c r="I1743" s="184">
        <v>1.9198999999999999</v>
      </c>
      <c r="J1743" s="184">
        <v>6.5285000000000002</v>
      </c>
      <c r="K1743" s="184">
        <v>12.276300000000001</v>
      </c>
      <c r="L1743" s="184">
        <v>35.483899999999998</v>
      </c>
      <c r="M1743" s="184">
        <v>48.673099999999998</v>
      </c>
      <c r="N1743" s="184">
        <v>77.073099999999997</v>
      </c>
      <c r="O1743" s="184">
        <v>26.126799999999999</v>
      </c>
      <c r="P1743" s="184">
        <v>14.9962</v>
      </c>
      <c r="Q1743" s="184">
        <v>17.900099999999998</v>
      </c>
      <c r="R1743" s="184">
        <v>42.813499999999998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44467</v>
      </c>
      <c r="E1744" s="184">
        <v>24.143999999999998</v>
      </c>
      <c r="F1744" s="184">
        <v>-0.76449999999999996</v>
      </c>
      <c r="G1744" s="184">
        <v>-1.0896999999999999</v>
      </c>
      <c r="H1744" s="184">
        <v>1.3602000000000001</v>
      </c>
      <c r="I1744" s="184">
        <v>-0.89080000000000004</v>
      </c>
      <c r="J1744" s="184">
        <v>6.6666999999999996</v>
      </c>
      <c r="K1744" s="184">
        <v>12.068300000000001</v>
      </c>
      <c r="L1744" s="184">
        <v>34.634500000000003</v>
      </c>
      <c r="M1744" s="184">
        <v>58.196800000000003</v>
      </c>
      <c r="N1744" s="184">
        <v>88.802000000000007</v>
      </c>
      <c r="O1744" s="184"/>
      <c r="P1744" s="184"/>
      <c r="Q1744" s="184">
        <v>39.618600000000001</v>
      </c>
      <c r="R1744" s="184">
        <v>48.350099999999998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44467</v>
      </c>
      <c r="E1745" s="184">
        <v>23.170999999999999</v>
      </c>
      <c r="F1745" s="184">
        <v>-0.76659999999999995</v>
      </c>
      <c r="G1745" s="184">
        <v>-1.1095999999999999</v>
      </c>
      <c r="H1745" s="184">
        <v>1.325</v>
      </c>
      <c r="I1745" s="184">
        <v>-0.94899999999999995</v>
      </c>
      <c r="J1745" s="184">
        <v>6.5137</v>
      </c>
      <c r="K1745" s="184">
        <v>11.6029</v>
      </c>
      <c r="L1745" s="184">
        <v>33.527299999999997</v>
      </c>
      <c r="M1745" s="184">
        <v>56.307299999999998</v>
      </c>
      <c r="N1745" s="184">
        <v>85.813999999999993</v>
      </c>
      <c r="O1745" s="184"/>
      <c r="P1745" s="184"/>
      <c r="Q1745" s="184">
        <v>37.460900000000002</v>
      </c>
      <c r="R1745" s="184">
        <v>46.024999999999999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44467</v>
      </c>
      <c r="E1746" s="184">
        <v>88.612700000000004</v>
      </c>
      <c r="F1746" s="184">
        <v>-1.1140000000000001</v>
      </c>
      <c r="G1746" s="184">
        <v>-0.91</v>
      </c>
      <c r="H1746" s="184">
        <v>1.3925000000000001</v>
      </c>
      <c r="I1746" s="184">
        <v>-0.2273</v>
      </c>
      <c r="J1746" s="184">
        <v>8.8904999999999994</v>
      </c>
      <c r="K1746" s="184">
        <v>14.899800000000001</v>
      </c>
      <c r="L1746" s="184">
        <v>33.8294</v>
      </c>
      <c r="M1746" s="184">
        <v>51.799799999999998</v>
      </c>
      <c r="N1746" s="184">
        <v>84.976299999999995</v>
      </c>
      <c r="O1746" s="184">
        <v>19.263500000000001</v>
      </c>
      <c r="P1746" s="184">
        <v>13.191700000000001</v>
      </c>
      <c r="Q1746" s="184">
        <v>14.889900000000001</v>
      </c>
      <c r="R1746" s="184">
        <v>33.269599999999997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44467</v>
      </c>
      <c r="E1747" s="184">
        <v>97.141599999999997</v>
      </c>
      <c r="F1747" s="184">
        <v>-1.1116999999999999</v>
      </c>
      <c r="G1747" s="184">
        <v>-0.90090000000000003</v>
      </c>
      <c r="H1747" s="184">
        <v>1.409</v>
      </c>
      <c r="I1747" s="184">
        <v>-0.19550000000000001</v>
      </c>
      <c r="J1747" s="184">
        <v>8.9701000000000004</v>
      </c>
      <c r="K1747" s="184">
        <v>15.1424</v>
      </c>
      <c r="L1747" s="184">
        <v>34.401400000000002</v>
      </c>
      <c r="M1747" s="184">
        <v>52.755699999999997</v>
      </c>
      <c r="N1747" s="184">
        <v>86.521299999999997</v>
      </c>
      <c r="O1747" s="184">
        <v>20.377500000000001</v>
      </c>
      <c r="P1747" s="184">
        <v>14.3927</v>
      </c>
      <c r="Q1747" s="184">
        <v>21.891100000000002</v>
      </c>
      <c r="R1747" s="184">
        <v>34.415500000000002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44467</v>
      </c>
      <c r="E1748" s="184">
        <v>80.222999999999999</v>
      </c>
      <c r="F1748" s="184">
        <v>-0.36020000000000002</v>
      </c>
      <c r="G1748" s="184">
        <v>-0.70430000000000004</v>
      </c>
      <c r="H1748" s="184">
        <v>1.4608000000000001</v>
      </c>
      <c r="I1748" s="184">
        <v>0.73080000000000001</v>
      </c>
      <c r="J1748" s="184">
        <v>7.2542999999999997</v>
      </c>
      <c r="K1748" s="184">
        <v>13.359</v>
      </c>
      <c r="L1748" s="184">
        <v>42.020299999999999</v>
      </c>
      <c r="M1748" s="184">
        <v>59.074800000000003</v>
      </c>
      <c r="N1748" s="184">
        <v>93.22</v>
      </c>
      <c r="O1748" s="184">
        <v>21.757400000000001</v>
      </c>
      <c r="P1748" s="184">
        <v>19.942599999999999</v>
      </c>
      <c r="Q1748" s="184">
        <v>20.322700000000001</v>
      </c>
      <c r="R1748" s="184">
        <v>37.787399999999998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44467</v>
      </c>
      <c r="E1749" s="184">
        <v>73.099999999999994</v>
      </c>
      <c r="F1749" s="184">
        <v>-0.36259999999999998</v>
      </c>
      <c r="G1749" s="184">
        <v>-0.71440000000000003</v>
      </c>
      <c r="H1749" s="184">
        <v>1.4418</v>
      </c>
      <c r="I1749" s="184">
        <v>0.69289999999999996</v>
      </c>
      <c r="J1749" s="184">
        <v>7.1627999999999998</v>
      </c>
      <c r="K1749" s="184">
        <v>13.0739</v>
      </c>
      <c r="L1749" s="184">
        <v>41.318800000000003</v>
      </c>
      <c r="M1749" s="184">
        <v>57.927700000000002</v>
      </c>
      <c r="N1749" s="184">
        <v>91.3613</v>
      </c>
      <c r="O1749" s="184">
        <v>20.458200000000001</v>
      </c>
      <c r="P1749" s="184">
        <v>18.555900000000001</v>
      </c>
      <c r="Q1749" s="184">
        <v>15.8813</v>
      </c>
      <c r="R1749" s="184">
        <v>36.430900000000001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44467</v>
      </c>
      <c r="E1750" s="184">
        <v>85.921499999999995</v>
      </c>
      <c r="F1750" s="184">
        <v>-0.78490000000000004</v>
      </c>
      <c r="G1750" s="184">
        <v>-1.1662999999999999</v>
      </c>
      <c r="H1750" s="184">
        <v>1.1579999999999999</v>
      </c>
      <c r="I1750" s="184">
        <v>-0.32300000000000001</v>
      </c>
      <c r="J1750" s="184">
        <v>7.6999000000000004</v>
      </c>
      <c r="K1750" s="184">
        <v>13.266400000000001</v>
      </c>
      <c r="L1750" s="184">
        <v>37.525399999999998</v>
      </c>
      <c r="M1750" s="184">
        <v>54.425600000000003</v>
      </c>
      <c r="N1750" s="184">
        <v>82.987300000000005</v>
      </c>
      <c r="O1750" s="184">
        <v>22.186900000000001</v>
      </c>
      <c r="P1750" s="184">
        <v>13.4117</v>
      </c>
      <c r="Q1750" s="184">
        <v>14.0388</v>
      </c>
      <c r="R1750" s="184">
        <v>38.087899999999998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44467</v>
      </c>
      <c r="E1751" s="184">
        <v>93.200100000000006</v>
      </c>
      <c r="F1751" s="184">
        <v>-0.78100000000000003</v>
      </c>
      <c r="G1751" s="184">
        <v>-1.1509</v>
      </c>
      <c r="H1751" s="184">
        <v>1.1858</v>
      </c>
      <c r="I1751" s="184">
        <v>-0.2676</v>
      </c>
      <c r="J1751" s="184">
        <v>7.8349000000000002</v>
      </c>
      <c r="K1751" s="184">
        <v>13.6754</v>
      </c>
      <c r="L1751" s="184">
        <v>38.530200000000001</v>
      </c>
      <c r="M1751" s="184">
        <v>56.090299999999999</v>
      </c>
      <c r="N1751" s="184">
        <v>85.6143</v>
      </c>
      <c r="O1751" s="184">
        <v>23.761800000000001</v>
      </c>
      <c r="P1751" s="184">
        <v>14.625</v>
      </c>
      <c r="Q1751" s="184">
        <v>18.782699999999998</v>
      </c>
      <c r="R1751" s="184">
        <v>40.058700000000002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44467</v>
      </c>
      <c r="E1752" s="184">
        <v>49.72</v>
      </c>
      <c r="F1752" s="184">
        <v>-0.89700000000000002</v>
      </c>
      <c r="G1752" s="184">
        <v>-0.57989999999999997</v>
      </c>
      <c r="H1752" s="184">
        <v>2.6423999999999999</v>
      </c>
      <c r="I1752" s="184">
        <v>2.1574</v>
      </c>
      <c r="J1752" s="184">
        <v>7.9695999999999998</v>
      </c>
      <c r="K1752" s="184">
        <v>15.119199999999999</v>
      </c>
      <c r="L1752" s="184">
        <v>37.652299999999997</v>
      </c>
      <c r="M1752" s="184">
        <v>58.042000000000002</v>
      </c>
      <c r="N1752" s="184">
        <v>91.969099999999997</v>
      </c>
      <c r="O1752" s="184">
        <v>29.741800000000001</v>
      </c>
      <c r="P1752" s="184">
        <v>16.599799999999998</v>
      </c>
      <c r="Q1752" s="184">
        <v>12.1782</v>
      </c>
      <c r="R1752" s="184">
        <v>41.514800000000001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44467</v>
      </c>
      <c r="E1753" s="184">
        <v>53.38</v>
      </c>
      <c r="F1753" s="184">
        <v>-0.90959999999999996</v>
      </c>
      <c r="G1753" s="184">
        <v>-0.57740000000000002</v>
      </c>
      <c r="H1753" s="184">
        <v>2.6537999999999999</v>
      </c>
      <c r="I1753" s="184">
        <v>2.2018</v>
      </c>
      <c r="J1753" s="184">
        <v>8.0785999999999998</v>
      </c>
      <c r="K1753" s="184">
        <v>15.5161</v>
      </c>
      <c r="L1753" s="184">
        <v>38.6494</v>
      </c>
      <c r="M1753" s="184">
        <v>59.724699999999999</v>
      </c>
      <c r="N1753" s="184">
        <v>94.746399999999994</v>
      </c>
      <c r="O1753" s="184">
        <v>31.513400000000001</v>
      </c>
      <c r="P1753" s="184">
        <v>17.781099999999999</v>
      </c>
      <c r="Q1753" s="184">
        <v>18.2925</v>
      </c>
      <c r="R1753" s="184">
        <v>43.613900000000001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44467</v>
      </c>
      <c r="E1754" s="184">
        <v>16.399999999999999</v>
      </c>
      <c r="F1754" s="184">
        <v>-0.60609999999999997</v>
      </c>
      <c r="G1754" s="184">
        <v>-0.96619999999999995</v>
      </c>
      <c r="H1754" s="184">
        <v>1.7370000000000001</v>
      </c>
      <c r="I1754" s="184">
        <v>0.67530000000000001</v>
      </c>
      <c r="J1754" s="184">
        <v>7.4705000000000004</v>
      </c>
      <c r="K1754" s="184">
        <v>14.5251</v>
      </c>
      <c r="L1754" s="184">
        <v>35.537199999999999</v>
      </c>
      <c r="M1754" s="184">
        <v>52.700200000000002</v>
      </c>
      <c r="N1754" s="184">
        <v>81.415899999999993</v>
      </c>
      <c r="O1754" s="184">
        <v>20.707599999999999</v>
      </c>
      <c r="P1754" s="184"/>
      <c r="Q1754" s="184">
        <v>12.271100000000001</v>
      </c>
      <c r="R1754" s="184">
        <v>34.433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44467</v>
      </c>
      <c r="E1755" s="184">
        <v>17.64</v>
      </c>
      <c r="F1755" s="184">
        <v>-0.61970000000000003</v>
      </c>
      <c r="G1755" s="184">
        <v>-0.89890000000000003</v>
      </c>
      <c r="H1755" s="184">
        <v>1.7887999999999999</v>
      </c>
      <c r="I1755" s="184">
        <v>0.74239999999999995</v>
      </c>
      <c r="J1755" s="184">
        <v>7.5609999999999999</v>
      </c>
      <c r="K1755" s="184">
        <v>14.8438</v>
      </c>
      <c r="L1755" s="184">
        <v>36.216200000000001</v>
      </c>
      <c r="M1755" s="184">
        <v>53.792499999999997</v>
      </c>
      <c r="N1755" s="184">
        <v>83.177599999999998</v>
      </c>
      <c r="O1755" s="184">
        <v>22.248699999999999</v>
      </c>
      <c r="P1755" s="184"/>
      <c r="Q1755" s="184">
        <v>14.202199999999999</v>
      </c>
      <c r="R1755" s="184">
        <v>35.794899999999998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44467</v>
      </c>
      <c r="E1756" s="184">
        <v>23.17</v>
      </c>
      <c r="F1756" s="184">
        <v>-0.85580000000000001</v>
      </c>
      <c r="G1756" s="184">
        <v>-0.81340000000000001</v>
      </c>
      <c r="H1756" s="184">
        <v>0.78290000000000004</v>
      </c>
      <c r="I1756" s="184">
        <v>-0.30120000000000002</v>
      </c>
      <c r="J1756" s="184">
        <v>3.7153</v>
      </c>
      <c r="K1756" s="184">
        <v>13.4672</v>
      </c>
      <c r="L1756" s="184">
        <v>42.760300000000001</v>
      </c>
      <c r="M1756" s="184">
        <v>53.647199999999998</v>
      </c>
      <c r="N1756" s="184">
        <v>83.307000000000002</v>
      </c>
      <c r="O1756" s="184"/>
      <c r="P1756" s="184"/>
      <c r="Q1756" s="184">
        <v>69.533900000000003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44467</v>
      </c>
      <c r="E1757" s="184">
        <v>22.48</v>
      </c>
      <c r="F1757" s="184">
        <v>-0.83809999999999996</v>
      </c>
      <c r="G1757" s="184">
        <v>-0.83809999999999996</v>
      </c>
      <c r="H1757" s="184">
        <v>0.76200000000000001</v>
      </c>
      <c r="I1757" s="184">
        <v>-0.35460000000000003</v>
      </c>
      <c r="J1757" s="184">
        <v>3.5945</v>
      </c>
      <c r="K1757" s="184">
        <v>12.9648</v>
      </c>
      <c r="L1757" s="184">
        <v>41.4726</v>
      </c>
      <c r="M1757" s="184">
        <v>51.482500000000002</v>
      </c>
      <c r="N1757" s="184">
        <v>79.84</v>
      </c>
      <c r="O1757" s="184"/>
      <c r="P1757" s="184"/>
      <c r="Q1757" s="184">
        <v>66.344300000000004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44467</v>
      </c>
      <c r="E1758" s="184">
        <v>21.48</v>
      </c>
      <c r="F1758" s="184">
        <v>-0.60160000000000002</v>
      </c>
      <c r="G1758" s="184">
        <v>-1.2414000000000001</v>
      </c>
      <c r="H1758" s="184">
        <v>0.98729999999999996</v>
      </c>
      <c r="I1758" s="184">
        <v>-0.41720000000000002</v>
      </c>
      <c r="J1758" s="184">
        <v>4.0194000000000001</v>
      </c>
      <c r="K1758" s="184">
        <v>12.108599999999999</v>
      </c>
      <c r="L1758" s="184">
        <v>36.902500000000003</v>
      </c>
      <c r="M1758" s="184">
        <v>55.202300000000001</v>
      </c>
      <c r="N1758" s="184">
        <v>83.120199999999997</v>
      </c>
      <c r="O1758" s="184"/>
      <c r="P1758" s="184"/>
      <c r="Q1758" s="184">
        <v>29.9878</v>
      </c>
      <c r="R1758" s="184">
        <v>43.434699999999999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44467</v>
      </c>
      <c r="E1759" s="184">
        <v>20.49</v>
      </c>
      <c r="F1759" s="184">
        <v>-0.58220000000000005</v>
      </c>
      <c r="G1759" s="184">
        <v>-1.2529999999999999</v>
      </c>
      <c r="H1759" s="184">
        <v>0.98570000000000002</v>
      </c>
      <c r="I1759" s="184">
        <v>-0.48570000000000002</v>
      </c>
      <c r="J1759" s="184">
        <v>3.9047000000000001</v>
      </c>
      <c r="K1759" s="184">
        <v>11.662100000000001</v>
      </c>
      <c r="L1759" s="184">
        <v>35.785299999999999</v>
      </c>
      <c r="M1759" s="184">
        <v>53.368299999999998</v>
      </c>
      <c r="N1759" s="184">
        <v>80.052700000000002</v>
      </c>
      <c r="O1759" s="184"/>
      <c r="P1759" s="184"/>
      <c r="Q1759" s="184">
        <v>27.900700000000001</v>
      </c>
      <c r="R1759" s="184">
        <v>41.1845</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44467</v>
      </c>
      <c r="E1760" s="184">
        <v>16.119</v>
      </c>
      <c r="F1760" s="184">
        <v>0.2351</v>
      </c>
      <c r="G1760" s="184">
        <v>0.83699999999999997</v>
      </c>
      <c r="H1760" s="184">
        <v>2.7715999999999998</v>
      </c>
      <c r="I1760" s="184">
        <v>2.6700000000000002E-2</v>
      </c>
      <c r="J1760" s="184">
        <v>6.4565000000000001</v>
      </c>
      <c r="K1760" s="184">
        <v>4.0667</v>
      </c>
      <c r="L1760" s="184">
        <v>27.3706</v>
      </c>
      <c r="M1760" s="184">
        <v>39.523400000000002</v>
      </c>
      <c r="N1760" s="184">
        <v>66.690799999999996</v>
      </c>
      <c r="O1760" s="184"/>
      <c r="P1760" s="184"/>
      <c r="Q1760" s="184">
        <v>34.426900000000003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44467</v>
      </c>
      <c r="E1761" s="184">
        <v>15.553599999999999</v>
      </c>
      <c r="F1761" s="184">
        <v>0.2288</v>
      </c>
      <c r="G1761" s="184">
        <v>0.81210000000000004</v>
      </c>
      <c r="H1761" s="184">
        <v>2.7277999999999998</v>
      </c>
      <c r="I1761" s="184">
        <v>-5.91E-2</v>
      </c>
      <c r="J1761" s="184">
        <v>6.2484000000000002</v>
      </c>
      <c r="K1761" s="184">
        <v>3.4803000000000002</v>
      </c>
      <c r="L1761" s="184">
        <v>25.921700000000001</v>
      </c>
      <c r="M1761" s="184">
        <v>37.233199999999997</v>
      </c>
      <c r="N1761" s="184">
        <v>63.057899999999997</v>
      </c>
      <c r="O1761" s="184"/>
      <c r="P1761" s="184"/>
      <c r="Q1761" s="184">
        <v>31.485099999999999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44467</v>
      </c>
      <c r="E1762" s="184">
        <v>157.80500000000001</v>
      </c>
      <c r="F1762" s="184">
        <v>-0.65100000000000002</v>
      </c>
      <c r="G1762" s="184">
        <v>-0.82830000000000004</v>
      </c>
      <c r="H1762" s="184">
        <v>0.93189999999999995</v>
      </c>
      <c r="I1762" s="184">
        <v>-1.0689</v>
      </c>
      <c r="J1762" s="184">
        <v>5.2503000000000002</v>
      </c>
      <c r="K1762" s="184">
        <v>12.950200000000001</v>
      </c>
      <c r="L1762" s="184">
        <v>34.609200000000001</v>
      </c>
      <c r="M1762" s="184">
        <v>61.531500000000001</v>
      </c>
      <c r="N1762" s="184">
        <v>98.561800000000005</v>
      </c>
      <c r="O1762" s="184">
        <v>32.255299999999998</v>
      </c>
      <c r="P1762" s="184">
        <v>19.7685</v>
      </c>
      <c r="Q1762" s="184">
        <v>18.076699999999999</v>
      </c>
      <c r="R1762" s="184">
        <v>49.520200000000003</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44467</v>
      </c>
      <c r="E1763" s="184">
        <v>176.49199999999999</v>
      </c>
      <c r="F1763" s="184">
        <v>-0.64680000000000004</v>
      </c>
      <c r="G1763" s="184">
        <v>-0.81259999999999999</v>
      </c>
      <c r="H1763" s="184">
        <v>0.96099999999999997</v>
      </c>
      <c r="I1763" s="184">
        <v>-1.0135000000000001</v>
      </c>
      <c r="J1763" s="184">
        <v>5.3846999999999996</v>
      </c>
      <c r="K1763" s="184">
        <v>13.368399999999999</v>
      </c>
      <c r="L1763" s="184">
        <v>35.616</v>
      </c>
      <c r="M1763" s="184">
        <v>63.327800000000003</v>
      </c>
      <c r="N1763" s="184">
        <v>101.4956</v>
      </c>
      <c r="O1763" s="184">
        <v>34.109200000000001</v>
      </c>
      <c r="P1763" s="184">
        <v>21.4636</v>
      </c>
      <c r="Q1763" s="184">
        <v>22.266100000000002</v>
      </c>
      <c r="R1763" s="184">
        <v>51.6721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44467</v>
      </c>
      <c r="E1764" s="184">
        <v>45.548999999999999</v>
      </c>
      <c r="F1764" s="184">
        <v>-1.0278</v>
      </c>
      <c r="G1764" s="184">
        <v>-1.0944</v>
      </c>
      <c r="H1764" s="184">
        <v>2.2033999999999998</v>
      </c>
      <c r="I1764" s="184">
        <v>1.0999999999999999E-2</v>
      </c>
      <c r="J1764" s="184">
        <v>7.9821</v>
      </c>
      <c r="K1764" s="184">
        <v>15.136100000000001</v>
      </c>
      <c r="L1764" s="184">
        <v>44.972799999999999</v>
      </c>
      <c r="M1764" s="184">
        <v>63.998699999999999</v>
      </c>
      <c r="N1764" s="184">
        <v>95.556399999999996</v>
      </c>
      <c r="O1764" s="184">
        <v>21.974900000000002</v>
      </c>
      <c r="P1764" s="184">
        <v>19.3931</v>
      </c>
      <c r="Q1764" s="184">
        <v>22.785900000000002</v>
      </c>
      <c r="R1764" s="184">
        <v>38.389600000000002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44467</v>
      </c>
      <c r="E1765" s="184">
        <v>42.648000000000003</v>
      </c>
      <c r="F1765" s="184">
        <v>-1.0327</v>
      </c>
      <c r="G1765" s="184">
        <v>-1.1084000000000001</v>
      </c>
      <c r="H1765" s="184">
        <v>2.1802999999999999</v>
      </c>
      <c r="I1765" s="184">
        <v>-3.0499999999999999E-2</v>
      </c>
      <c r="J1765" s="184">
        <v>7.8822000000000001</v>
      </c>
      <c r="K1765" s="184">
        <v>14.827299999999999</v>
      </c>
      <c r="L1765" s="184">
        <v>44.193100000000001</v>
      </c>
      <c r="M1765" s="184">
        <v>62.716500000000003</v>
      </c>
      <c r="N1765" s="184">
        <v>93.502700000000004</v>
      </c>
      <c r="O1765" s="184">
        <v>20.622399999999999</v>
      </c>
      <c r="P1765" s="184">
        <v>18.215599999999998</v>
      </c>
      <c r="Q1765" s="184">
        <v>21.6968</v>
      </c>
      <c r="R1765" s="184">
        <v>36.877899999999997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44467</v>
      </c>
      <c r="E1766" s="184">
        <v>80.361099999999993</v>
      </c>
      <c r="F1766" s="184">
        <v>-0.66420000000000001</v>
      </c>
      <c r="G1766" s="184">
        <v>-1.3127</v>
      </c>
      <c r="H1766" s="184">
        <v>0.43440000000000001</v>
      </c>
      <c r="I1766" s="184">
        <v>-0.74970000000000003</v>
      </c>
      <c r="J1766" s="184">
        <v>6.0919999999999996</v>
      </c>
      <c r="K1766" s="184">
        <v>13.1625</v>
      </c>
      <c r="L1766" s="184">
        <v>38.843000000000004</v>
      </c>
      <c r="M1766" s="184">
        <v>62.049399999999999</v>
      </c>
      <c r="N1766" s="184">
        <v>91.256299999999996</v>
      </c>
      <c r="O1766" s="184">
        <v>26.819700000000001</v>
      </c>
      <c r="P1766" s="184">
        <v>21.4132</v>
      </c>
      <c r="Q1766" s="184">
        <v>20.773199999999999</v>
      </c>
      <c r="R1766" s="184">
        <v>45.385800000000003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44467</v>
      </c>
      <c r="E1767" s="184">
        <v>87.224900000000005</v>
      </c>
      <c r="F1767" s="184">
        <v>-0.66169999999999995</v>
      </c>
      <c r="G1767" s="184">
        <v>-1.3027</v>
      </c>
      <c r="H1767" s="184">
        <v>0.45400000000000001</v>
      </c>
      <c r="I1767" s="184">
        <v>-0.71140000000000003</v>
      </c>
      <c r="J1767" s="184">
        <v>6.1753999999999998</v>
      </c>
      <c r="K1767" s="184">
        <v>13.4034</v>
      </c>
      <c r="L1767" s="184">
        <v>39.450299999999999</v>
      </c>
      <c r="M1767" s="184">
        <v>63.106400000000001</v>
      </c>
      <c r="N1767" s="184">
        <v>92.901200000000003</v>
      </c>
      <c r="O1767" s="184">
        <v>27.9649</v>
      </c>
      <c r="P1767" s="184">
        <v>22.660399999999999</v>
      </c>
      <c r="Q1767" s="184">
        <v>26.723700000000001</v>
      </c>
      <c r="R1767" s="184">
        <v>46.627400000000002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44467</v>
      </c>
      <c r="E1768" s="184">
        <v>23.3</v>
      </c>
      <c r="F1768" s="184">
        <v>-0.93540000000000001</v>
      </c>
      <c r="G1768" s="184">
        <v>-1.1035999999999999</v>
      </c>
      <c r="H1768" s="184">
        <v>1.0846</v>
      </c>
      <c r="I1768" s="184">
        <v>0.21510000000000001</v>
      </c>
      <c r="J1768" s="184">
        <v>8.4730000000000008</v>
      </c>
      <c r="K1768" s="184">
        <v>15.460900000000001</v>
      </c>
      <c r="L1768" s="184">
        <v>43.208399999999997</v>
      </c>
      <c r="M1768" s="184">
        <v>61.1342</v>
      </c>
      <c r="N1768" s="184">
        <v>91.611800000000002</v>
      </c>
      <c r="O1768" s="184"/>
      <c r="P1768" s="184"/>
      <c r="Q1768" s="184">
        <v>42.6586</v>
      </c>
      <c r="R1768" s="184">
        <v>53.465200000000003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44467</v>
      </c>
      <c r="E1769" s="184">
        <v>22.34</v>
      </c>
      <c r="F1769" s="184">
        <v>-0.93130000000000002</v>
      </c>
      <c r="G1769" s="184">
        <v>-1.1504000000000001</v>
      </c>
      <c r="H1769" s="184">
        <v>1.0403</v>
      </c>
      <c r="I1769" s="184">
        <v>0.13450000000000001</v>
      </c>
      <c r="J1769" s="184">
        <v>8.2888999999999999</v>
      </c>
      <c r="K1769" s="184">
        <v>14.9177</v>
      </c>
      <c r="L1769" s="184">
        <v>41.931399999999996</v>
      </c>
      <c r="M1769" s="184">
        <v>59.116799999999998</v>
      </c>
      <c r="N1769" s="184">
        <v>88.364199999999997</v>
      </c>
      <c r="O1769" s="184"/>
      <c r="P1769" s="184"/>
      <c r="Q1769" s="184">
        <v>40.159599999999998</v>
      </c>
      <c r="R1769" s="184">
        <v>50.813299999999998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44467</v>
      </c>
      <c r="E1770" s="184">
        <v>142.361115948795</v>
      </c>
      <c r="F1770" s="184">
        <v>-0.81610000000000005</v>
      </c>
      <c r="G1770" s="184">
        <v>-0.62450000000000006</v>
      </c>
      <c r="H1770" s="184">
        <v>2.1189</v>
      </c>
      <c r="I1770" s="184">
        <v>-2.35E-2</v>
      </c>
      <c r="J1770" s="184">
        <v>6.4451999999999998</v>
      </c>
      <c r="K1770" s="184">
        <v>10.4983</v>
      </c>
      <c r="L1770" s="184">
        <v>55.2318</v>
      </c>
      <c r="M1770" s="184">
        <v>80.358099999999993</v>
      </c>
      <c r="N1770" s="184">
        <v>112.12439999999999</v>
      </c>
      <c r="O1770" s="184">
        <v>36.037599999999998</v>
      </c>
      <c r="P1770" s="184">
        <v>21.551500000000001</v>
      </c>
      <c r="Q1770" s="184">
        <v>11.2235</v>
      </c>
      <c r="R1770" s="184">
        <v>77.406700000000001</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44467</v>
      </c>
      <c r="E1771" s="184">
        <v>131.46360000000001</v>
      </c>
      <c r="F1771" s="184">
        <v>-0.81120000000000003</v>
      </c>
      <c r="G1771" s="184">
        <v>-0.60460000000000003</v>
      </c>
      <c r="H1771" s="184">
        <v>2.1545000000000001</v>
      </c>
      <c r="I1771" s="184">
        <v>4.7399999999999998E-2</v>
      </c>
      <c r="J1771" s="184">
        <v>6.6163999999999996</v>
      </c>
      <c r="K1771" s="184">
        <v>11.023300000000001</v>
      </c>
      <c r="L1771" s="184">
        <v>56.783700000000003</v>
      </c>
      <c r="M1771" s="184">
        <v>83.034999999999997</v>
      </c>
      <c r="N1771" s="184">
        <v>115.8364</v>
      </c>
      <c r="O1771" s="184">
        <v>37.148800000000001</v>
      </c>
      <c r="P1771" s="184">
        <v>22.2425</v>
      </c>
      <c r="Q1771" s="184">
        <v>16.7148</v>
      </c>
      <c r="R1771" s="184">
        <v>79.250399999999999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44467</v>
      </c>
      <c r="E1772" s="184">
        <v>109.44540000000001</v>
      </c>
      <c r="F1772" s="184">
        <v>0.1211</v>
      </c>
      <c r="G1772" s="184">
        <v>-8.9599999999999999E-2</v>
      </c>
      <c r="H1772" s="184">
        <v>1.3561000000000001</v>
      </c>
      <c r="I1772" s="184">
        <v>-0.1082</v>
      </c>
      <c r="J1772" s="184">
        <v>6.4501999999999997</v>
      </c>
      <c r="K1772" s="184">
        <v>8.5916999999999994</v>
      </c>
      <c r="L1772" s="184">
        <v>27.993300000000001</v>
      </c>
      <c r="M1772" s="184">
        <v>41.766800000000003</v>
      </c>
      <c r="N1772" s="184">
        <v>72.175200000000004</v>
      </c>
      <c r="O1772" s="184">
        <v>27.061900000000001</v>
      </c>
      <c r="P1772" s="184">
        <v>22.992799999999999</v>
      </c>
      <c r="Q1772" s="184">
        <v>27.834700000000002</v>
      </c>
      <c r="R1772" s="184">
        <v>39.195799999999998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44467</v>
      </c>
      <c r="E1773" s="184">
        <v>99.284700000000001</v>
      </c>
      <c r="F1773" s="184">
        <v>0.1186</v>
      </c>
      <c r="G1773" s="184">
        <v>-0.1</v>
      </c>
      <c r="H1773" s="184">
        <v>1.3376999999999999</v>
      </c>
      <c r="I1773" s="184">
        <v>-0.1447</v>
      </c>
      <c r="J1773" s="184">
        <v>6.3612000000000002</v>
      </c>
      <c r="K1773" s="184">
        <v>8.3139000000000003</v>
      </c>
      <c r="L1773" s="184">
        <v>27.287299999999998</v>
      </c>
      <c r="M1773" s="184">
        <v>40.629899999999999</v>
      </c>
      <c r="N1773" s="184">
        <v>70.380899999999997</v>
      </c>
      <c r="O1773" s="184">
        <v>25.6051</v>
      </c>
      <c r="P1773" s="184">
        <v>21.6065</v>
      </c>
      <c r="Q1773" s="184">
        <v>20.964600000000001</v>
      </c>
      <c r="R1773" s="184">
        <v>37.620800000000003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44467</v>
      </c>
      <c r="E1774" s="184">
        <v>144.48249999999999</v>
      </c>
      <c r="F1774" s="184">
        <v>-1.0227999999999999</v>
      </c>
      <c r="G1774" s="184">
        <v>-1.1059000000000001</v>
      </c>
      <c r="H1774" s="184">
        <v>1.0731999999999999</v>
      </c>
      <c r="I1774" s="184">
        <v>1.1501999999999999</v>
      </c>
      <c r="J1774" s="184">
        <v>6.9634999999999998</v>
      </c>
      <c r="K1774" s="184">
        <v>13.260199999999999</v>
      </c>
      <c r="L1774" s="184">
        <v>38.361699999999999</v>
      </c>
      <c r="M1774" s="184">
        <v>54.164000000000001</v>
      </c>
      <c r="N1774" s="184">
        <v>87.274299999999997</v>
      </c>
      <c r="O1774" s="184">
        <v>22.965800000000002</v>
      </c>
      <c r="P1774" s="184">
        <v>12.6023</v>
      </c>
      <c r="Q1774" s="184">
        <v>17.422999999999998</v>
      </c>
      <c r="R1774" s="184">
        <v>39.136899999999997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44467</v>
      </c>
      <c r="E1775" s="184">
        <v>153.24690000000001</v>
      </c>
      <c r="F1775" s="184">
        <v>-1.0201</v>
      </c>
      <c r="G1775" s="184">
        <v>-1.0952</v>
      </c>
      <c r="H1775" s="184">
        <v>1.0924</v>
      </c>
      <c r="I1775" s="184">
        <v>1.1890000000000001</v>
      </c>
      <c r="J1775" s="184">
        <v>7.0572999999999997</v>
      </c>
      <c r="K1775" s="184">
        <v>13.5486</v>
      </c>
      <c r="L1775" s="184">
        <v>39.077300000000001</v>
      </c>
      <c r="M1775" s="184">
        <v>55.335900000000002</v>
      </c>
      <c r="N1775" s="184">
        <v>89.1678</v>
      </c>
      <c r="O1775" s="184">
        <v>24.1448</v>
      </c>
      <c r="P1775" s="184">
        <v>13.546900000000001</v>
      </c>
      <c r="Q1775" s="184">
        <v>18.5869</v>
      </c>
      <c r="R1775" s="184">
        <v>40.494500000000002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44467</v>
      </c>
      <c r="E1776" s="184">
        <v>21.7989</v>
      </c>
      <c r="F1776" s="184">
        <v>-0.47889999999999999</v>
      </c>
      <c r="G1776" s="184">
        <v>-3.8100000000000002E-2</v>
      </c>
      <c r="H1776" s="184">
        <v>0.71189999999999998</v>
      </c>
      <c r="I1776" s="184">
        <v>0.2069</v>
      </c>
      <c r="J1776" s="184">
        <v>3.5066000000000002</v>
      </c>
      <c r="K1776" s="184">
        <v>9.8889999999999993</v>
      </c>
      <c r="L1776" s="184">
        <v>39.379199999999997</v>
      </c>
      <c r="M1776" s="184">
        <v>63.704599999999999</v>
      </c>
      <c r="N1776" s="184">
        <v>91.613399999999999</v>
      </c>
      <c r="O1776" s="184"/>
      <c r="P1776" s="184"/>
      <c r="Q1776" s="184">
        <v>31.0794</v>
      </c>
      <c r="R1776" s="184">
        <v>44.534100000000002</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44467</v>
      </c>
      <c r="E1777" s="184">
        <v>20.639099999999999</v>
      </c>
      <c r="F1777" s="184">
        <v>-0.48359999999999997</v>
      </c>
      <c r="G1777" s="184">
        <v>-5.7099999999999998E-2</v>
      </c>
      <c r="H1777" s="184">
        <v>0.67759999999999998</v>
      </c>
      <c r="I1777" s="184">
        <v>0.13780000000000001</v>
      </c>
      <c r="J1777" s="184">
        <v>3.3458999999999999</v>
      </c>
      <c r="K1777" s="184">
        <v>9.3932000000000002</v>
      </c>
      <c r="L1777" s="184">
        <v>38.113300000000002</v>
      </c>
      <c r="M1777" s="184">
        <v>61.548400000000001</v>
      </c>
      <c r="N1777" s="184">
        <v>88.208200000000005</v>
      </c>
      <c r="O1777" s="184"/>
      <c r="P1777" s="184"/>
      <c r="Q1777" s="184">
        <v>28.614100000000001</v>
      </c>
      <c r="R1777" s="184">
        <v>41.962400000000002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44467</v>
      </c>
      <c r="E1778" s="184">
        <v>29.88</v>
      </c>
      <c r="F1778" s="184">
        <v>-0.89549999999999996</v>
      </c>
      <c r="G1778" s="184">
        <v>-1.0267999999999999</v>
      </c>
      <c r="H1778" s="184">
        <v>0.80969999999999998</v>
      </c>
      <c r="I1778" s="184">
        <v>-0.96120000000000005</v>
      </c>
      <c r="J1778" s="184">
        <v>5.5084999999999997</v>
      </c>
      <c r="K1778" s="184">
        <v>13.138999999999999</v>
      </c>
      <c r="L1778" s="184">
        <v>36.938600000000001</v>
      </c>
      <c r="M1778" s="184">
        <v>55.543999999999997</v>
      </c>
      <c r="N1778" s="184">
        <v>77.329400000000007</v>
      </c>
      <c r="O1778" s="184">
        <v>28.174900000000001</v>
      </c>
      <c r="P1778" s="184">
        <v>16.953299999999999</v>
      </c>
      <c r="Q1778" s="184">
        <v>16.160799999999998</v>
      </c>
      <c r="R1778" s="184">
        <v>45.784999999999997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44467</v>
      </c>
      <c r="E1779" s="184">
        <v>28.2</v>
      </c>
      <c r="F1779" s="184">
        <v>-0.91359999999999997</v>
      </c>
      <c r="G1779" s="184">
        <v>-1.0526</v>
      </c>
      <c r="H1779" s="184">
        <v>0.7863</v>
      </c>
      <c r="I1779" s="184">
        <v>-1.0179</v>
      </c>
      <c r="J1779" s="184">
        <v>5.4206000000000003</v>
      </c>
      <c r="K1779" s="184">
        <v>12.8903</v>
      </c>
      <c r="L1779" s="184">
        <v>36.363599999999998</v>
      </c>
      <c r="M1779" s="184">
        <v>54.690100000000001</v>
      </c>
      <c r="N1779" s="184">
        <v>76.03</v>
      </c>
      <c r="O1779" s="184">
        <v>27.302499999999998</v>
      </c>
      <c r="P1779" s="184">
        <v>16.070799999999998</v>
      </c>
      <c r="Q1779" s="184">
        <v>15.2445</v>
      </c>
      <c r="R1779" s="184">
        <v>44.705599999999997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44467</v>
      </c>
      <c r="E1780" s="184">
        <v>14.575100000000001</v>
      </c>
      <c r="F1780" s="184">
        <v>-0.64419999999999999</v>
      </c>
      <c r="G1780" s="184">
        <v>-0.86450000000000005</v>
      </c>
      <c r="H1780" s="184">
        <v>0.74160000000000004</v>
      </c>
      <c r="I1780" s="184">
        <v>-0.53569999999999995</v>
      </c>
      <c r="J1780" s="184">
        <v>5.5133999999999999</v>
      </c>
      <c r="K1780" s="184">
        <v>11.4594</v>
      </c>
      <c r="L1780" s="184">
        <v>33.773000000000003</v>
      </c>
      <c r="M1780" s="184">
        <v>44.579900000000002</v>
      </c>
      <c r="N1780" s="184"/>
      <c r="O1780" s="184"/>
      <c r="P1780" s="184"/>
      <c r="Q1780" s="184">
        <v>45.750999999999998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44467</v>
      </c>
      <c r="E1781" s="184">
        <v>14.353</v>
      </c>
      <c r="F1781" s="184">
        <v>-0.65</v>
      </c>
      <c r="G1781" s="184">
        <v>-0.88670000000000004</v>
      </c>
      <c r="H1781" s="184">
        <v>0.7016</v>
      </c>
      <c r="I1781" s="184">
        <v>-0.61350000000000005</v>
      </c>
      <c r="J1781" s="184">
        <v>5.3246000000000002</v>
      </c>
      <c r="K1781" s="184">
        <v>10.905099999999999</v>
      </c>
      <c r="L1781" s="184">
        <v>32.408999999999999</v>
      </c>
      <c r="M1781" s="184">
        <v>42.427599999999998</v>
      </c>
      <c r="N1781" s="184"/>
      <c r="O1781" s="184"/>
      <c r="P1781" s="184"/>
      <c r="Q1781" s="184">
        <v>43.53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-0.66490208333333323</v>
      </c>
      <c r="G1782" s="186">
        <v>-0.77639374999999999</v>
      </c>
      <c r="H1782" s="186">
        <v>1.3481583333333331</v>
      </c>
      <c r="I1782" s="186">
        <v>-4.0777083333333373E-2</v>
      </c>
      <c r="J1782" s="186">
        <v>6.4767333333333346</v>
      </c>
      <c r="K1782" s="186">
        <v>12.538052083333334</v>
      </c>
      <c r="L1782" s="186">
        <v>37.761412499999999</v>
      </c>
      <c r="M1782" s="186">
        <v>55.711204166666668</v>
      </c>
      <c r="N1782" s="186">
        <v>86.071895652173922</v>
      </c>
      <c r="O1782" s="186">
        <v>25.87615666666667</v>
      </c>
      <c r="P1782" s="186">
        <v>17.766239285714285</v>
      </c>
      <c r="Q1782" s="186">
        <v>26.772645833333332</v>
      </c>
      <c r="R1782" s="186">
        <v>44.582999999999998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-0.68785000000000007</v>
      </c>
      <c r="G1783" s="186">
        <v>-0.85129999999999995</v>
      </c>
      <c r="H1783" s="186">
        <v>1.1252</v>
      </c>
      <c r="I1783" s="186">
        <v>-8.3650000000000002E-2</v>
      </c>
      <c r="J1783" s="186">
        <v>6.5211000000000006</v>
      </c>
      <c r="K1783" s="186">
        <v>13.1434</v>
      </c>
      <c r="L1783" s="186">
        <v>37.231999999999999</v>
      </c>
      <c r="M1783" s="186">
        <v>55.439949999999996</v>
      </c>
      <c r="N1783" s="186">
        <v>86.167649999999995</v>
      </c>
      <c r="O1783" s="186">
        <v>25.865949999999998</v>
      </c>
      <c r="P1783" s="186">
        <v>17.998349999999999</v>
      </c>
      <c r="Q1783" s="186">
        <v>22.526000000000003</v>
      </c>
      <c r="R1783" s="186">
        <v>42.387950000000004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44467</v>
      </c>
      <c r="E1786" s="184">
        <v>13.44</v>
      </c>
      <c r="F1786" s="184">
        <v>-1.6825000000000001</v>
      </c>
      <c r="G1786" s="184">
        <v>-2.4672999999999998</v>
      </c>
      <c r="H1786" s="184">
        <v>-0.5181</v>
      </c>
      <c r="I1786" s="184">
        <v>0.74960000000000004</v>
      </c>
      <c r="J1786" s="184">
        <v>6.8361999999999998</v>
      </c>
      <c r="K1786" s="184">
        <v>16.062200000000001</v>
      </c>
      <c r="L1786" s="184">
        <v>28.735600000000002</v>
      </c>
      <c r="M1786" s="184">
        <v>34.4</v>
      </c>
      <c r="N1786" s="184"/>
      <c r="O1786" s="184"/>
      <c r="P1786" s="184"/>
      <c r="Q1786" s="184">
        <v>34.4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44467</v>
      </c>
      <c r="E1787" s="184">
        <v>13.24</v>
      </c>
      <c r="F1787" s="184">
        <v>-1.7075</v>
      </c>
      <c r="G1787" s="184">
        <v>-2.5036999999999998</v>
      </c>
      <c r="H1787" s="184">
        <v>-0.52590000000000003</v>
      </c>
      <c r="I1787" s="184">
        <v>0.6079</v>
      </c>
      <c r="J1787" s="184">
        <v>6.6882000000000001</v>
      </c>
      <c r="K1787" s="184">
        <v>15.532299999999999</v>
      </c>
      <c r="L1787" s="184">
        <v>27.430199999999999</v>
      </c>
      <c r="M1787" s="184">
        <v>32.4</v>
      </c>
      <c r="N1787" s="184"/>
      <c r="O1787" s="184"/>
      <c r="P1787" s="184"/>
      <c r="Q1787" s="184">
        <v>32.4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44467</v>
      </c>
      <c r="E1788" s="184">
        <v>17.16</v>
      </c>
      <c r="F1788" s="184">
        <v>-0.86660000000000004</v>
      </c>
      <c r="G1788" s="184">
        <v>-1.3793</v>
      </c>
      <c r="H1788" s="184">
        <v>-0.34839999999999999</v>
      </c>
      <c r="I1788" s="184">
        <v>0.6452</v>
      </c>
      <c r="J1788" s="184">
        <v>4.1894</v>
      </c>
      <c r="K1788" s="184">
        <v>13.793100000000001</v>
      </c>
      <c r="L1788" s="184">
        <v>25.5304</v>
      </c>
      <c r="M1788" s="184">
        <v>27.394200000000001</v>
      </c>
      <c r="N1788" s="184">
        <v>60.523899999999998</v>
      </c>
      <c r="O1788" s="184"/>
      <c r="P1788" s="184"/>
      <c r="Q1788" s="184">
        <v>39.349600000000002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44467</v>
      </c>
      <c r="E1789" s="184">
        <v>16.71</v>
      </c>
      <c r="F1789" s="184">
        <v>-0.88970000000000005</v>
      </c>
      <c r="G1789" s="184">
        <v>-1.4158999999999999</v>
      </c>
      <c r="H1789" s="184">
        <v>-0.41720000000000002</v>
      </c>
      <c r="I1789" s="184">
        <v>0.54149999999999998</v>
      </c>
      <c r="J1789" s="184">
        <v>4.0472999999999999</v>
      </c>
      <c r="K1789" s="184">
        <v>13.2881</v>
      </c>
      <c r="L1789" s="184">
        <v>24.515599999999999</v>
      </c>
      <c r="M1789" s="184">
        <v>25.828299999999999</v>
      </c>
      <c r="N1789" s="184">
        <v>57.939500000000002</v>
      </c>
      <c r="O1789" s="184"/>
      <c r="P1789" s="184"/>
      <c r="Q1789" s="184">
        <v>37.092599999999997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44467</v>
      </c>
      <c r="E1790" s="184">
        <v>13.86</v>
      </c>
      <c r="F1790" s="184">
        <v>-0.71630000000000005</v>
      </c>
      <c r="G1790" s="184">
        <v>-1.2117</v>
      </c>
      <c r="H1790" s="184">
        <v>-0.43099999999999999</v>
      </c>
      <c r="I1790" s="184">
        <v>-1.6324000000000001</v>
      </c>
      <c r="J1790" s="184">
        <v>2.819</v>
      </c>
      <c r="K1790" s="184">
        <v>7.1925999999999997</v>
      </c>
      <c r="L1790" s="184">
        <v>20.6266</v>
      </c>
      <c r="M1790" s="184">
        <v>23.3096</v>
      </c>
      <c r="N1790" s="184"/>
      <c r="O1790" s="184"/>
      <c r="P1790" s="184"/>
      <c r="Q1790" s="184">
        <v>38.6</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44467</v>
      </c>
      <c r="E1791" s="184">
        <v>14.08</v>
      </c>
      <c r="F1791" s="184">
        <v>-0.70520000000000005</v>
      </c>
      <c r="G1791" s="184">
        <v>-1.1930000000000001</v>
      </c>
      <c r="H1791" s="184">
        <v>-0.42430000000000001</v>
      </c>
      <c r="I1791" s="184">
        <v>-1.6073</v>
      </c>
      <c r="J1791" s="184">
        <v>2.9239999999999999</v>
      </c>
      <c r="K1791" s="184">
        <v>7.6452999999999998</v>
      </c>
      <c r="L1791" s="184">
        <v>21.588899999999999</v>
      </c>
      <c r="M1791" s="184">
        <v>24.822700000000001</v>
      </c>
      <c r="N1791" s="184"/>
      <c r="O1791" s="184"/>
      <c r="P1791" s="184"/>
      <c r="Q1791" s="184">
        <v>40.799999999999997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44467</v>
      </c>
      <c r="E1792" s="184">
        <v>13.12</v>
      </c>
      <c r="F1792" s="184">
        <v>-1.0558000000000001</v>
      </c>
      <c r="G1792" s="184">
        <v>-1.5753999999999999</v>
      </c>
      <c r="H1792" s="184">
        <v>-7.6200000000000004E-2</v>
      </c>
      <c r="I1792" s="184">
        <v>1.1565000000000001</v>
      </c>
      <c r="J1792" s="184">
        <v>7.8060999999999998</v>
      </c>
      <c r="K1792" s="184">
        <v>16.829899999999999</v>
      </c>
      <c r="L1792" s="184">
        <v>32.124899999999997</v>
      </c>
      <c r="M1792" s="184"/>
      <c r="N1792" s="184"/>
      <c r="O1792" s="184"/>
      <c r="P1792" s="184"/>
      <c r="Q1792" s="184">
        <v>31.2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44467</v>
      </c>
      <c r="E1793" s="184">
        <v>13</v>
      </c>
      <c r="F1793" s="184">
        <v>-1.0653999999999999</v>
      </c>
      <c r="G1793" s="184">
        <v>-1.5896999999999999</v>
      </c>
      <c r="H1793" s="184">
        <v>-7.6899999999999996E-2</v>
      </c>
      <c r="I1793" s="184">
        <v>1.0886</v>
      </c>
      <c r="J1793" s="184">
        <v>7.7050999999999998</v>
      </c>
      <c r="K1793" s="184">
        <v>16.2791</v>
      </c>
      <c r="L1793" s="184">
        <v>30.916399999999999</v>
      </c>
      <c r="M1793" s="184"/>
      <c r="N1793" s="184"/>
      <c r="O1793" s="184"/>
      <c r="P1793" s="184"/>
      <c r="Q1793" s="184">
        <v>30</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44467</v>
      </c>
      <c r="E1794" s="184">
        <v>12.531000000000001</v>
      </c>
      <c r="F1794" s="184">
        <v>-1.2061999999999999</v>
      </c>
      <c r="G1794" s="184">
        <v>-1.3851</v>
      </c>
      <c r="H1794" s="184">
        <v>-0.3261</v>
      </c>
      <c r="I1794" s="184">
        <v>-0.95640000000000003</v>
      </c>
      <c r="J1794" s="184">
        <v>3.2888000000000002</v>
      </c>
      <c r="K1794" s="184">
        <v>8.1283999999999992</v>
      </c>
      <c r="L1794" s="184">
        <v>21.142700000000001</v>
      </c>
      <c r="M1794" s="184">
        <v>24.18</v>
      </c>
      <c r="N1794" s="184"/>
      <c r="O1794" s="184"/>
      <c r="P1794" s="184"/>
      <c r="Q1794" s="184">
        <v>25.31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44467</v>
      </c>
      <c r="E1795" s="184">
        <v>12.355</v>
      </c>
      <c r="F1795" s="184">
        <v>-1.2074</v>
      </c>
      <c r="G1795" s="184">
        <v>-1.4045000000000001</v>
      </c>
      <c r="H1795" s="184">
        <v>-0.35489999999999999</v>
      </c>
      <c r="I1795" s="184">
        <v>-1.0254000000000001</v>
      </c>
      <c r="J1795" s="184">
        <v>3.1301999999999999</v>
      </c>
      <c r="K1795" s="184">
        <v>7.6595000000000004</v>
      </c>
      <c r="L1795" s="184">
        <v>20.079699999999999</v>
      </c>
      <c r="M1795" s="184">
        <v>22.545100000000001</v>
      </c>
      <c r="N1795" s="184"/>
      <c r="O1795" s="184"/>
      <c r="P1795" s="184"/>
      <c r="Q1795" s="184">
        <v>23.55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44467</v>
      </c>
      <c r="E1796" s="184">
        <v>30.297000000000001</v>
      </c>
      <c r="F1796" s="184">
        <v>-0.43049999999999999</v>
      </c>
      <c r="G1796" s="184">
        <v>-0.66559999999999997</v>
      </c>
      <c r="H1796" s="184">
        <v>0.84550000000000003</v>
      </c>
      <c r="I1796" s="184">
        <v>1.135</v>
      </c>
      <c r="J1796" s="184">
        <v>5.8705999999999996</v>
      </c>
      <c r="K1796" s="184">
        <v>12.436</v>
      </c>
      <c r="L1796" s="184">
        <v>22.580500000000001</v>
      </c>
      <c r="M1796" s="184">
        <v>26.855899999999998</v>
      </c>
      <c r="N1796" s="184"/>
      <c r="O1796" s="184"/>
      <c r="P1796" s="184"/>
      <c r="Q1796" s="184">
        <v>35.830500000000001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44467</v>
      </c>
      <c r="E1797" s="184">
        <v>18.558299999999999</v>
      </c>
      <c r="F1797" s="184">
        <v>-1.5658000000000001</v>
      </c>
      <c r="G1797" s="184">
        <v>-0.81399999999999995</v>
      </c>
      <c r="H1797" s="184">
        <v>1.9950000000000001</v>
      </c>
      <c r="I1797" s="184">
        <v>0.94589999999999996</v>
      </c>
      <c r="J1797" s="184">
        <v>8.3178000000000001</v>
      </c>
      <c r="K1797" s="184">
        <v>16.776900000000001</v>
      </c>
      <c r="L1797" s="184">
        <v>41.594000000000001</v>
      </c>
      <c r="M1797" s="184">
        <v>59.050199999999997</v>
      </c>
      <c r="N1797" s="184"/>
      <c r="O1797" s="184"/>
      <c r="P1797" s="184"/>
      <c r="Q1797" s="184">
        <v>85.582999999999998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44467</v>
      </c>
      <c r="E1798" s="184">
        <v>18.350899999999999</v>
      </c>
      <c r="F1798" s="184">
        <v>-1.5693999999999999</v>
      </c>
      <c r="G1798" s="184">
        <v>-0.82789999999999997</v>
      </c>
      <c r="H1798" s="184">
        <v>1.9710000000000001</v>
      </c>
      <c r="I1798" s="184">
        <v>0.89790000000000003</v>
      </c>
      <c r="J1798" s="184">
        <v>8.2073999999999998</v>
      </c>
      <c r="K1798" s="184">
        <v>16.429400000000001</v>
      </c>
      <c r="L1798" s="184">
        <v>40.733199999999997</v>
      </c>
      <c r="M1798" s="184">
        <v>57.5428</v>
      </c>
      <c r="N1798" s="184"/>
      <c r="O1798" s="184"/>
      <c r="P1798" s="184"/>
      <c r="Q1798" s="184">
        <v>83.509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44467</v>
      </c>
      <c r="E1799" s="184">
        <v>17.399999999999999</v>
      </c>
      <c r="F1799" s="184">
        <v>-0.79820000000000002</v>
      </c>
      <c r="G1799" s="184">
        <v>-1.0239</v>
      </c>
      <c r="H1799" s="184">
        <v>0</v>
      </c>
      <c r="I1799" s="184">
        <v>-0.34360000000000002</v>
      </c>
      <c r="J1799" s="184">
        <v>4.1916000000000002</v>
      </c>
      <c r="K1799" s="184">
        <v>9.7100000000000009</v>
      </c>
      <c r="L1799" s="184">
        <v>21.508400000000002</v>
      </c>
      <c r="M1799" s="184">
        <v>31.818200000000001</v>
      </c>
      <c r="N1799" s="184">
        <v>61.260399999999997</v>
      </c>
      <c r="O1799" s="184"/>
      <c r="P1799" s="184"/>
      <c r="Q1799" s="184">
        <v>28.389500000000002</v>
      </c>
      <c r="R1799" s="184">
        <v>30.386800000000001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44467</v>
      </c>
      <c r="E1800" s="184">
        <v>17.16</v>
      </c>
      <c r="F1800" s="184">
        <v>-0.75190000000000001</v>
      </c>
      <c r="G1800" s="184">
        <v>-0.98099999999999998</v>
      </c>
      <c r="H1800" s="184">
        <v>0</v>
      </c>
      <c r="I1800" s="184">
        <v>-0.34839999999999999</v>
      </c>
      <c r="J1800" s="184">
        <v>4.1894</v>
      </c>
      <c r="K1800" s="184">
        <v>9.5085999999999995</v>
      </c>
      <c r="L1800" s="184">
        <v>21.100899999999999</v>
      </c>
      <c r="M1800" s="184">
        <v>31.092400000000001</v>
      </c>
      <c r="N1800" s="184">
        <v>60.074599999999997</v>
      </c>
      <c r="O1800" s="184"/>
      <c r="P1800" s="184"/>
      <c r="Q1800" s="184">
        <v>27.587499999999999</v>
      </c>
      <c r="R1800" s="184">
        <v>29.613399999999999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44467</v>
      </c>
      <c r="E1801" s="184">
        <v>175.42150000000001</v>
      </c>
      <c r="F1801" s="184">
        <v>-1.0787</v>
      </c>
      <c r="G1801" s="184">
        <v>-1.3649</v>
      </c>
      <c r="H1801" s="184">
        <v>-0.1028</v>
      </c>
      <c r="I1801" s="184">
        <v>0.2457</v>
      </c>
      <c r="J1801" s="184">
        <v>4.6151999999999997</v>
      </c>
      <c r="K1801" s="184">
        <v>11.4146</v>
      </c>
      <c r="L1801" s="184">
        <v>23.218900000000001</v>
      </c>
      <c r="M1801" s="184">
        <v>28.9512</v>
      </c>
      <c r="N1801" s="184">
        <v>58.215800000000002</v>
      </c>
      <c r="O1801" s="184">
        <v>19.899899999999999</v>
      </c>
      <c r="P1801" s="184">
        <v>15.107900000000001</v>
      </c>
      <c r="Q1801" s="184">
        <v>15.910500000000001</v>
      </c>
      <c r="R1801" s="184">
        <v>23.744</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44467</v>
      </c>
      <c r="E1802" s="184">
        <v>724.000646514457</v>
      </c>
      <c r="F1802" s="184">
        <v>-1.0807</v>
      </c>
      <c r="G1802" s="184">
        <v>-1.3728</v>
      </c>
      <c r="H1802" s="184">
        <v>-0.1168</v>
      </c>
      <c r="I1802" s="184">
        <v>0.21759999999999999</v>
      </c>
      <c r="J1802" s="184">
        <v>4.5484</v>
      </c>
      <c r="K1802" s="184">
        <v>11.201599999999999</v>
      </c>
      <c r="L1802" s="184">
        <v>22.7285</v>
      </c>
      <c r="M1802" s="184">
        <v>28.178999999999998</v>
      </c>
      <c r="N1802" s="184">
        <v>56.967399999999998</v>
      </c>
      <c r="O1802" s="184">
        <v>18.9757</v>
      </c>
      <c r="P1802" s="184">
        <v>14.1532</v>
      </c>
      <c r="Q1802" s="184">
        <v>14.9361</v>
      </c>
      <c r="R1802" s="184">
        <v>22.769300000000001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-1.0810470588235297</v>
      </c>
      <c r="G1803" s="186">
        <v>-1.3632764705882354</v>
      </c>
      <c r="H1803" s="186">
        <v>6.4288235294117618E-2</v>
      </c>
      <c r="I1803" s="186">
        <v>0.1363470588235294</v>
      </c>
      <c r="J1803" s="186">
        <v>5.257335294117647</v>
      </c>
      <c r="K1803" s="186">
        <v>12.346329411764707</v>
      </c>
      <c r="L1803" s="186">
        <v>26.24443529411765</v>
      </c>
      <c r="M1803" s="186">
        <v>31.891306666666665</v>
      </c>
      <c r="N1803" s="186">
        <v>59.163600000000002</v>
      </c>
      <c r="O1803" s="186">
        <v>19.437799999999999</v>
      </c>
      <c r="P1803" s="186">
        <v>14.630549999999999</v>
      </c>
      <c r="Q1803" s="186">
        <v>36.732252941176462</v>
      </c>
      <c r="R1803" s="186">
        <v>26.628375000000002</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-1.0653999999999999</v>
      </c>
      <c r="G1804" s="186">
        <v>-1.3728</v>
      </c>
      <c r="H1804" s="186">
        <v>-0.1168</v>
      </c>
      <c r="I1804" s="186">
        <v>0.54149999999999998</v>
      </c>
      <c r="J1804" s="186">
        <v>4.5484</v>
      </c>
      <c r="K1804" s="186">
        <v>12.436</v>
      </c>
      <c r="L1804" s="186">
        <v>23.218900000000001</v>
      </c>
      <c r="M1804" s="186">
        <v>28.178999999999998</v>
      </c>
      <c r="N1804" s="186">
        <v>59.145200000000003</v>
      </c>
      <c r="O1804" s="186">
        <v>19.437799999999999</v>
      </c>
      <c r="P1804" s="186">
        <v>14.630549999999999</v>
      </c>
      <c r="Q1804" s="186">
        <v>32.4</v>
      </c>
      <c r="R1804" s="186">
        <v>26.678699999999999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44467</v>
      </c>
      <c r="E1807" s="184">
        <v>249.37889999999999</v>
      </c>
      <c r="F1807" s="184">
        <v>4.0693999999999999</v>
      </c>
      <c r="G1807" s="184">
        <v>2.4119999999999999</v>
      </c>
      <c r="H1807" s="184">
        <v>1.3070999999999999</v>
      </c>
      <c r="I1807" s="184">
        <v>1.9239999999999999</v>
      </c>
      <c r="J1807" s="184">
        <v>2.9596</v>
      </c>
      <c r="K1807" s="184">
        <v>4.1837999999999997</v>
      </c>
      <c r="L1807" s="184">
        <v>4.3282999999999996</v>
      </c>
      <c r="M1807" s="184">
        <v>4.0449000000000002</v>
      </c>
      <c r="N1807" s="184">
        <v>4.4211</v>
      </c>
      <c r="O1807" s="184">
        <v>7.2337999999999996</v>
      </c>
      <c r="P1807" s="184">
        <v>7.2416</v>
      </c>
      <c r="Q1807" s="184">
        <v>7.7279999999999998</v>
      </c>
      <c r="R1807" s="184">
        <v>6.1502999999999997</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44467</v>
      </c>
      <c r="E1808" s="184">
        <v>436.25099999999998</v>
      </c>
      <c r="F1808" s="184">
        <v>3.8239999999999998</v>
      </c>
      <c r="G1808" s="184">
        <v>2.8037000000000001</v>
      </c>
      <c r="H1808" s="184">
        <v>1.8401000000000001</v>
      </c>
      <c r="I1808" s="184">
        <v>2.5244</v>
      </c>
      <c r="J1808" s="184">
        <v>3.2949999999999999</v>
      </c>
      <c r="K1808" s="184">
        <v>4.4520999999999997</v>
      </c>
      <c r="L1808" s="184">
        <v>4.5637999999999996</v>
      </c>
      <c r="M1808" s="184">
        <v>4.2122000000000002</v>
      </c>
      <c r="N1808" s="184">
        <v>4.5576999999999996</v>
      </c>
      <c r="O1808" s="184">
        <v>7.1062000000000003</v>
      </c>
      <c r="P1808" s="184">
        <v>7.1848000000000001</v>
      </c>
      <c r="Q1808" s="184">
        <v>8.1905000000000001</v>
      </c>
      <c r="R1808" s="184">
        <v>6.1028000000000002</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44467</v>
      </c>
      <c r="E1809" s="184">
        <v>431.68520000000001</v>
      </c>
      <c r="F1809" s="184">
        <v>3.6783999999999999</v>
      </c>
      <c r="G1809" s="184">
        <v>2.6577999999999999</v>
      </c>
      <c r="H1809" s="184">
        <v>1.6963999999999999</v>
      </c>
      <c r="I1809" s="184">
        <v>2.3828999999999998</v>
      </c>
      <c r="J1809" s="184">
        <v>3.1535000000000002</v>
      </c>
      <c r="K1809" s="184">
        <v>4.2991999999999999</v>
      </c>
      <c r="L1809" s="184">
        <v>4.3989000000000003</v>
      </c>
      <c r="M1809" s="184">
        <v>4.0462999999999996</v>
      </c>
      <c r="N1809" s="184">
        <v>4.3963999999999999</v>
      </c>
      <c r="O1809" s="184">
        <v>6.9619999999999997</v>
      </c>
      <c r="P1809" s="184">
        <v>7.0425000000000004</v>
      </c>
      <c r="Q1809" s="184">
        <v>7.6044</v>
      </c>
      <c r="R1809" s="184">
        <v>5.9522000000000004</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44467</v>
      </c>
      <c r="E1810" s="184">
        <v>12.2133</v>
      </c>
      <c r="F1810" s="184">
        <v>2.0920999999999998</v>
      </c>
      <c r="G1810" s="184">
        <v>3.0642999999999998</v>
      </c>
      <c r="H1810" s="184">
        <v>2.3065000000000002</v>
      </c>
      <c r="I1810" s="184">
        <v>2.778</v>
      </c>
      <c r="J1810" s="184">
        <v>3.3344999999999998</v>
      </c>
      <c r="K1810" s="184">
        <v>4.0991999999999997</v>
      </c>
      <c r="L1810" s="184">
        <v>4.2733999999999996</v>
      </c>
      <c r="M1810" s="184">
        <v>4.2069999999999999</v>
      </c>
      <c r="N1810" s="184">
        <v>4.4416000000000002</v>
      </c>
      <c r="O1810" s="184">
        <v>6.7511000000000001</v>
      </c>
      <c r="P1810" s="184"/>
      <c r="Q1810" s="184">
        <v>6.7704000000000004</v>
      </c>
      <c r="R1810" s="184">
        <v>5.6656000000000004</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44467</v>
      </c>
      <c r="E1811" s="184">
        <v>11.8864</v>
      </c>
      <c r="F1811" s="184">
        <v>1.2282999999999999</v>
      </c>
      <c r="G1811" s="184">
        <v>2.2267999999999999</v>
      </c>
      <c r="H1811" s="184">
        <v>1.448</v>
      </c>
      <c r="I1811" s="184">
        <v>1.8876999999999999</v>
      </c>
      <c r="J1811" s="184">
        <v>2.4426000000000001</v>
      </c>
      <c r="K1811" s="184">
        <v>3.21</v>
      </c>
      <c r="L1811" s="184">
        <v>3.3719999999999999</v>
      </c>
      <c r="M1811" s="184">
        <v>3.2959999999999998</v>
      </c>
      <c r="N1811" s="184">
        <v>3.5192999999999999</v>
      </c>
      <c r="O1811" s="184">
        <v>5.8074000000000003</v>
      </c>
      <c r="P1811" s="184"/>
      <c r="Q1811" s="184">
        <v>5.8254000000000001</v>
      </c>
      <c r="R1811" s="184">
        <v>4.7224000000000004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44467</v>
      </c>
      <c r="E1812" s="184">
        <v>1217.3341</v>
      </c>
      <c r="F1812" s="184">
        <v>0.74060000000000004</v>
      </c>
      <c r="G1812" s="184">
        <v>2.5200999999999998</v>
      </c>
      <c r="H1812" s="184">
        <v>0.99909999999999999</v>
      </c>
      <c r="I1812" s="184">
        <v>2.0102000000000002</v>
      </c>
      <c r="J1812" s="184">
        <v>2.8262</v>
      </c>
      <c r="K1812" s="184">
        <v>3.6046</v>
      </c>
      <c r="L1812" s="184">
        <v>3.7614000000000001</v>
      </c>
      <c r="M1812" s="184">
        <v>3.6492</v>
      </c>
      <c r="N1812" s="184">
        <v>3.7408999999999999</v>
      </c>
      <c r="O1812" s="184">
        <v>5.8422999999999998</v>
      </c>
      <c r="P1812" s="184"/>
      <c r="Q1812" s="184">
        <v>6.0860000000000003</v>
      </c>
      <c r="R1812" s="184">
        <v>4.7313000000000001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44467</v>
      </c>
      <c r="E1813" s="184">
        <v>1225.1400000000001</v>
      </c>
      <c r="F1813" s="184">
        <v>0.98019999999999996</v>
      </c>
      <c r="G1813" s="184">
        <v>2.7595999999999998</v>
      </c>
      <c r="H1813" s="184">
        <v>1.2387999999999999</v>
      </c>
      <c r="I1813" s="184">
        <v>2.2502</v>
      </c>
      <c r="J1813" s="184">
        <v>3.0667</v>
      </c>
      <c r="K1813" s="184">
        <v>3.8469000000000002</v>
      </c>
      <c r="L1813" s="184">
        <v>3.9868000000000001</v>
      </c>
      <c r="M1813" s="184">
        <v>3.8664000000000001</v>
      </c>
      <c r="N1813" s="184">
        <v>3.9542000000000002</v>
      </c>
      <c r="O1813" s="184">
        <v>6.0498000000000003</v>
      </c>
      <c r="P1813" s="184"/>
      <c r="Q1813" s="184">
        <v>6.2899000000000003</v>
      </c>
      <c r="R1813" s="184">
        <v>4.9332000000000003</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44467</v>
      </c>
      <c r="E1814" s="184">
        <v>2612.5998</v>
      </c>
      <c r="F1814" s="184">
        <v>1.5899000000000001</v>
      </c>
      <c r="G1814" s="184">
        <v>2.4405999999999999</v>
      </c>
      <c r="H1814" s="184">
        <v>0.78910000000000002</v>
      </c>
      <c r="I1814" s="184">
        <v>1.9128000000000001</v>
      </c>
      <c r="J1814" s="184">
        <v>2.6208</v>
      </c>
      <c r="K1814" s="184">
        <v>3.4339</v>
      </c>
      <c r="L1814" s="184">
        <v>3.4129</v>
      </c>
      <c r="M1814" s="184">
        <v>3.3525999999999998</v>
      </c>
      <c r="N1814" s="184">
        <v>3.4828999999999999</v>
      </c>
      <c r="O1814" s="184">
        <v>5.9062000000000001</v>
      </c>
      <c r="P1814" s="184">
        <v>6.6844999999999999</v>
      </c>
      <c r="Q1814" s="184">
        <v>7.8517000000000001</v>
      </c>
      <c r="R1814" s="184">
        <v>4.7018000000000004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44467</v>
      </c>
      <c r="E1815" s="184">
        <v>2560.8074000000001</v>
      </c>
      <c r="F1815" s="184">
        <v>1.3783000000000001</v>
      </c>
      <c r="G1815" s="184">
        <v>2.2294</v>
      </c>
      <c r="H1815" s="184">
        <v>0.57769999999999999</v>
      </c>
      <c r="I1815" s="184">
        <v>1.7012</v>
      </c>
      <c r="J1815" s="184">
        <v>2.4089</v>
      </c>
      <c r="K1815" s="184">
        <v>3.2210000000000001</v>
      </c>
      <c r="L1815" s="184">
        <v>3.1915</v>
      </c>
      <c r="M1815" s="184">
        <v>3.1212</v>
      </c>
      <c r="N1815" s="184">
        <v>3.2465000000000002</v>
      </c>
      <c r="O1815" s="184">
        <v>5.6524999999999999</v>
      </c>
      <c r="P1815" s="184">
        <v>6.4678000000000004</v>
      </c>
      <c r="Q1815" s="184">
        <v>7.3772000000000002</v>
      </c>
      <c r="R1815" s="184">
        <v>4.4581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44467</v>
      </c>
      <c r="E1816" s="184">
        <v>3216.7019</v>
      </c>
      <c r="F1816" s="184">
        <v>0.72960000000000003</v>
      </c>
      <c r="G1816" s="184">
        <v>2.0727000000000002</v>
      </c>
      <c r="H1816" s="184">
        <v>1.6329</v>
      </c>
      <c r="I1816" s="184">
        <v>2.1421000000000001</v>
      </c>
      <c r="J1816" s="184">
        <v>2.7160000000000002</v>
      </c>
      <c r="K1816" s="184">
        <v>3.3210999999999999</v>
      </c>
      <c r="L1816" s="184">
        <v>3.2987000000000002</v>
      </c>
      <c r="M1816" s="184">
        <v>3.2351999999999999</v>
      </c>
      <c r="N1816" s="184">
        <v>3.3296000000000001</v>
      </c>
      <c r="O1816" s="184">
        <v>5.5014000000000003</v>
      </c>
      <c r="P1816" s="184">
        <v>5.9149000000000003</v>
      </c>
      <c r="Q1816" s="184">
        <v>7.2361000000000004</v>
      </c>
      <c r="R1816" s="184">
        <v>4.5907999999999998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44467</v>
      </c>
      <c r="E1817" s="184">
        <v>3087.14</v>
      </c>
      <c r="F1817" s="184">
        <v>0.14899999999999999</v>
      </c>
      <c r="G1817" s="184">
        <v>1.4953000000000001</v>
      </c>
      <c r="H1817" s="184">
        <v>1.0535000000000001</v>
      </c>
      <c r="I1817" s="184">
        <v>1.5624</v>
      </c>
      <c r="J1817" s="184">
        <v>2.1455000000000002</v>
      </c>
      <c r="K1817" s="184">
        <v>2.7700999999999998</v>
      </c>
      <c r="L1817" s="184">
        <v>2.7532999999999999</v>
      </c>
      <c r="M1817" s="184">
        <v>2.6751999999999998</v>
      </c>
      <c r="N1817" s="184">
        <v>2.7498999999999998</v>
      </c>
      <c r="O1817" s="184">
        <v>4.9523999999999999</v>
      </c>
      <c r="P1817" s="184">
        <v>5.2891000000000004</v>
      </c>
      <c r="Q1817" s="184">
        <v>7.1360000000000001</v>
      </c>
      <c r="R1817" s="184">
        <v>3.9950999999999999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44467</v>
      </c>
      <c r="E1818" s="184">
        <v>2906.36</v>
      </c>
      <c r="F1818" s="184">
        <v>2.7995000000000001</v>
      </c>
      <c r="G1818" s="184">
        <v>2.9815</v>
      </c>
      <c r="H1818" s="184">
        <v>1.8471</v>
      </c>
      <c r="I1818" s="184">
        <v>2.3864000000000001</v>
      </c>
      <c r="J1818" s="184">
        <v>3.0442999999999998</v>
      </c>
      <c r="K1818" s="184">
        <v>3.7856999999999998</v>
      </c>
      <c r="L1818" s="184">
        <v>3.7404999999999999</v>
      </c>
      <c r="M1818" s="184">
        <v>3.6877</v>
      </c>
      <c r="N1818" s="184">
        <v>3.8277999999999999</v>
      </c>
      <c r="O1818" s="184">
        <v>5.7801999999999998</v>
      </c>
      <c r="P1818" s="184">
        <v>6.1542000000000003</v>
      </c>
      <c r="Q1818" s="184">
        <v>7.3813000000000004</v>
      </c>
      <c r="R1818" s="184">
        <v>4.9912000000000001</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44467</v>
      </c>
      <c r="E1819" s="184">
        <v>2746.1170000000002</v>
      </c>
      <c r="F1819" s="184">
        <v>2.1187999999999998</v>
      </c>
      <c r="G1819" s="184">
        <v>2.3003</v>
      </c>
      <c r="H1819" s="184">
        <v>1.1654</v>
      </c>
      <c r="I1819" s="184">
        <v>1.7052</v>
      </c>
      <c r="J1819" s="184">
        <v>2.3626</v>
      </c>
      <c r="K1819" s="184">
        <v>3.0918000000000001</v>
      </c>
      <c r="L1819" s="184">
        <v>3.0337000000000001</v>
      </c>
      <c r="M1819" s="184">
        <v>2.9712000000000001</v>
      </c>
      <c r="N1819" s="184">
        <v>3.1002999999999998</v>
      </c>
      <c r="O1819" s="184">
        <v>5.0209000000000001</v>
      </c>
      <c r="P1819" s="184">
        <v>5.3792</v>
      </c>
      <c r="Q1819" s="184">
        <v>6.8845999999999998</v>
      </c>
      <c r="R1819" s="184">
        <v>4.2579000000000002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44467</v>
      </c>
      <c r="E1822" s="184">
        <v>31.296700000000001</v>
      </c>
      <c r="F1822" s="184">
        <v>10.4993</v>
      </c>
      <c r="G1822" s="184">
        <v>12.057499999999999</v>
      </c>
      <c r="H1822" s="184">
        <v>10.9023</v>
      </c>
      <c r="I1822" s="184">
        <v>10.295199999999999</v>
      </c>
      <c r="J1822" s="184">
        <v>13.508100000000001</v>
      </c>
      <c r="K1822" s="184">
        <v>12.3147</v>
      </c>
      <c r="L1822" s="184">
        <v>10.6355</v>
      </c>
      <c r="M1822" s="184">
        <v>9.5960000000000001</v>
      </c>
      <c r="N1822" s="184">
        <v>9.1592000000000002</v>
      </c>
      <c r="O1822" s="184">
        <v>7.8479000000000001</v>
      </c>
      <c r="P1822" s="184">
        <v>7.9878</v>
      </c>
      <c r="Q1822" s="184">
        <v>8.6260999999999992</v>
      </c>
      <c r="R1822" s="184">
        <v>6.8106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44467</v>
      </c>
      <c r="E1823" s="184">
        <v>31.491</v>
      </c>
      <c r="F1823" s="184">
        <v>10.5505</v>
      </c>
      <c r="G1823" s="184">
        <v>12.0992</v>
      </c>
      <c r="H1823" s="184">
        <v>10.901400000000001</v>
      </c>
      <c r="I1823" s="184">
        <v>10.2982</v>
      </c>
      <c r="J1823" s="184">
        <v>13.5091</v>
      </c>
      <c r="K1823" s="184">
        <v>12.3154</v>
      </c>
      <c r="L1823" s="184">
        <v>10.6356</v>
      </c>
      <c r="M1823" s="184">
        <v>9.6181000000000001</v>
      </c>
      <c r="N1823" s="184">
        <v>9.2007999999999992</v>
      </c>
      <c r="O1823" s="184">
        <v>7.9267000000000003</v>
      </c>
      <c r="P1823" s="184">
        <v>8.0656999999999996</v>
      </c>
      <c r="Q1823" s="184">
        <v>8.8863000000000003</v>
      </c>
      <c r="R1823" s="184">
        <v>6.8845000000000001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44467</v>
      </c>
      <c r="E1824" s="184">
        <v>12.177899999999999</v>
      </c>
      <c r="F1824" s="184">
        <v>1.7984</v>
      </c>
      <c r="G1824" s="184">
        <v>2.3984000000000001</v>
      </c>
      <c r="H1824" s="184">
        <v>1.4134</v>
      </c>
      <c r="I1824" s="184">
        <v>2.2498999999999998</v>
      </c>
      <c r="J1824" s="184">
        <v>3.0615999999999999</v>
      </c>
      <c r="K1824" s="184">
        <v>4.0712999999999999</v>
      </c>
      <c r="L1824" s="184">
        <v>4.1029</v>
      </c>
      <c r="M1824" s="184">
        <v>4.0149999999999997</v>
      </c>
      <c r="N1824" s="184">
        <v>4.2548000000000004</v>
      </c>
      <c r="O1824" s="184">
        <v>6.7323000000000004</v>
      </c>
      <c r="P1824" s="184"/>
      <c r="Q1824" s="184">
        <v>6.7565</v>
      </c>
      <c r="R1824" s="184">
        <v>5.7027999999999999</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44467</v>
      </c>
      <c r="E1825" s="184">
        <v>12.063499999999999</v>
      </c>
      <c r="F1825" s="184">
        <v>1.5128999999999999</v>
      </c>
      <c r="G1825" s="184">
        <v>2.1185</v>
      </c>
      <c r="H1825" s="184">
        <v>1.1241000000000001</v>
      </c>
      <c r="I1825" s="184">
        <v>1.9464999999999999</v>
      </c>
      <c r="J1825" s="184">
        <v>2.7675999999999998</v>
      </c>
      <c r="K1825" s="184">
        <v>3.7682000000000002</v>
      </c>
      <c r="L1825" s="184">
        <v>3.7719</v>
      </c>
      <c r="M1825" s="184">
        <v>3.6789000000000001</v>
      </c>
      <c r="N1825" s="184">
        <v>3.9213</v>
      </c>
      <c r="O1825" s="184">
        <v>6.3990999999999998</v>
      </c>
      <c r="P1825" s="184"/>
      <c r="Q1825" s="184">
        <v>6.4226999999999999</v>
      </c>
      <c r="R1825" s="184">
        <v>5.3720999999999997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44467</v>
      </c>
      <c r="E1826" s="184">
        <v>1081.0824</v>
      </c>
      <c r="F1826" s="184">
        <v>0.47270000000000001</v>
      </c>
      <c r="G1826" s="184">
        <v>2.4594</v>
      </c>
      <c r="H1826" s="184">
        <v>1.2484999999999999</v>
      </c>
      <c r="I1826" s="184">
        <v>2.2568000000000001</v>
      </c>
      <c r="J1826" s="184">
        <v>3.0257000000000001</v>
      </c>
      <c r="K1826" s="184">
        <v>3.9701</v>
      </c>
      <c r="L1826" s="184">
        <v>3.8206000000000002</v>
      </c>
      <c r="M1826" s="184">
        <v>3.798</v>
      </c>
      <c r="N1826" s="184">
        <v>3.8969</v>
      </c>
      <c r="O1826" s="184"/>
      <c r="P1826" s="184"/>
      <c r="Q1826" s="184">
        <v>4.7915999999999999</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44467</v>
      </c>
      <c r="E1827" s="184">
        <v>1076.4112</v>
      </c>
      <c r="F1827" s="184">
        <v>0.2102</v>
      </c>
      <c r="G1827" s="184">
        <v>2.2004000000000001</v>
      </c>
      <c r="H1827" s="184">
        <v>0.98939999999999995</v>
      </c>
      <c r="I1827" s="184">
        <v>1.9973000000000001</v>
      </c>
      <c r="J1827" s="184">
        <v>2.7658999999999998</v>
      </c>
      <c r="K1827" s="184">
        <v>3.7084999999999999</v>
      </c>
      <c r="L1827" s="184">
        <v>3.5564</v>
      </c>
      <c r="M1827" s="184">
        <v>3.528</v>
      </c>
      <c r="N1827" s="184">
        <v>3.6231</v>
      </c>
      <c r="O1827" s="184"/>
      <c r="P1827" s="184"/>
      <c r="Q1827" s="184">
        <v>4.5194999999999999</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44467</v>
      </c>
      <c r="E1828" s="184">
        <v>22.011099999999999</v>
      </c>
      <c r="F1828" s="184">
        <v>1.99</v>
      </c>
      <c r="G1828" s="184">
        <v>3.1518000000000002</v>
      </c>
      <c r="H1828" s="184">
        <v>2.3462999999999998</v>
      </c>
      <c r="I1828" s="184">
        <v>2.5966</v>
      </c>
      <c r="J1828" s="184">
        <v>3.3887</v>
      </c>
      <c r="K1828" s="184">
        <v>4.0366999999999997</v>
      </c>
      <c r="L1828" s="184">
        <v>4.2305000000000001</v>
      </c>
      <c r="M1828" s="184">
        <v>4.1544999999999996</v>
      </c>
      <c r="N1828" s="184">
        <v>4.4550999999999998</v>
      </c>
      <c r="O1828" s="184">
        <v>6.7819000000000003</v>
      </c>
      <c r="P1828" s="184">
        <v>6.9188999999999998</v>
      </c>
      <c r="Q1828" s="184">
        <v>7.8705999999999996</v>
      </c>
      <c r="R1828" s="184">
        <v>5.9028</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44467</v>
      </c>
      <c r="E1829" s="184">
        <v>23.413399999999999</v>
      </c>
      <c r="F1829" s="184">
        <v>2.4944999999999999</v>
      </c>
      <c r="G1829" s="184">
        <v>3.665</v>
      </c>
      <c r="H1829" s="184">
        <v>2.8521999999999998</v>
      </c>
      <c r="I1829" s="184">
        <v>3.1103999999999998</v>
      </c>
      <c r="J1829" s="184">
        <v>3.9058000000000002</v>
      </c>
      <c r="K1829" s="184">
        <v>4.5730000000000004</v>
      </c>
      <c r="L1829" s="184">
        <v>4.798</v>
      </c>
      <c r="M1829" s="184">
        <v>4.7358000000000002</v>
      </c>
      <c r="N1829" s="184">
        <v>5.0494000000000003</v>
      </c>
      <c r="O1829" s="184">
        <v>7.3956</v>
      </c>
      <c r="P1829" s="184">
        <v>7.6109999999999998</v>
      </c>
      <c r="Q1829" s="184">
        <v>8.5920000000000005</v>
      </c>
      <c r="R1829" s="184">
        <v>6.5250000000000004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44467</v>
      </c>
      <c r="E1830" s="184">
        <v>2202.6322</v>
      </c>
      <c r="F1830" s="184">
        <v>-0.61970000000000003</v>
      </c>
      <c r="G1830" s="184">
        <v>1.8496999999999999</v>
      </c>
      <c r="H1830" s="184">
        <v>2.1261999999999999</v>
      </c>
      <c r="I1830" s="184">
        <v>2.1614</v>
      </c>
      <c r="J1830" s="184">
        <v>2.8791000000000002</v>
      </c>
      <c r="K1830" s="184">
        <v>3.3515999999999999</v>
      </c>
      <c r="L1830" s="184">
        <v>3.3323</v>
      </c>
      <c r="M1830" s="184">
        <v>3.3729</v>
      </c>
      <c r="N1830" s="184">
        <v>3.7814999999999999</v>
      </c>
      <c r="O1830" s="184">
        <v>5.5385999999999997</v>
      </c>
      <c r="P1830" s="184">
        <v>5.7706999999999997</v>
      </c>
      <c r="Q1830" s="184">
        <v>7.3891999999999998</v>
      </c>
      <c r="R1830" s="184">
        <v>4.6984000000000004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44467</v>
      </c>
      <c r="E1831" s="184">
        <v>2308.1867000000002</v>
      </c>
      <c r="F1831" s="184">
        <v>-0.3004</v>
      </c>
      <c r="G1831" s="184">
        <v>2.1697000000000002</v>
      </c>
      <c r="H1831" s="184">
        <v>2.4462999999999999</v>
      </c>
      <c r="I1831" s="184">
        <v>2.4815</v>
      </c>
      <c r="J1831" s="184">
        <v>3.2002000000000002</v>
      </c>
      <c r="K1831" s="184">
        <v>3.6745999999999999</v>
      </c>
      <c r="L1831" s="184">
        <v>3.6579999999999999</v>
      </c>
      <c r="M1831" s="184">
        <v>3.7016</v>
      </c>
      <c r="N1831" s="184">
        <v>4.1220999999999997</v>
      </c>
      <c r="O1831" s="184">
        <v>5.9915000000000003</v>
      </c>
      <c r="P1831" s="184">
        <v>6.3910999999999998</v>
      </c>
      <c r="Q1831" s="184">
        <v>7.4988000000000001</v>
      </c>
      <c r="R1831" s="184">
        <v>5.0857000000000001</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44467</v>
      </c>
      <c r="E1832" s="184">
        <v>12.181100000000001</v>
      </c>
      <c r="F1832" s="184">
        <v>0.89900000000000002</v>
      </c>
      <c r="G1832" s="184">
        <v>2.4727000000000001</v>
      </c>
      <c r="H1832" s="184">
        <v>1.3702000000000001</v>
      </c>
      <c r="I1832" s="184">
        <v>2.0777999999999999</v>
      </c>
      <c r="J1832" s="184">
        <v>2.8443000000000001</v>
      </c>
      <c r="K1832" s="184">
        <v>3.5590000000000002</v>
      </c>
      <c r="L1832" s="184">
        <v>3.5893000000000002</v>
      </c>
      <c r="M1832" s="184">
        <v>3.4613999999999998</v>
      </c>
      <c r="N1832" s="184">
        <v>3.5949</v>
      </c>
      <c r="O1832" s="184">
        <v>6.3060999999999998</v>
      </c>
      <c r="P1832" s="184"/>
      <c r="Q1832" s="184">
        <v>6.3597000000000001</v>
      </c>
      <c r="R1832" s="184">
        <v>5.0885999999999996</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44467</v>
      </c>
      <c r="E1833" s="184">
        <v>12.118399999999999</v>
      </c>
      <c r="F1833" s="184">
        <v>0.90359999999999996</v>
      </c>
      <c r="G1833" s="184">
        <v>2.3349000000000002</v>
      </c>
      <c r="H1833" s="184">
        <v>1.2051000000000001</v>
      </c>
      <c r="I1833" s="184">
        <v>1.9160999999999999</v>
      </c>
      <c r="J1833" s="184">
        <v>2.6699000000000002</v>
      </c>
      <c r="K1833" s="184">
        <v>3.3942999999999999</v>
      </c>
      <c r="L1833" s="184">
        <v>3.4287000000000001</v>
      </c>
      <c r="M1833" s="184">
        <v>3.2970999999999999</v>
      </c>
      <c r="N1833" s="184">
        <v>3.4310999999999998</v>
      </c>
      <c r="O1833" s="184">
        <v>6.1375000000000002</v>
      </c>
      <c r="P1833" s="184"/>
      <c r="Q1833" s="184">
        <v>6.1882999999999999</v>
      </c>
      <c r="R1833" s="184">
        <v>4.9272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44467</v>
      </c>
      <c r="E1836" s="184">
        <v>2163.1192000000001</v>
      </c>
      <c r="F1836" s="184">
        <v>-0.26150000000000001</v>
      </c>
      <c r="G1836" s="184">
        <v>1.4054</v>
      </c>
      <c r="H1836" s="184">
        <v>0.23380000000000001</v>
      </c>
      <c r="I1836" s="184">
        <v>1.4436</v>
      </c>
      <c r="J1836" s="184">
        <v>2.3115000000000001</v>
      </c>
      <c r="K1836" s="184">
        <v>3.2534000000000001</v>
      </c>
      <c r="L1836" s="184">
        <v>3.1701999999999999</v>
      </c>
      <c r="M1836" s="184">
        <v>3.1074000000000002</v>
      </c>
      <c r="N1836" s="184">
        <v>3.2223999999999999</v>
      </c>
      <c r="O1836" s="184">
        <v>5.7278000000000002</v>
      </c>
      <c r="P1836" s="184">
        <v>6.2794999999999996</v>
      </c>
      <c r="Q1836" s="184">
        <v>7.4386000000000001</v>
      </c>
      <c r="R1836" s="184">
        <v>4.4965999999999999</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44467</v>
      </c>
      <c r="E1837" s="184">
        <v>2264.2910000000002</v>
      </c>
      <c r="F1837" s="184">
        <v>0.38690000000000002</v>
      </c>
      <c r="G1837" s="184">
        <v>2.0552999999999999</v>
      </c>
      <c r="H1837" s="184">
        <v>0.88370000000000004</v>
      </c>
      <c r="I1837" s="184">
        <v>2.0939000000000001</v>
      </c>
      <c r="J1837" s="184">
        <v>2.9630999999999998</v>
      </c>
      <c r="K1837" s="184">
        <v>3.9108000000000001</v>
      </c>
      <c r="L1837" s="184">
        <v>3.8325999999999998</v>
      </c>
      <c r="M1837" s="184">
        <v>3.7746</v>
      </c>
      <c r="N1837" s="184">
        <v>3.8957000000000002</v>
      </c>
      <c r="O1837" s="184">
        <v>6.3451000000000004</v>
      </c>
      <c r="P1837" s="184">
        <v>6.8403999999999998</v>
      </c>
      <c r="Q1837" s="184">
        <v>7.7472000000000003</v>
      </c>
      <c r="R1837" s="184">
        <v>5.1508000000000003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44467</v>
      </c>
      <c r="E1840" s="184">
        <v>34.281300000000002</v>
      </c>
      <c r="F1840" s="184">
        <v>1.9166000000000001</v>
      </c>
      <c r="G1840" s="184">
        <v>2.6358999999999999</v>
      </c>
      <c r="H1840" s="184">
        <v>1.2323</v>
      </c>
      <c r="I1840" s="184">
        <v>1.8265</v>
      </c>
      <c r="J1840" s="184">
        <v>2.4674999999999998</v>
      </c>
      <c r="K1840" s="184">
        <v>3.3942000000000001</v>
      </c>
      <c r="L1840" s="184">
        <v>3.3481999999999998</v>
      </c>
      <c r="M1840" s="184">
        <v>3.2437</v>
      </c>
      <c r="N1840" s="184">
        <v>3.4870000000000001</v>
      </c>
      <c r="O1840" s="184">
        <v>6.1037999999999997</v>
      </c>
      <c r="P1840" s="184">
        <v>6.3924000000000003</v>
      </c>
      <c r="Q1840" s="184">
        <v>7.4539</v>
      </c>
      <c r="R1840" s="184">
        <v>5.0053000000000001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44467</v>
      </c>
      <c r="E1841" s="184">
        <v>35.326099999999997</v>
      </c>
      <c r="F1841" s="184">
        <v>2.3765999999999998</v>
      </c>
      <c r="G1841" s="184">
        <v>3.1006999999999998</v>
      </c>
      <c r="H1841" s="184">
        <v>1.6832</v>
      </c>
      <c r="I1841" s="184">
        <v>2.2751000000000001</v>
      </c>
      <c r="J1841" s="184">
        <v>2.9100999999999999</v>
      </c>
      <c r="K1841" s="184">
        <v>3.8384</v>
      </c>
      <c r="L1841" s="184">
        <v>3.7967</v>
      </c>
      <c r="M1841" s="184">
        <v>3.6953</v>
      </c>
      <c r="N1841" s="184">
        <v>3.9434</v>
      </c>
      <c r="O1841" s="184">
        <v>6.5529000000000002</v>
      </c>
      <c r="P1841" s="184">
        <v>6.8113999999999999</v>
      </c>
      <c r="Q1841" s="184">
        <v>7.8217999999999996</v>
      </c>
      <c r="R1841" s="184">
        <v>5.4690000000000003</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44467</v>
      </c>
      <c r="E1842" s="184">
        <v>34.800800000000002</v>
      </c>
      <c r="F1842" s="184">
        <v>0.10489999999999999</v>
      </c>
      <c r="G1842" s="184">
        <v>2.4129</v>
      </c>
      <c r="H1842" s="184">
        <v>1.4838</v>
      </c>
      <c r="I1842" s="184">
        <v>2.1368999999999998</v>
      </c>
      <c r="J1842" s="184">
        <v>2.7597999999999998</v>
      </c>
      <c r="K1842" s="184">
        <v>3.4706999999999999</v>
      </c>
      <c r="L1842" s="184">
        <v>3.3896000000000002</v>
      </c>
      <c r="M1842" s="184">
        <v>3.3689</v>
      </c>
      <c r="N1842" s="184">
        <v>3.4573999999999998</v>
      </c>
      <c r="O1842" s="184">
        <v>5.9463999999999997</v>
      </c>
      <c r="P1842" s="184">
        <v>6.3120000000000003</v>
      </c>
      <c r="Q1842" s="184">
        <v>3.8340000000000001</v>
      </c>
      <c r="R1842" s="184">
        <v>4.8296000000000001</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44467</v>
      </c>
      <c r="E1843" s="184">
        <v>35.7074</v>
      </c>
      <c r="F1843" s="184">
        <v>0.2044</v>
      </c>
      <c r="G1843" s="184">
        <v>2.5562</v>
      </c>
      <c r="H1843" s="184">
        <v>1.6359999999999999</v>
      </c>
      <c r="I1843" s="184">
        <v>2.2947000000000002</v>
      </c>
      <c r="J1843" s="184">
        <v>2.9207000000000001</v>
      </c>
      <c r="K1843" s="184">
        <v>3.6316999999999999</v>
      </c>
      <c r="L1843" s="184">
        <v>3.5518000000000001</v>
      </c>
      <c r="M1843" s="184">
        <v>3.5324</v>
      </c>
      <c r="N1843" s="184">
        <v>3.6229</v>
      </c>
      <c r="O1843" s="184">
        <v>6.2169999999999996</v>
      </c>
      <c r="P1843" s="184">
        <v>6.6245000000000003</v>
      </c>
      <c r="Q1843" s="184">
        <v>7.7575000000000003</v>
      </c>
      <c r="R1843" s="184">
        <v>5.0724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44467</v>
      </c>
      <c r="E1844" s="184">
        <v>1077.6590000000001</v>
      </c>
      <c r="F1844" s="184">
        <v>1.6123000000000001</v>
      </c>
      <c r="G1844" s="184">
        <v>3.0230000000000001</v>
      </c>
      <c r="H1844" s="184">
        <v>2.7599</v>
      </c>
      <c r="I1844" s="184">
        <v>2.7080000000000002</v>
      </c>
      <c r="J1844" s="184">
        <v>3.2706</v>
      </c>
      <c r="K1844" s="184">
        <v>3.5783</v>
      </c>
      <c r="L1844" s="184">
        <v>3.5207000000000002</v>
      </c>
      <c r="M1844" s="184">
        <v>3.3946000000000001</v>
      </c>
      <c r="N1844" s="184">
        <v>3.5162</v>
      </c>
      <c r="O1844" s="184"/>
      <c r="P1844" s="184"/>
      <c r="Q1844" s="184">
        <v>4.1523000000000003</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44467</v>
      </c>
      <c r="E1845" s="184">
        <v>1073.1138000000001</v>
      </c>
      <c r="F1845" s="184">
        <v>1.4116</v>
      </c>
      <c r="G1845" s="184">
        <v>2.7932999999999999</v>
      </c>
      <c r="H1845" s="184">
        <v>2.5430000000000001</v>
      </c>
      <c r="I1845" s="184">
        <v>2.4986999999999999</v>
      </c>
      <c r="J1845" s="184">
        <v>3.0705</v>
      </c>
      <c r="K1845" s="184">
        <v>3.3767999999999998</v>
      </c>
      <c r="L1845" s="184">
        <v>3.3289</v>
      </c>
      <c r="M1845" s="184">
        <v>3.1974</v>
      </c>
      <c r="N1845" s="184">
        <v>3.3151000000000002</v>
      </c>
      <c r="O1845" s="184"/>
      <c r="P1845" s="184"/>
      <c r="Q1845" s="184">
        <v>3.9131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44467</v>
      </c>
      <c r="E1846" s="184">
        <v>1108.2983999999999</v>
      </c>
      <c r="F1846" s="184">
        <v>0.26350000000000001</v>
      </c>
      <c r="G1846" s="184">
        <v>2.1840000000000002</v>
      </c>
      <c r="H1846" s="184">
        <v>1.5154000000000001</v>
      </c>
      <c r="I1846" s="184">
        <v>2.1568000000000001</v>
      </c>
      <c r="J1846" s="184">
        <v>2.9321000000000002</v>
      </c>
      <c r="K1846" s="184">
        <v>3.9157000000000002</v>
      </c>
      <c r="L1846" s="184">
        <v>3.9262000000000001</v>
      </c>
      <c r="M1846" s="184">
        <v>3.7646000000000002</v>
      </c>
      <c r="N1846" s="184">
        <v>3.9607999999999999</v>
      </c>
      <c r="O1846" s="184"/>
      <c r="P1846" s="184"/>
      <c r="Q1846" s="184">
        <v>5.4127000000000001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44467</v>
      </c>
      <c r="E1847" s="184">
        <v>1099.2247</v>
      </c>
      <c r="F1847" s="184">
        <v>-0.15939999999999999</v>
      </c>
      <c r="G1847" s="184">
        <v>1.7635000000000001</v>
      </c>
      <c r="H1847" s="184">
        <v>1.0954999999999999</v>
      </c>
      <c r="I1847" s="184">
        <v>1.7365999999999999</v>
      </c>
      <c r="J1847" s="184">
        <v>2.5110000000000001</v>
      </c>
      <c r="K1847" s="184">
        <v>3.4912999999999998</v>
      </c>
      <c r="L1847" s="184">
        <v>3.4980000000000002</v>
      </c>
      <c r="M1847" s="184">
        <v>3.3332000000000002</v>
      </c>
      <c r="N1847" s="184">
        <v>3.5249999999999999</v>
      </c>
      <c r="O1847" s="184"/>
      <c r="P1847" s="184"/>
      <c r="Q1847" s="184">
        <v>4.9694000000000003</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44467</v>
      </c>
      <c r="E1848" s="184">
        <v>1036.6054999999999</v>
      </c>
      <c r="F1848" s="184">
        <v>0.76060000000000005</v>
      </c>
      <c r="G1848" s="184">
        <v>2.3235999999999999</v>
      </c>
      <c r="H1848" s="184">
        <v>1.3665</v>
      </c>
      <c r="I1848" s="184">
        <v>2.2871999999999999</v>
      </c>
      <c r="J1848" s="184">
        <v>2.9611000000000001</v>
      </c>
      <c r="K1848" s="184">
        <v>3.8357999999999999</v>
      </c>
      <c r="L1848" s="184">
        <v>3.8064</v>
      </c>
      <c r="M1848" s="184">
        <v>3.6621999999999999</v>
      </c>
      <c r="N1848" s="184"/>
      <c r="O1848" s="184"/>
      <c r="P1848" s="184"/>
      <c r="Q1848" s="184">
        <v>3.7530999999999999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44467</v>
      </c>
      <c r="E1849" s="184">
        <v>1034.0871</v>
      </c>
      <c r="F1849" s="184">
        <v>0.54710000000000003</v>
      </c>
      <c r="G1849" s="184">
        <v>2.1095000000000002</v>
      </c>
      <c r="H1849" s="184">
        <v>1.1504000000000001</v>
      </c>
      <c r="I1849" s="184">
        <v>2.0680000000000001</v>
      </c>
      <c r="J1849" s="184">
        <v>2.74</v>
      </c>
      <c r="K1849" s="184">
        <v>3.6137999999999999</v>
      </c>
      <c r="L1849" s="184">
        <v>3.581</v>
      </c>
      <c r="M1849" s="184">
        <v>3.4371999999999998</v>
      </c>
      <c r="N1849" s="184"/>
      <c r="O1849" s="184"/>
      <c r="P1849" s="184"/>
      <c r="Q1849" s="184">
        <v>3.4948999999999999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44467</v>
      </c>
      <c r="E1850" s="184">
        <v>14.177300000000001</v>
      </c>
      <c r="F1850" s="184">
        <v>3.0897000000000001</v>
      </c>
      <c r="G1850" s="184">
        <v>2.7685</v>
      </c>
      <c r="H1850" s="184">
        <v>2.2444999999999999</v>
      </c>
      <c r="I1850" s="184">
        <v>2.5587</v>
      </c>
      <c r="J1850" s="184">
        <v>3.0411999999999999</v>
      </c>
      <c r="K1850" s="184">
        <v>3.6145999999999998</v>
      </c>
      <c r="L1850" s="184">
        <v>3.2847</v>
      </c>
      <c r="M1850" s="184">
        <v>3.2366999999999999</v>
      </c>
      <c r="N1850" s="184">
        <v>3.3262999999999998</v>
      </c>
      <c r="O1850" s="184">
        <v>2.1265999999999998</v>
      </c>
      <c r="P1850" s="184">
        <v>2.4361000000000002</v>
      </c>
      <c r="Q1850" s="184">
        <v>4.4226999999999999</v>
      </c>
      <c r="R1850" s="184">
        <v>4.0848000000000004</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44467</v>
      </c>
      <c r="E1851" s="184">
        <v>13.7036</v>
      </c>
      <c r="F1851" s="184">
        <v>2.3973</v>
      </c>
      <c r="G1851" s="184">
        <v>1.9981</v>
      </c>
      <c r="H1851" s="184">
        <v>1.4462999999999999</v>
      </c>
      <c r="I1851" s="184">
        <v>1.7515000000000001</v>
      </c>
      <c r="J1851" s="184">
        <v>2.2433999999999998</v>
      </c>
      <c r="K1851" s="184">
        <v>2.8077999999999999</v>
      </c>
      <c r="L1851" s="184">
        <v>2.4723000000000002</v>
      </c>
      <c r="M1851" s="184">
        <v>2.4199000000000002</v>
      </c>
      <c r="N1851" s="184">
        <v>2.7071999999999998</v>
      </c>
      <c r="O1851" s="184">
        <v>1.9204000000000001</v>
      </c>
      <c r="P1851" s="184">
        <v>2.1219999999999999</v>
      </c>
      <c r="Q1851" s="184">
        <v>3.9836</v>
      </c>
      <c r="R1851" s="184">
        <v>3.7732000000000001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44467</v>
      </c>
      <c r="E1852" s="184">
        <v>2346.9247</v>
      </c>
      <c r="F1852" s="184">
        <v>2.6844999999999999</v>
      </c>
      <c r="G1852" s="184">
        <v>2.6976</v>
      </c>
      <c r="H1852" s="184">
        <v>2.0306000000000002</v>
      </c>
      <c r="I1852" s="184">
        <v>2.2595000000000001</v>
      </c>
      <c r="J1852" s="184">
        <v>3.0211000000000001</v>
      </c>
      <c r="K1852" s="184">
        <v>3.4154</v>
      </c>
      <c r="L1852" s="184">
        <v>3.0985</v>
      </c>
      <c r="M1852" s="184">
        <v>2.9028999999999998</v>
      </c>
      <c r="N1852" s="184">
        <v>2.9655999999999998</v>
      </c>
      <c r="O1852" s="184">
        <v>5.2949999999999999</v>
      </c>
      <c r="P1852" s="184">
        <v>5.9980000000000002</v>
      </c>
      <c r="Q1852" s="184">
        <v>7.3013000000000003</v>
      </c>
      <c r="R1852" s="184">
        <v>4.1013000000000002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44467</v>
      </c>
      <c r="E1853" s="184">
        <v>2217.1460000000002</v>
      </c>
      <c r="F1853" s="184">
        <v>1.7698</v>
      </c>
      <c r="G1853" s="184">
        <v>1.7786999999999999</v>
      </c>
      <c r="H1853" s="184">
        <v>1.1112</v>
      </c>
      <c r="I1853" s="184">
        <v>1.3394999999999999</v>
      </c>
      <c r="J1853" s="184">
        <v>2.0992999999999999</v>
      </c>
      <c r="K1853" s="184">
        <v>2.4883999999999999</v>
      </c>
      <c r="L1853" s="184">
        <v>2.1663000000000001</v>
      </c>
      <c r="M1853" s="184">
        <v>1.9664999999999999</v>
      </c>
      <c r="N1853" s="184">
        <v>2.0232999999999999</v>
      </c>
      <c r="O1853" s="184">
        <v>4.4238</v>
      </c>
      <c r="P1853" s="184">
        <v>5.1943000000000001</v>
      </c>
      <c r="Q1853" s="184">
        <v>7.0964</v>
      </c>
      <c r="R1853" s="184">
        <v>3.2593999999999999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44467</v>
      </c>
      <c r="E1854" s="184">
        <v>3217.1370999999999</v>
      </c>
      <c r="F1854" s="184">
        <v>7.5133999999999999</v>
      </c>
      <c r="G1854" s="184">
        <v>4.2584999999999997</v>
      </c>
      <c r="H1854" s="184">
        <v>3.4211</v>
      </c>
      <c r="I1854" s="184">
        <v>3.14</v>
      </c>
      <c r="J1854" s="184">
        <v>3.39</v>
      </c>
      <c r="K1854" s="184">
        <v>13.7172</v>
      </c>
      <c r="L1854" s="184">
        <v>11.2524</v>
      </c>
      <c r="M1854" s="184">
        <v>9.1015999999999995</v>
      </c>
      <c r="N1854" s="184">
        <v>8.5397999999999996</v>
      </c>
      <c r="O1854" s="184">
        <v>4.9108999999999998</v>
      </c>
      <c r="P1854" s="184">
        <v>5.4073000000000002</v>
      </c>
      <c r="Q1854" s="184">
        <v>6.0712999999999999</v>
      </c>
      <c r="R1854" s="184">
        <v>6.8647999999999998</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44467</v>
      </c>
      <c r="E1855" s="184">
        <v>3446.0906</v>
      </c>
      <c r="F1855" s="184">
        <v>8.3841999999999999</v>
      </c>
      <c r="G1855" s="184">
        <v>5.1292999999999997</v>
      </c>
      <c r="H1855" s="184">
        <v>4.2920999999999996</v>
      </c>
      <c r="I1855" s="184">
        <v>4.0118</v>
      </c>
      <c r="J1855" s="184">
        <v>4.2633000000000001</v>
      </c>
      <c r="K1855" s="184">
        <v>14.618600000000001</v>
      </c>
      <c r="L1855" s="184">
        <v>12.148300000000001</v>
      </c>
      <c r="M1855" s="184">
        <v>9.9810999999999996</v>
      </c>
      <c r="N1855" s="184">
        <v>9.4202999999999992</v>
      </c>
      <c r="O1855" s="184">
        <v>5.7371999999999996</v>
      </c>
      <c r="P1855" s="184">
        <v>6.2965</v>
      </c>
      <c r="Q1855" s="184">
        <v>7.3426999999999998</v>
      </c>
      <c r="R1855" s="184">
        <v>7.7134999999999998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44467</v>
      </c>
      <c r="E1858" s="184">
        <v>27.506599999999999</v>
      </c>
      <c r="F1858" s="184">
        <v>1.5924</v>
      </c>
      <c r="G1858" s="184">
        <v>1.9908999999999999</v>
      </c>
      <c r="H1858" s="184">
        <v>0.436</v>
      </c>
      <c r="I1858" s="184">
        <v>1.5268999999999999</v>
      </c>
      <c r="J1858" s="184">
        <v>2.5059999999999998</v>
      </c>
      <c r="K1858" s="184">
        <v>3.4098999999999999</v>
      </c>
      <c r="L1858" s="184">
        <v>3.3906999999999998</v>
      </c>
      <c r="M1858" s="184">
        <v>3.3363999999999998</v>
      </c>
      <c r="N1858" s="184">
        <v>3.5531000000000001</v>
      </c>
      <c r="O1858" s="184">
        <v>8.1067999999999998</v>
      </c>
      <c r="P1858" s="184">
        <v>7.6634000000000002</v>
      </c>
      <c r="Q1858" s="184">
        <v>7.9394999999999998</v>
      </c>
      <c r="R1858" s="184">
        <v>4.8255999999999997</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44467</v>
      </c>
      <c r="E1859" s="184">
        <v>28.098500000000001</v>
      </c>
      <c r="F1859" s="184">
        <v>2.0785</v>
      </c>
      <c r="G1859" s="184">
        <v>2.4363000000000001</v>
      </c>
      <c r="H1859" s="184">
        <v>0.90949999999999998</v>
      </c>
      <c r="I1859" s="184">
        <v>1.9964</v>
      </c>
      <c r="J1859" s="184">
        <v>2.9710999999999999</v>
      </c>
      <c r="K1859" s="184">
        <v>3.8694000000000002</v>
      </c>
      <c r="L1859" s="184">
        <v>3.8574999999999999</v>
      </c>
      <c r="M1859" s="184">
        <v>3.81</v>
      </c>
      <c r="N1859" s="184">
        <v>4.03</v>
      </c>
      <c r="O1859" s="184">
        <v>8.4059000000000008</v>
      </c>
      <c r="P1859" s="184">
        <v>7.9423000000000004</v>
      </c>
      <c r="Q1859" s="184">
        <v>8.6283999999999992</v>
      </c>
      <c r="R1859" s="184">
        <v>5.3109999999999999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44467</v>
      </c>
      <c r="E1860" s="184">
        <v>2206.1583000000001</v>
      </c>
      <c r="F1860" s="184">
        <v>-0.33090000000000003</v>
      </c>
      <c r="G1860" s="184">
        <v>1.4255</v>
      </c>
      <c r="H1860" s="184">
        <v>0.43519999999999998</v>
      </c>
      <c r="I1860" s="184">
        <v>1.3131999999999999</v>
      </c>
      <c r="J1860" s="184">
        <v>2.0649000000000002</v>
      </c>
      <c r="K1860" s="184">
        <v>2.7570000000000001</v>
      </c>
      <c r="L1860" s="184">
        <v>2.8077999999999999</v>
      </c>
      <c r="M1860" s="184">
        <v>2.7250000000000001</v>
      </c>
      <c r="N1860" s="184">
        <v>2.8001999999999998</v>
      </c>
      <c r="O1860" s="184">
        <v>4.8320999999999996</v>
      </c>
      <c r="P1860" s="184">
        <v>4.3457999999999997</v>
      </c>
      <c r="Q1860" s="184">
        <v>5.9181999999999997</v>
      </c>
      <c r="R1860" s="184">
        <v>3.7307000000000001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44467</v>
      </c>
      <c r="E1861" s="184">
        <v>2300.4659999999999</v>
      </c>
      <c r="F1861" s="184">
        <v>0.46010000000000001</v>
      </c>
      <c r="G1861" s="184">
        <v>2.2166999999999999</v>
      </c>
      <c r="H1861" s="184">
        <v>1.2264999999999999</v>
      </c>
      <c r="I1861" s="184">
        <v>2.1049000000000002</v>
      </c>
      <c r="J1861" s="184">
        <v>2.8563000000000001</v>
      </c>
      <c r="K1861" s="184">
        <v>3.5566</v>
      </c>
      <c r="L1861" s="184">
        <v>3.6240000000000001</v>
      </c>
      <c r="M1861" s="184">
        <v>3.5526</v>
      </c>
      <c r="N1861" s="184">
        <v>3.6335999999999999</v>
      </c>
      <c r="O1861" s="184">
        <v>5.6965000000000003</v>
      </c>
      <c r="P1861" s="184">
        <v>5.1553000000000004</v>
      </c>
      <c r="Q1861" s="184">
        <v>6.8764000000000003</v>
      </c>
      <c r="R1861" s="184">
        <v>4.5807000000000002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44467</v>
      </c>
      <c r="E1862" s="184">
        <v>4803.5109000000002</v>
      </c>
      <c r="F1862" s="184">
        <v>2.5053999999999998</v>
      </c>
      <c r="G1862" s="184">
        <v>2.7856000000000001</v>
      </c>
      <c r="H1862" s="184">
        <v>1.7897000000000001</v>
      </c>
      <c r="I1862" s="184">
        <v>2.468</v>
      </c>
      <c r="J1862" s="184">
        <v>2.9988999999999999</v>
      </c>
      <c r="K1862" s="184">
        <v>3.7254999999999998</v>
      </c>
      <c r="L1862" s="184">
        <v>3.6585000000000001</v>
      </c>
      <c r="M1862" s="184">
        <v>3.5941000000000001</v>
      </c>
      <c r="N1862" s="184">
        <v>3.8039000000000001</v>
      </c>
      <c r="O1862" s="184">
        <v>6.3884999999999996</v>
      </c>
      <c r="P1862" s="184">
        <v>6.6688000000000001</v>
      </c>
      <c r="Q1862" s="184">
        <v>7.5616000000000003</v>
      </c>
      <c r="R1862" s="184">
        <v>5.3018999999999998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44467</v>
      </c>
      <c r="E1863" s="184">
        <v>4757.3604999999998</v>
      </c>
      <c r="F1863" s="184">
        <v>2.3256000000000001</v>
      </c>
      <c r="G1863" s="184">
        <v>2.6051000000000002</v>
      </c>
      <c r="H1863" s="184">
        <v>1.6094999999999999</v>
      </c>
      <c r="I1863" s="184">
        <v>2.2875999999999999</v>
      </c>
      <c r="J1863" s="184">
        <v>2.8182</v>
      </c>
      <c r="K1863" s="184">
        <v>3.5432999999999999</v>
      </c>
      <c r="L1863" s="184">
        <v>3.4748999999999999</v>
      </c>
      <c r="M1863" s="184">
        <v>3.4087999999999998</v>
      </c>
      <c r="N1863" s="184">
        <v>3.6175999999999999</v>
      </c>
      <c r="O1863" s="184">
        <v>6.2154999999999996</v>
      </c>
      <c r="P1863" s="184">
        <v>6.5186000000000002</v>
      </c>
      <c r="Q1863" s="184">
        <v>7.2183999999999999</v>
      </c>
      <c r="R1863" s="184">
        <v>5.1208999999999998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44467</v>
      </c>
      <c r="E1864" s="184">
        <v>11.276199999999999</v>
      </c>
      <c r="F1864" s="184">
        <v>0.32369999999999999</v>
      </c>
      <c r="G1864" s="184">
        <v>2.2664</v>
      </c>
      <c r="H1864" s="184">
        <v>1.2025999999999999</v>
      </c>
      <c r="I1864" s="184">
        <v>2.1288</v>
      </c>
      <c r="J1864" s="184">
        <v>2.9104999999999999</v>
      </c>
      <c r="K1864" s="184">
        <v>3.6968000000000001</v>
      </c>
      <c r="L1864" s="184">
        <v>3.8288000000000002</v>
      </c>
      <c r="M1864" s="184">
        <v>3.7320000000000002</v>
      </c>
      <c r="N1864" s="184">
        <v>3.8725999999999998</v>
      </c>
      <c r="O1864" s="184"/>
      <c r="P1864" s="184"/>
      <c r="Q1864" s="184">
        <v>5.4440999999999997</v>
      </c>
      <c r="R1864" s="184">
        <v>5.0754000000000001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44467</v>
      </c>
      <c r="E1865" s="184">
        <v>10.9756</v>
      </c>
      <c r="F1865" s="184">
        <v>-0.99760000000000004</v>
      </c>
      <c r="G1865" s="184">
        <v>0.91459999999999997</v>
      </c>
      <c r="H1865" s="184">
        <v>-0.14249999999999999</v>
      </c>
      <c r="I1865" s="184">
        <v>0.78410000000000002</v>
      </c>
      <c r="J1865" s="184">
        <v>1.5818000000000001</v>
      </c>
      <c r="K1865" s="184">
        <v>2.3635999999999999</v>
      </c>
      <c r="L1865" s="184">
        <v>2.4731000000000001</v>
      </c>
      <c r="M1865" s="184">
        <v>2.3454000000000002</v>
      </c>
      <c r="N1865" s="184">
        <v>2.5133999999999999</v>
      </c>
      <c r="O1865" s="184"/>
      <c r="P1865" s="184"/>
      <c r="Q1865" s="184">
        <v>4.1940999999999997</v>
      </c>
      <c r="R1865" s="184">
        <v>3.8260000000000001</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44467</v>
      </c>
      <c r="E1866" s="184">
        <v>11.665100000000001</v>
      </c>
      <c r="F1866" s="184">
        <v>1.5646</v>
      </c>
      <c r="G1866" s="184">
        <v>2.8952</v>
      </c>
      <c r="H1866" s="184">
        <v>1.9675</v>
      </c>
      <c r="I1866" s="184">
        <v>2.8639000000000001</v>
      </c>
      <c r="J1866" s="184">
        <v>3.3933</v>
      </c>
      <c r="K1866" s="184">
        <v>4.1029</v>
      </c>
      <c r="L1866" s="184">
        <v>4.0397999999999996</v>
      </c>
      <c r="M1866" s="184">
        <v>3.9266000000000001</v>
      </c>
      <c r="N1866" s="184">
        <v>4.1228999999999996</v>
      </c>
      <c r="O1866" s="184"/>
      <c r="P1866" s="184"/>
      <c r="Q1866" s="184">
        <v>5.9039999999999999</v>
      </c>
      <c r="R1866" s="184">
        <v>5.1883999999999997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44467</v>
      </c>
      <c r="E1867" s="184">
        <v>11.4468</v>
      </c>
      <c r="F1867" s="184">
        <v>0.31890000000000002</v>
      </c>
      <c r="G1867" s="184">
        <v>1.7541</v>
      </c>
      <c r="H1867" s="184">
        <v>0.86560000000000004</v>
      </c>
      <c r="I1867" s="184">
        <v>1.869</v>
      </c>
      <c r="J1867" s="184">
        <v>2.5366</v>
      </c>
      <c r="K1867" s="184">
        <v>3.3026</v>
      </c>
      <c r="L1867" s="184">
        <v>3.2608000000000001</v>
      </c>
      <c r="M1867" s="184">
        <v>3.1253000000000002</v>
      </c>
      <c r="N1867" s="184">
        <v>3.2928000000000002</v>
      </c>
      <c r="O1867" s="184"/>
      <c r="P1867" s="184"/>
      <c r="Q1867" s="184">
        <v>5.1615000000000002</v>
      </c>
      <c r="R1867" s="184">
        <v>4.4048999999999996</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44467</v>
      </c>
      <c r="E1868" s="184">
        <v>3521.6051000000002</v>
      </c>
      <c r="F1868" s="184">
        <v>2.0264000000000002</v>
      </c>
      <c r="G1868" s="184">
        <v>2.7843</v>
      </c>
      <c r="H1868" s="184">
        <v>65.391099999999994</v>
      </c>
      <c r="I1868" s="184">
        <v>34.081499999999998</v>
      </c>
      <c r="J1868" s="184">
        <v>17.061399999999999</v>
      </c>
      <c r="K1868" s="184">
        <v>8.6987000000000005</v>
      </c>
      <c r="L1868" s="184">
        <v>6.3395999999999999</v>
      </c>
      <c r="M1868" s="184">
        <v>5.5374999999999996</v>
      </c>
      <c r="N1868" s="184">
        <v>5.5098000000000003</v>
      </c>
      <c r="O1868" s="184">
        <v>5.3601000000000001</v>
      </c>
      <c r="P1868" s="184">
        <v>6.1699000000000002</v>
      </c>
      <c r="Q1868" s="184">
        <v>7.6546000000000003</v>
      </c>
      <c r="R1868" s="184">
        <v>6.0804999999999998</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44467</v>
      </c>
      <c r="E1869" s="184">
        <v>3352.2529</v>
      </c>
      <c r="F1869" s="184">
        <v>1.4666999999999999</v>
      </c>
      <c r="G1869" s="184">
        <v>2.2242000000000002</v>
      </c>
      <c r="H1869" s="184">
        <v>64.824100000000001</v>
      </c>
      <c r="I1869" s="184">
        <v>33.510100000000001</v>
      </c>
      <c r="J1869" s="184">
        <v>16.491499999999998</v>
      </c>
      <c r="K1869" s="184">
        <v>8.1422000000000008</v>
      </c>
      <c r="L1869" s="184">
        <v>5.7596999999999996</v>
      </c>
      <c r="M1869" s="184">
        <v>4.9774000000000003</v>
      </c>
      <c r="N1869" s="184">
        <v>4.9577</v>
      </c>
      <c r="O1869" s="184">
        <v>4.7869000000000002</v>
      </c>
      <c r="P1869" s="184">
        <v>5.5641999999999996</v>
      </c>
      <c r="Q1869" s="184">
        <v>6.9131</v>
      </c>
      <c r="R1869" s="184">
        <v>5.5039999999999996</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44467</v>
      </c>
      <c r="E1870" s="184">
        <v>1120.2204999999999</v>
      </c>
      <c r="F1870" s="184">
        <v>0.67769999999999997</v>
      </c>
      <c r="G1870" s="184">
        <v>2.5568</v>
      </c>
      <c r="H1870" s="184">
        <v>2.5916000000000001</v>
      </c>
      <c r="I1870" s="184">
        <v>2.5914999999999999</v>
      </c>
      <c r="J1870" s="184">
        <v>11.5525</v>
      </c>
      <c r="K1870" s="184">
        <v>5.9211999999999998</v>
      </c>
      <c r="L1870" s="184">
        <v>4.4546000000000001</v>
      </c>
      <c r="M1870" s="184">
        <v>5.0141</v>
      </c>
      <c r="N1870" s="184">
        <v>4.5932000000000004</v>
      </c>
      <c r="O1870" s="184"/>
      <c r="P1870" s="184"/>
      <c r="Q1870" s="184">
        <v>5.0259999999999998</v>
      </c>
      <c r="R1870" s="184">
        <v>4.6638000000000002</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44467</v>
      </c>
      <c r="E1871" s="184">
        <v>1106.7391</v>
      </c>
      <c r="F1871" s="184">
        <v>0.17480000000000001</v>
      </c>
      <c r="G1871" s="184">
        <v>2.0558999999999998</v>
      </c>
      <c r="H1871" s="184">
        <v>2.0912999999999999</v>
      </c>
      <c r="I1871" s="184">
        <v>2.0909</v>
      </c>
      <c r="J1871" s="184">
        <v>11.0481</v>
      </c>
      <c r="K1871" s="184">
        <v>5.4143999999999997</v>
      </c>
      <c r="L1871" s="184">
        <v>3.9438</v>
      </c>
      <c r="M1871" s="184">
        <v>4.4965000000000002</v>
      </c>
      <c r="N1871" s="184">
        <v>4.0717999999999996</v>
      </c>
      <c r="O1871" s="184"/>
      <c r="P1871" s="184"/>
      <c r="Q1871" s="184">
        <v>4.4781000000000004</v>
      </c>
      <c r="R1871" s="184">
        <v>4.1307999999999998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1.8417175438596491</v>
      </c>
      <c r="G1872" s="186">
        <v>2.7867877192982453</v>
      </c>
      <c r="H1872" s="186">
        <v>4.107966666666667</v>
      </c>
      <c r="I1872" s="186">
        <v>3.5571754385964907</v>
      </c>
      <c r="J1872" s="186">
        <v>4.0099929824561391</v>
      </c>
      <c r="K1872" s="186">
        <v>4.5005929824561388</v>
      </c>
      <c r="L1872" s="186">
        <v>4.2063385964912268</v>
      </c>
      <c r="M1872" s="186">
        <v>4.0004263157894746</v>
      </c>
      <c r="N1872" s="186">
        <v>4.1192618181818172</v>
      </c>
      <c r="O1872" s="186">
        <v>5.9702930232558122</v>
      </c>
      <c r="P1872" s="186">
        <v>6.1956142857142869</v>
      </c>
      <c r="Q1872" s="186">
        <v>6.4762684210526302</v>
      </c>
      <c r="R1872" s="186">
        <v>5.0982795918367358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1.4666999999999999</v>
      </c>
      <c r="G1873" s="186">
        <v>2.4129</v>
      </c>
      <c r="H1873" s="186">
        <v>1.448</v>
      </c>
      <c r="I1873" s="186">
        <v>2.1568000000000001</v>
      </c>
      <c r="J1873" s="186">
        <v>2.9321000000000002</v>
      </c>
      <c r="K1873" s="186">
        <v>3.6745999999999999</v>
      </c>
      <c r="L1873" s="186">
        <v>3.6579999999999999</v>
      </c>
      <c r="M1873" s="186">
        <v>3.5941000000000001</v>
      </c>
      <c r="N1873" s="186">
        <v>3.7814999999999999</v>
      </c>
      <c r="O1873" s="186">
        <v>5.9915000000000003</v>
      </c>
      <c r="P1873" s="186">
        <v>6.3910999999999998</v>
      </c>
      <c r="Q1873" s="186">
        <v>6.8845999999999998</v>
      </c>
      <c r="R1873" s="186">
        <v>5.0053000000000001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44467</v>
      </c>
      <c r="E1876" s="184">
        <v>73.214100000000002</v>
      </c>
      <c r="F1876" s="184">
        <v>-0.68910000000000005</v>
      </c>
      <c r="G1876" s="184">
        <v>-0.85399999999999998</v>
      </c>
      <c r="H1876" s="184">
        <v>0.95499999999999996</v>
      </c>
      <c r="I1876" s="184">
        <v>0.50080000000000002</v>
      </c>
      <c r="J1876" s="184">
        <v>5.7408000000000001</v>
      </c>
      <c r="K1876" s="184">
        <v>9.2001000000000008</v>
      </c>
      <c r="L1876" s="184">
        <v>26.744299999999999</v>
      </c>
      <c r="M1876" s="184">
        <v>37.729700000000001</v>
      </c>
      <c r="N1876" s="184">
        <v>64.457300000000004</v>
      </c>
      <c r="O1876" s="184">
        <v>12.051600000000001</v>
      </c>
      <c r="P1876" s="184">
        <v>8.6760000000000002</v>
      </c>
      <c r="Q1876" s="184">
        <v>15.8704</v>
      </c>
      <c r="R1876" s="184">
        <v>25.820499999999999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44467</v>
      </c>
      <c r="E1877" s="184">
        <v>79.720100000000002</v>
      </c>
      <c r="F1877" s="184">
        <v>-0.6865</v>
      </c>
      <c r="G1877" s="184">
        <v>-0.84370000000000001</v>
      </c>
      <c r="H1877" s="184">
        <v>0.97350000000000003</v>
      </c>
      <c r="I1877" s="184">
        <v>0.53739999999999999</v>
      </c>
      <c r="J1877" s="184">
        <v>5.8277000000000001</v>
      </c>
      <c r="K1877" s="184">
        <v>9.4580000000000002</v>
      </c>
      <c r="L1877" s="184">
        <v>27.3569</v>
      </c>
      <c r="M1877" s="184">
        <v>38.677700000000002</v>
      </c>
      <c r="N1877" s="184">
        <v>66.028499999999994</v>
      </c>
      <c r="O1877" s="184">
        <v>13.259399999999999</v>
      </c>
      <c r="P1877" s="184">
        <v>9.8939000000000004</v>
      </c>
      <c r="Q1877" s="184">
        <v>18.225000000000001</v>
      </c>
      <c r="R1877" s="184">
        <v>27.108899999999998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44467</v>
      </c>
      <c r="E1878" s="184">
        <v>13.436</v>
      </c>
      <c r="F1878" s="184">
        <v>-0.55510000000000004</v>
      </c>
      <c r="G1878" s="184">
        <v>-0.92179999999999995</v>
      </c>
      <c r="H1878" s="184">
        <v>0.12670000000000001</v>
      </c>
      <c r="I1878" s="184">
        <v>-0.48139999999999999</v>
      </c>
      <c r="J1878" s="184">
        <v>2.4398</v>
      </c>
      <c r="K1878" s="184">
        <v>7.4535999999999998</v>
      </c>
      <c r="L1878" s="184">
        <v>24.200399999999998</v>
      </c>
      <c r="M1878" s="184">
        <v>30.929600000000001</v>
      </c>
      <c r="N1878" s="184"/>
      <c r="O1878" s="184"/>
      <c r="P1878" s="184"/>
      <c r="Q1878" s="184">
        <v>34.36</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44467</v>
      </c>
      <c r="E1879" s="184">
        <v>13.353999999999999</v>
      </c>
      <c r="F1879" s="184">
        <v>-0.56589999999999996</v>
      </c>
      <c r="G1879" s="184">
        <v>-0.93469999999999998</v>
      </c>
      <c r="H1879" s="184">
        <v>0.10489999999999999</v>
      </c>
      <c r="I1879" s="184">
        <v>-0.51400000000000001</v>
      </c>
      <c r="J1879" s="184">
        <v>2.3687</v>
      </c>
      <c r="K1879" s="184">
        <v>7.2438000000000002</v>
      </c>
      <c r="L1879" s="184">
        <v>23.728300000000001</v>
      </c>
      <c r="M1879" s="184">
        <v>30.1813</v>
      </c>
      <c r="N1879" s="184"/>
      <c r="O1879" s="184"/>
      <c r="P1879" s="184"/>
      <c r="Q1879" s="184">
        <v>33.54</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44467</v>
      </c>
      <c r="E1880" s="184">
        <v>429.75200000000001</v>
      </c>
      <c r="F1880" s="184">
        <v>-0.73839999999999995</v>
      </c>
      <c r="G1880" s="184">
        <v>-0.59470000000000001</v>
      </c>
      <c r="H1880" s="184">
        <v>1.3957999999999999</v>
      </c>
      <c r="I1880" s="184">
        <v>1.2669999999999999</v>
      </c>
      <c r="J1880" s="184">
        <v>5.6694000000000004</v>
      </c>
      <c r="K1880" s="184">
        <v>11.367599999999999</v>
      </c>
      <c r="L1880" s="184">
        <v>24.609100000000002</v>
      </c>
      <c r="M1880" s="184">
        <v>34.251399999999997</v>
      </c>
      <c r="N1880" s="184">
        <v>60.783000000000001</v>
      </c>
      <c r="O1880" s="184">
        <v>14.576499999999999</v>
      </c>
      <c r="P1880" s="184">
        <v>13.5472</v>
      </c>
      <c r="Q1880" s="184">
        <v>14.5556</v>
      </c>
      <c r="R1880" s="184">
        <v>23.973199999999999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44467</v>
      </c>
      <c r="E1881" s="184">
        <v>464.185</v>
      </c>
      <c r="F1881" s="184">
        <v>-0.73580000000000001</v>
      </c>
      <c r="G1881" s="184">
        <v>-0.58489999999999998</v>
      </c>
      <c r="H1881" s="184">
        <v>1.4135</v>
      </c>
      <c r="I1881" s="184">
        <v>1.302</v>
      </c>
      <c r="J1881" s="184">
        <v>5.7511000000000001</v>
      </c>
      <c r="K1881" s="184">
        <v>11.620799999999999</v>
      </c>
      <c r="L1881" s="184">
        <v>25.201599999999999</v>
      </c>
      <c r="M1881" s="184">
        <v>35.189799999999998</v>
      </c>
      <c r="N1881" s="184">
        <v>62.254199999999997</v>
      </c>
      <c r="O1881" s="184">
        <v>15.7056</v>
      </c>
      <c r="P1881" s="184">
        <v>14.7517</v>
      </c>
      <c r="Q1881" s="184">
        <v>17.087399999999999</v>
      </c>
      <c r="R1881" s="184">
        <v>25.094899999999999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44467</v>
      </c>
      <c r="E1882" s="184">
        <v>241.92</v>
      </c>
      <c r="F1882" s="184">
        <v>0.29849999999999999</v>
      </c>
      <c r="G1882" s="184">
        <v>1.0906</v>
      </c>
      <c r="H1882" s="184">
        <v>2.5171999999999999</v>
      </c>
      <c r="I1882" s="184">
        <v>3.0893999999999999</v>
      </c>
      <c r="J1882" s="184">
        <v>8.0869</v>
      </c>
      <c r="K1882" s="184">
        <v>11.8809</v>
      </c>
      <c r="L1882" s="184">
        <v>27.400099999999998</v>
      </c>
      <c r="M1882" s="184">
        <v>38.954599999999999</v>
      </c>
      <c r="N1882" s="184">
        <v>64.213999999999999</v>
      </c>
      <c r="O1882" s="184">
        <v>18.0623</v>
      </c>
      <c r="P1882" s="184">
        <v>13.880699999999999</v>
      </c>
      <c r="Q1882" s="184">
        <v>20.442699999999999</v>
      </c>
      <c r="R1882" s="184">
        <v>31.830300000000001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44467</v>
      </c>
      <c r="E1883" s="184">
        <v>260.41000000000003</v>
      </c>
      <c r="F1883" s="184">
        <v>0.29659999999999997</v>
      </c>
      <c r="G1883" s="184">
        <v>1.0987</v>
      </c>
      <c r="H1883" s="184">
        <v>2.5276999999999998</v>
      </c>
      <c r="I1883" s="184">
        <v>3.1122999999999998</v>
      </c>
      <c r="J1883" s="184">
        <v>8.1392000000000007</v>
      </c>
      <c r="K1883" s="184">
        <v>12.038</v>
      </c>
      <c r="L1883" s="184">
        <v>27.752199999999998</v>
      </c>
      <c r="M1883" s="184">
        <v>39.487900000000003</v>
      </c>
      <c r="N1883" s="184">
        <v>65.0672</v>
      </c>
      <c r="O1883" s="184">
        <v>18.754100000000001</v>
      </c>
      <c r="P1883" s="184">
        <v>14.7705</v>
      </c>
      <c r="Q1883" s="184">
        <v>18.726400000000002</v>
      </c>
      <c r="R1883" s="184">
        <v>32.535899999999998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44467</v>
      </c>
      <c r="E1884" s="184">
        <v>16.37</v>
      </c>
      <c r="F1884" s="184">
        <v>-0.72770000000000001</v>
      </c>
      <c r="G1884" s="184">
        <v>-0.30449999999999999</v>
      </c>
      <c r="H1884" s="184">
        <v>1.2995000000000001</v>
      </c>
      <c r="I1884" s="184">
        <v>0.61460000000000004</v>
      </c>
      <c r="J1884" s="184">
        <v>5.3411</v>
      </c>
      <c r="K1884" s="184">
        <v>9.9396000000000004</v>
      </c>
      <c r="L1884" s="184">
        <v>23.454000000000001</v>
      </c>
      <c r="M1884" s="184">
        <v>36.076500000000003</v>
      </c>
      <c r="N1884" s="184">
        <v>60.490200000000002</v>
      </c>
      <c r="O1884" s="184">
        <v>17.6812</v>
      </c>
      <c r="P1884" s="184"/>
      <c r="Q1884" s="184">
        <v>17.175000000000001</v>
      </c>
      <c r="R1884" s="184">
        <v>25.1432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44467</v>
      </c>
      <c r="E1885" s="184">
        <v>15.78</v>
      </c>
      <c r="F1885" s="184">
        <v>-0.69230000000000003</v>
      </c>
      <c r="G1885" s="184">
        <v>-0.25280000000000002</v>
      </c>
      <c r="H1885" s="184">
        <v>1.2837000000000001</v>
      </c>
      <c r="I1885" s="184">
        <v>0.63780000000000003</v>
      </c>
      <c r="J1885" s="184">
        <v>5.2702</v>
      </c>
      <c r="K1885" s="184">
        <v>9.7356999999999996</v>
      </c>
      <c r="L1885" s="184">
        <v>22.992999999999999</v>
      </c>
      <c r="M1885" s="184">
        <v>35.218499999999999</v>
      </c>
      <c r="N1885" s="184">
        <v>59.2331</v>
      </c>
      <c r="O1885" s="184">
        <v>16.328600000000002</v>
      </c>
      <c r="P1885" s="184"/>
      <c r="Q1885" s="184">
        <v>15.8</v>
      </c>
      <c r="R1885" s="184">
        <v>24.245999999999999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44467</v>
      </c>
      <c r="E1886" s="184">
        <v>90.93</v>
      </c>
      <c r="F1886" s="184">
        <v>-0.81810000000000005</v>
      </c>
      <c r="G1886" s="184">
        <v>-0.88290000000000002</v>
      </c>
      <c r="H1886" s="184">
        <v>0.82050000000000001</v>
      </c>
      <c r="I1886" s="184">
        <v>0</v>
      </c>
      <c r="J1886" s="184">
        <v>5.8064</v>
      </c>
      <c r="K1886" s="184">
        <v>10.5801</v>
      </c>
      <c r="L1886" s="184">
        <v>32.493099999999998</v>
      </c>
      <c r="M1886" s="184">
        <v>54.669199999999996</v>
      </c>
      <c r="N1886" s="184">
        <v>89.555999999999997</v>
      </c>
      <c r="O1886" s="184">
        <v>20.409500000000001</v>
      </c>
      <c r="P1886" s="184">
        <v>17.4665</v>
      </c>
      <c r="Q1886" s="184">
        <v>17.684000000000001</v>
      </c>
      <c r="R1886" s="184">
        <v>35.2181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44467</v>
      </c>
      <c r="E1887" s="184">
        <v>83.56</v>
      </c>
      <c r="F1887" s="184">
        <v>-0.81899999999999995</v>
      </c>
      <c r="G1887" s="184">
        <v>-0.88959999999999995</v>
      </c>
      <c r="H1887" s="184">
        <v>0.79610000000000003</v>
      </c>
      <c r="I1887" s="184">
        <v>-3.5900000000000001E-2</v>
      </c>
      <c r="J1887" s="184">
        <v>5.7051999999999996</v>
      </c>
      <c r="K1887" s="184">
        <v>10.2811</v>
      </c>
      <c r="L1887" s="184">
        <v>31.756499999999999</v>
      </c>
      <c r="M1887" s="184">
        <v>53.405500000000004</v>
      </c>
      <c r="N1887" s="184">
        <v>87.522400000000005</v>
      </c>
      <c r="O1887" s="184">
        <v>19.097899999999999</v>
      </c>
      <c r="P1887" s="184">
        <v>16.187200000000001</v>
      </c>
      <c r="Q1887" s="184">
        <v>16.934999999999999</v>
      </c>
      <c r="R1887" s="184">
        <v>33.772500000000001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44467</v>
      </c>
      <c r="E1888" s="184">
        <v>19.197700000000001</v>
      </c>
      <c r="F1888" s="184">
        <v>-0.76910000000000001</v>
      </c>
      <c r="G1888" s="184">
        <v>-0.91920000000000002</v>
      </c>
      <c r="H1888" s="184">
        <v>0.64539999999999997</v>
      </c>
      <c r="I1888" s="184">
        <v>0.61</v>
      </c>
      <c r="J1888" s="184">
        <v>4.9455999999999998</v>
      </c>
      <c r="K1888" s="184">
        <v>9.9939999999999998</v>
      </c>
      <c r="L1888" s="184">
        <v>23.124500000000001</v>
      </c>
      <c r="M1888" s="184">
        <v>28.825500000000002</v>
      </c>
      <c r="N1888" s="184">
        <v>57.483400000000003</v>
      </c>
      <c r="O1888" s="184">
        <v>14.9002</v>
      </c>
      <c r="P1888" s="184">
        <v>10.465</v>
      </c>
      <c r="Q1888" s="184">
        <v>11.356999999999999</v>
      </c>
      <c r="R1888" s="184">
        <v>25.441199999999998</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44467</v>
      </c>
      <c r="E1889" s="184">
        <v>17.064900000000002</v>
      </c>
      <c r="F1889" s="184">
        <v>-0.77449999999999997</v>
      </c>
      <c r="G1889" s="184">
        <v>-0.93869999999999998</v>
      </c>
      <c r="H1889" s="184">
        <v>0.61080000000000001</v>
      </c>
      <c r="I1889" s="184">
        <v>0.5403</v>
      </c>
      <c r="J1889" s="184">
        <v>4.7877999999999998</v>
      </c>
      <c r="K1889" s="184">
        <v>9.5047999999999995</v>
      </c>
      <c r="L1889" s="184">
        <v>22.013300000000001</v>
      </c>
      <c r="M1889" s="184">
        <v>26.387899999999998</v>
      </c>
      <c r="N1889" s="184">
        <v>53.804299999999998</v>
      </c>
      <c r="O1889" s="184">
        <v>12.855499999999999</v>
      </c>
      <c r="P1889" s="184">
        <v>8.4245999999999999</v>
      </c>
      <c r="Q1889" s="184">
        <v>9.2149000000000001</v>
      </c>
      <c r="R1889" s="184">
        <v>22.952200000000001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44467</v>
      </c>
      <c r="E1890" s="184">
        <v>409.99769208442302</v>
      </c>
      <c r="F1890" s="184">
        <v>-0.91549999999999998</v>
      </c>
      <c r="G1890" s="184">
        <v>-0.80859999999999999</v>
      </c>
      <c r="H1890" s="184">
        <v>1.1020000000000001</v>
      </c>
      <c r="I1890" s="184">
        <v>0.62570000000000003</v>
      </c>
      <c r="J1890" s="184">
        <v>6.1360999999999999</v>
      </c>
      <c r="K1890" s="184">
        <v>10.315200000000001</v>
      </c>
      <c r="L1890" s="184">
        <v>22.6023</v>
      </c>
      <c r="M1890" s="184">
        <v>34.993000000000002</v>
      </c>
      <c r="N1890" s="184">
        <v>68.945800000000006</v>
      </c>
      <c r="O1890" s="184">
        <v>19.647300000000001</v>
      </c>
      <c r="P1890" s="184">
        <v>14.6587</v>
      </c>
      <c r="Q1890" s="184">
        <v>16.482700000000001</v>
      </c>
      <c r="R1890" s="184">
        <v>24.5928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44467</v>
      </c>
      <c r="E1891" s="184">
        <v>55.093499999999999</v>
      </c>
      <c r="F1891" s="184">
        <v>-0.91359999999999997</v>
      </c>
      <c r="G1891" s="184">
        <v>-0.80159999999999998</v>
      </c>
      <c r="H1891" s="184">
        <v>1.1146</v>
      </c>
      <c r="I1891" s="184">
        <v>0.65069999999999995</v>
      </c>
      <c r="J1891" s="184">
        <v>6.1966000000000001</v>
      </c>
      <c r="K1891" s="184">
        <v>10.4962</v>
      </c>
      <c r="L1891" s="184">
        <v>23.009</v>
      </c>
      <c r="M1891" s="184">
        <v>35.653500000000001</v>
      </c>
      <c r="N1891" s="184">
        <v>70.048000000000002</v>
      </c>
      <c r="O1891" s="184">
        <v>20.427</v>
      </c>
      <c r="P1891" s="184">
        <v>15.547499999999999</v>
      </c>
      <c r="Q1891" s="184">
        <v>16.5044</v>
      </c>
      <c r="R1891" s="184">
        <v>25.404900000000001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44467</v>
      </c>
      <c r="E1892" s="184">
        <v>60.94</v>
      </c>
      <c r="F1892" s="184">
        <v>-0.88800000000000001</v>
      </c>
      <c r="G1892" s="184">
        <v>-1.1613</v>
      </c>
      <c r="H1892" s="184">
        <v>1.0730999999999999</v>
      </c>
      <c r="I1892" s="184">
        <v>4.2700000000000002E-2</v>
      </c>
      <c r="J1892" s="184">
        <v>5.3578000000000001</v>
      </c>
      <c r="K1892" s="184">
        <v>11.701700000000001</v>
      </c>
      <c r="L1892" s="184">
        <v>27.297799999999999</v>
      </c>
      <c r="M1892" s="184">
        <v>38.793399999999998</v>
      </c>
      <c r="N1892" s="184">
        <v>64.320800000000006</v>
      </c>
      <c r="O1892" s="184">
        <v>18.930499999999999</v>
      </c>
      <c r="P1892" s="184">
        <v>15.270899999999999</v>
      </c>
      <c r="Q1892" s="184">
        <v>20.1038</v>
      </c>
      <c r="R1892" s="184">
        <v>29.131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44467</v>
      </c>
      <c r="E1893" s="184">
        <v>56.624000000000002</v>
      </c>
      <c r="F1893" s="184">
        <v>-0.89090000000000003</v>
      </c>
      <c r="G1893" s="184">
        <v>-1.1711</v>
      </c>
      <c r="H1893" s="184">
        <v>1.0547</v>
      </c>
      <c r="I1893" s="184">
        <v>7.1000000000000004E-3</v>
      </c>
      <c r="J1893" s="184">
        <v>5.2686000000000002</v>
      </c>
      <c r="K1893" s="184">
        <v>11.427300000000001</v>
      </c>
      <c r="L1893" s="184">
        <v>26.667100000000001</v>
      </c>
      <c r="M1893" s="184">
        <v>37.798099999999998</v>
      </c>
      <c r="N1893" s="184">
        <v>62.7547</v>
      </c>
      <c r="O1893" s="184">
        <v>17.776700000000002</v>
      </c>
      <c r="P1893" s="184">
        <v>14.214499999999999</v>
      </c>
      <c r="Q1893" s="184">
        <v>15.9314</v>
      </c>
      <c r="R1893" s="184">
        <v>27.887</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44467</v>
      </c>
      <c r="E1894" s="184">
        <v>121.41330000000001</v>
      </c>
      <c r="F1894" s="184">
        <v>-0.79830000000000001</v>
      </c>
      <c r="G1894" s="184">
        <v>-0.65669999999999995</v>
      </c>
      <c r="H1894" s="184">
        <v>1.4891000000000001</v>
      </c>
      <c r="I1894" s="184">
        <v>1.1950000000000001</v>
      </c>
      <c r="J1894" s="184">
        <v>6.2919</v>
      </c>
      <c r="K1894" s="184">
        <v>11.6896</v>
      </c>
      <c r="L1894" s="184">
        <v>27.767299999999999</v>
      </c>
      <c r="M1894" s="184">
        <v>40.014699999999998</v>
      </c>
      <c r="N1894" s="184">
        <v>70.519300000000001</v>
      </c>
      <c r="O1894" s="184">
        <v>21.340800000000002</v>
      </c>
      <c r="P1894" s="184">
        <v>15.638500000000001</v>
      </c>
      <c r="Q1894" s="184">
        <v>16.532399999999999</v>
      </c>
      <c r="R1894" s="184">
        <v>28.889399999999998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44467</v>
      </c>
      <c r="E1895" s="184">
        <v>129.36969999999999</v>
      </c>
      <c r="F1895" s="184">
        <v>-0.7964</v>
      </c>
      <c r="G1895" s="184">
        <v>-0.64929999999999999</v>
      </c>
      <c r="H1895" s="184">
        <v>1.5028999999999999</v>
      </c>
      <c r="I1895" s="184">
        <v>1.2222999999999999</v>
      </c>
      <c r="J1895" s="184">
        <v>6.3525</v>
      </c>
      <c r="K1895" s="184">
        <v>11.8613</v>
      </c>
      <c r="L1895" s="184">
        <v>28.171199999999999</v>
      </c>
      <c r="M1895" s="184">
        <v>40.676299999999998</v>
      </c>
      <c r="N1895" s="184">
        <v>71.594200000000001</v>
      </c>
      <c r="O1895" s="184">
        <v>22.117999999999999</v>
      </c>
      <c r="P1895" s="184">
        <v>16.448499999999999</v>
      </c>
      <c r="Q1895" s="184">
        <v>16.382200000000001</v>
      </c>
      <c r="R1895" s="184">
        <v>29.721900000000002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44467</v>
      </c>
      <c r="E1896" s="184">
        <v>78.349999999999994</v>
      </c>
      <c r="F1896" s="184">
        <v>-0.44469999999999998</v>
      </c>
      <c r="G1896" s="184">
        <v>-0.10199999999999999</v>
      </c>
      <c r="H1896" s="184">
        <v>1.4764999999999999</v>
      </c>
      <c r="I1896" s="184">
        <v>0.57769999999999999</v>
      </c>
      <c r="J1896" s="184">
        <v>3.9125000000000001</v>
      </c>
      <c r="K1896" s="184">
        <v>6.7439</v>
      </c>
      <c r="L1896" s="184">
        <v>19.091000000000001</v>
      </c>
      <c r="M1896" s="184">
        <v>30.0199</v>
      </c>
      <c r="N1896" s="184">
        <v>60.028599999999997</v>
      </c>
      <c r="O1896" s="184">
        <v>13.491099999999999</v>
      </c>
      <c r="P1896" s="184">
        <v>11.372999999999999</v>
      </c>
      <c r="Q1896" s="184">
        <v>14.148899999999999</v>
      </c>
      <c r="R1896" s="184">
        <v>22.9162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44467</v>
      </c>
      <c r="E1897" s="184">
        <v>77.09</v>
      </c>
      <c r="F1897" s="184">
        <v>-0.45200000000000001</v>
      </c>
      <c r="G1897" s="184">
        <v>-0.1037</v>
      </c>
      <c r="H1897" s="184">
        <v>1.4609000000000001</v>
      </c>
      <c r="I1897" s="184">
        <v>0.54779999999999995</v>
      </c>
      <c r="J1897" s="184">
        <v>3.8529</v>
      </c>
      <c r="K1897" s="184">
        <v>6.6104000000000003</v>
      </c>
      <c r="L1897" s="184">
        <v>18.764399999999998</v>
      </c>
      <c r="M1897" s="184">
        <v>29.519500000000001</v>
      </c>
      <c r="N1897" s="184">
        <v>59.244</v>
      </c>
      <c r="O1897" s="184">
        <v>12.971399999999999</v>
      </c>
      <c r="P1897" s="184">
        <v>10.983599999999999</v>
      </c>
      <c r="Q1897" s="184">
        <v>13.8277</v>
      </c>
      <c r="R1897" s="184">
        <v>22.303899999999999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44467</v>
      </c>
      <c r="E1898" s="184">
        <v>197.00319999999999</v>
      </c>
      <c r="F1898" s="184">
        <v>-0.61219999999999997</v>
      </c>
      <c r="G1898" s="184">
        <v>-0.62919999999999998</v>
      </c>
      <c r="H1898" s="184">
        <v>0.79549999999999998</v>
      </c>
      <c r="I1898" s="184">
        <v>1.1625000000000001</v>
      </c>
      <c r="J1898" s="184">
        <v>5.6608999999999998</v>
      </c>
      <c r="K1898" s="184">
        <v>11.578099999999999</v>
      </c>
      <c r="L1898" s="184">
        <v>21.514299999999999</v>
      </c>
      <c r="M1898" s="184">
        <v>27.9026</v>
      </c>
      <c r="N1898" s="184">
        <v>48.9572</v>
      </c>
      <c r="O1898" s="184">
        <v>14.754200000000001</v>
      </c>
      <c r="P1898" s="184">
        <v>13.599299999999999</v>
      </c>
      <c r="Q1898" s="184">
        <v>18.849499999999999</v>
      </c>
      <c r="R1898" s="184">
        <v>21.1496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44467</v>
      </c>
      <c r="E1899" s="184">
        <v>213.59739999999999</v>
      </c>
      <c r="F1899" s="184">
        <v>-0.61019999999999996</v>
      </c>
      <c r="G1899" s="184">
        <v>-0.61829999999999996</v>
      </c>
      <c r="H1899" s="184">
        <v>0.81559999999999999</v>
      </c>
      <c r="I1899" s="184">
        <v>1.2041999999999999</v>
      </c>
      <c r="J1899" s="184">
        <v>5.7576000000000001</v>
      </c>
      <c r="K1899" s="184">
        <v>11.8888</v>
      </c>
      <c r="L1899" s="184">
        <v>22.175899999999999</v>
      </c>
      <c r="M1899" s="184">
        <v>28.9679</v>
      </c>
      <c r="N1899" s="184">
        <v>50.646000000000001</v>
      </c>
      <c r="O1899" s="184">
        <v>16.307600000000001</v>
      </c>
      <c r="P1899" s="184">
        <v>14.9476</v>
      </c>
      <c r="Q1899" s="184">
        <v>17.866499999999998</v>
      </c>
      <c r="R1899" s="184">
        <v>22.6968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44467</v>
      </c>
      <c r="E1904" s="184">
        <v>391.72</v>
      </c>
      <c r="F1904" s="184">
        <v>-0.24460000000000001</v>
      </c>
      <c r="G1904" s="184">
        <v>0.30049999999999999</v>
      </c>
      <c r="H1904" s="184">
        <v>2.3111999999999999</v>
      </c>
      <c r="I1904" s="184">
        <v>2.2233999999999998</v>
      </c>
      <c r="J1904" s="184">
        <v>7.7801</v>
      </c>
      <c r="K1904" s="184">
        <v>9.7432999999999996</v>
      </c>
      <c r="L1904" s="184">
        <v>25.407699999999998</v>
      </c>
      <c r="M1904" s="184">
        <v>45.450099999999999</v>
      </c>
      <c r="N1904" s="184">
        <v>83.244100000000003</v>
      </c>
      <c r="O1904" s="184">
        <v>17.089200000000002</v>
      </c>
      <c r="P1904" s="184">
        <v>12.838800000000001</v>
      </c>
      <c r="Q1904" s="184">
        <v>17.698699999999999</v>
      </c>
      <c r="R1904" s="184">
        <v>29.735600000000002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44467</v>
      </c>
      <c r="E1905" s="184">
        <v>418.43990000000002</v>
      </c>
      <c r="F1905" s="184">
        <v>-0.2424</v>
      </c>
      <c r="G1905" s="184">
        <v>0.30930000000000002</v>
      </c>
      <c r="H1905" s="184">
        <v>2.327</v>
      </c>
      <c r="I1905" s="184">
        <v>2.2547999999999999</v>
      </c>
      <c r="J1905" s="184">
        <v>7.8559000000000001</v>
      </c>
      <c r="K1905" s="184">
        <v>9.9711999999999996</v>
      </c>
      <c r="L1905" s="184">
        <v>25.9483</v>
      </c>
      <c r="M1905" s="184">
        <v>46.395400000000002</v>
      </c>
      <c r="N1905" s="184">
        <v>84.865899999999996</v>
      </c>
      <c r="O1905" s="184">
        <v>18.129100000000001</v>
      </c>
      <c r="P1905" s="184">
        <v>13.786099999999999</v>
      </c>
      <c r="Q1905" s="184">
        <v>14.7187</v>
      </c>
      <c r="R1905" s="184">
        <v>30.956900000000001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44467</v>
      </c>
      <c r="E1906" s="184">
        <v>17.07</v>
      </c>
      <c r="F1906" s="184">
        <v>-0.87109999999999999</v>
      </c>
      <c r="G1906" s="184">
        <v>-0.52449999999999997</v>
      </c>
      <c r="H1906" s="184">
        <v>1.6071</v>
      </c>
      <c r="I1906" s="184">
        <v>1.7888999999999999</v>
      </c>
      <c r="J1906" s="184">
        <v>6.1566999999999998</v>
      </c>
      <c r="K1906" s="184">
        <v>12.2288</v>
      </c>
      <c r="L1906" s="184">
        <v>24.3263</v>
      </c>
      <c r="M1906" s="184">
        <v>33.4636</v>
      </c>
      <c r="N1906" s="184">
        <v>61.037700000000001</v>
      </c>
      <c r="O1906" s="184"/>
      <c r="P1906" s="184"/>
      <c r="Q1906" s="184">
        <v>20.9084</v>
      </c>
      <c r="R1906" s="184">
        <v>28.8965</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44467</v>
      </c>
      <c r="E1907" s="184">
        <v>16.7</v>
      </c>
      <c r="F1907" s="184">
        <v>-0.89019999999999999</v>
      </c>
      <c r="G1907" s="184">
        <v>-0.53600000000000003</v>
      </c>
      <c r="H1907" s="184">
        <v>1.5814999999999999</v>
      </c>
      <c r="I1907" s="184">
        <v>1.7672000000000001</v>
      </c>
      <c r="J1907" s="184">
        <v>6.0991</v>
      </c>
      <c r="K1907" s="184">
        <v>12.0054</v>
      </c>
      <c r="L1907" s="184">
        <v>23.795400000000001</v>
      </c>
      <c r="M1907" s="184">
        <v>32.750399999999999</v>
      </c>
      <c r="N1907" s="184">
        <v>59.9617</v>
      </c>
      <c r="O1907" s="184"/>
      <c r="P1907" s="184"/>
      <c r="Q1907" s="184">
        <v>19.971299999999999</v>
      </c>
      <c r="R1907" s="184">
        <v>27.994299999999999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44467</v>
      </c>
      <c r="E1908" s="184">
        <v>106.9768</v>
      </c>
      <c r="F1908" s="184">
        <v>-1.0531999999999999</v>
      </c>
      <c r="G1908" s="184">
        <v>-1.042</v>
      </c>
      <c r="H1908" s="184">
        <v>0.73799999999999999</v>
      </c>
      <c r="I1908" s="184">
        <v>0.62</v>
      </c>
      <c r="J1908" s="184">
        <v>4.7008000000000001</v>
      </c>
      <c r="K1908" s="184">
        <v>9.8933999999999997</v>
      </c>
      <c r="L1908" s="184">
        <v>23.4819</v>
      </c>
      <c r="M1908" s="184">
        <v>32.768999999999998</v>
      </c>
      <c r="N1908" s="184">
        <v>62.502699999999997</v>
      </c>
      <c r="O1908" s="184">
        <v>20.074100000000001</v>
      </c>
      <c r="P1908" s="184">
        <v>15.5404</v>
      </c>
      <c r="Q1908" s="184">
        <v>14.6553</v>
      </c>
      <c r="R1908" s="184">
        <v>29.515999999999998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44467</v>
      </c>
      <c r="E1909" s="184">
        <v>100.4333</v>
      </c>
      <c r="F1909" s="184">
        <v>-1.0550999999999999</v>
      </c>
      <c r="G1909" s="184">
        <v>-1.0490999999999999</v>
      </c>
      <c r="H1909" s="184">
        <v>0.7248</v>
      </c>
      <c r="I1909" s="184">
        <v>0.59360000000000002</v>
      </c>
      <c r="J1909" s="184">
        <v>4.6383000000000001</v>
      </c>
      <c r="K1909" s="184">
        <v>9.6984999999999992</v>
      </c>
      <c r="L1909" s="184">
        <v>23.0458</v>
      </c>
      <c r="M1909" s="184">
        <v>32.0764</v>
      </c>
      <c r="N1909" s="184">
        <v>61.391500000000001</v>
      </c>
      <c r="O1909" s="184">
        <v>19.274699999999999</v>
      </c>
      <c r="P1909" s="184">
        <v>14.728999999999999</v>
      </c>
      <c r="Q1909" s="184">
        <v>15.3012</v>
      </c>
      <c r="R1909" s="184">
        <v>28.663</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-0.65516000000000008</v>
      </c>
      <c r="G1910" s="186">
        <v>-0.5325266666666667</v>
      </c>
      <c r="H1910" s="186">
        <v>1.2214933333333335</v>
      </c>
      <c r="I1910" s="186">
        <v>0.92213000000000001</v>
      </c>
      <c r="J1910" s="186">
        <v>5.5966066666666654</v>
      </c>
      <c r="K1910" s="186">
        <v>10.271706666666665</v>
      </c>
      <c r="L1910" s="186">
        <v>24.863099999999999</v>
      </c>
      <c r="M1910" s="186">
        <v>36.240963333333326</v>
      </c>
      <c r="N1910" s="186">
        <v>65.391278571428572</v>
      </c>
      <c r="O1910" s="186">
        <v>17.154388461538463</v>
      </c>
      <c r="P1910" s="186">
        <v>13.651654166666662</v>
      </c>
      <c r="Q1910" s="186">
        <v>17.695216666666663</v>
      </c>
      <c r="R1910" s="186">
        <v>27.271167857142849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-0.73709999999999998</v>
      </c>
      <c r="G1911" s="186">
        <v>-0.65300000000000002</v>
      </c>
      <c r="H1911" s="186">
        <v>1.1083000000000001</v>
      </c>
      <c r="I1911" s="186">
        <v>0.62285000000000001</v>
      </c>
      <c r="J1911" s="186">
        <v>5.7229999999999999</v>
      </c>
      <c r="K1911" s="186">
        <v>10.29815</v>
      </c>
      <c r="L1911" s="186">
        <v>24.263349999999999</v>
      </c>
      <c r="M1911" s="186">
        <v>35.204149999999998</v>
      </c>
      <c r="N1911" s="186">
        <v>62.628699999999995</v>
      </c>
      <c r="O1911" s="186">
        <v>17.728950000000001</v>
      </c>
      <c r="P1911" s="186">
        <v>14.436599999999999</v>
      </c>
      <c r="Q1911" s="186">
        <v>16.733699999999999</v>
      </c>
      <c r="R1911" s="186">
        <v>27.497949999999999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44467</v>
      </c>
      <c r="C8" s="65">
        <f>VLOOKUP($A8,'Return Data'!$B$7:$R$2292,4,0)</f>
        <v>30.754799999999999</v>
      </c>
      <c r="D8" s="65">
        <f>VLOOKUP($A8,'Return Data'!$B$7:$R$2292,10,0)</f>
        <v>10.664199999999999</v>
      </c>
      <c r="E8" s="66">
        <f t="shared" ref="E8:E16" si="0">RANK(D8,D$8:D$16,0)</f>
        <v>2</v>
      </c>
      <c r="F8" s="65">
        <f>VLOOKUP($A8,'Return Data'!$B$7:$R$2292,11,0)</f>
        <v>20.8887</v>
      </c>
      <c r="G8" s="66">
        <f t="shared" ref="G8:G16" si="1">RANK(F8,F$8:F$16,0)</f>
        <v>3</v>
      </c>
      <c r="H8" s="65">
        <f>VLOOKUP($A8,'Return Data'!$B$7:$R$2292,12,0)</f>
        <v>21.746700000000001</v>
      </c>
      <c r="I8" s="66">
        <f t="shared" ref="I8:I16" si="2">RANK(H8,H$8:H$16,0)</f>
        <v>3</v>
      </c>
      <c r="J8" s="65">
        <f>VLOOKUP($A8,'Return Data'!$B$7:$R$2292,13,0)</f>
        <v>44.444299999999998</v>
      </c>
      <c r="K8" s="66">
        <f t="shared" ref="K8:K16" si="3">RANK(J8,J$8:J$16,0)</f>
        <v>3</v>
      </c>
      <c r="L8" s="65">
        <f>VLOOKUP($A8,'Return Data'!$B$7:$R$2292,17,0)</f>
        <v>21.9084</v>
      </c>
      <c r="M8" s="66">
        <f t="shared" ref="M8:M14" si="4">RANK(L8,L$8:L$16,0)</f>
        <v>3</v>
      </c>
      <c r="N8" s="65">
        <f>VLOOKUP($A8,'Return Data'!$B$7:$R$2292,14,0)</f>
        <v>19.2349</v>
      </c>
      <c r="O8" s="66">
        <f t="shared" ref="O8:O14" si="5">RANK(N8,N$8:N$16,0)</f>
        <v>2</v>
      </c>
      <c r="P8" s="65">
        <f>VLOOKUP($A8,'Return Data'!$B$7:$R$2292,15,0)</f>
        <v>12.817600000000001</v>
      </c>
      <c r="Q8" s="66">
        <f t="shared" ref="Q8:Q14" si="6">RANK(P8,P$8:P$16,0)</f>
        <v>3</v>
      </c>
      <c r="R8" s="65">
        <f>VLOOKUP($A8,'Return Data'!$B$7:$R$2292,16,0)</f>
        <v>10.644299999999999</v>
      </c>
      <c r="S8" s="67">
        <f t="shared" ref="S8:S16" si="7">RANK(R8,R$8:R$16,0)</f>
        <v>4</v>
      </c>
    </row>
    <row r="9" spans="1:20" x14ac:dyDescent="0.3">
      <c r="A9" s="63" t="s">
        <v>1244</v>
      </c>
      <c r="B9" s="64">
        <f>VLOOKUP($A9,'Return Data'!$B$7:$R$2292,3,0)</f>
        <v>44467</v>
      </c>
      <c r="C9" s="65">
        <f>VLOOKUP($A9,'Return Data'!$B$7:$R$2292,4,0)</f>
        <v>46.902999999999999</v>
      </c>
      <c r="D9" s="65">
        <f>VLOOKUP($A9,'Return Data'!$B$7:$R$2292,10,0)</f>
        <v>6.3849999999999998</v>
      </c>
      <c r="E9" s="66">
        <f t="shared" si="0"/>
        <v>5</v>
      </c>
      <c r="F9" s="65">
        <f>VLOOKUP($A9,'Return Data'!$B$7:$R$2292,11,0)</f>
        <v>15.1333</v>
      </c>
      <c r="G9" s="66">
        <f t="shared" si="1"/>
        <v>5</v>
      </c>
      <c r="H9" s="65">
        <f>VLOOKUP($A9,'Return Data'!$B$7:$R$2292,12,0)</f>
        <v>16.263400000000001</v>
      </c>
      <c r="I9" s="66">
        <f t="shared" si="2"/>
        <v>6</v>
      </c>
      <c r="J9" s="65">
        <f>VLOOKUP($A9,'Return Data'!$B$7:$R$2292,13,0)</f>
        <v>32.730600000000003</v>
      </c>
      <c r="K9" s="66">
        <f t="shared" si="3"/>
        <v>6</v>
      </c>
      <c r="L9" s="65">
        <f>VLOOKUP($A9,'Return Data'!$B$7:$R$2292,17,0)</f>
        <v>20.536899999999999</v>
      </c>
      <c r="M9" s="66">
        <f t="shared" si="4"/>
        <v>4</v>
      </c>
      <c r="N9" s="65">
        <f>VLOOKUP($A9,'Return Data'!$B$7:$R$2292,14,0)</f>
        <v>15.2705</v>
      </c>
      <c r="O9" s="66">
        <f t="shared" si="5"/>
        <v>4</v>
      </c>
      <c r="P9" s="65">
        <f>VLOOKUP($A9,'Return Data'!$B$7:$R$2292,15,0)</f>
        <v>10.947800000000001</v>
      </c>
      <c r="Q9" s="66">
        <f t="shared" si="6"/>
        <v>4</v>
      </c>
      <c r="R9" s="65">
        <f>VLOOKUP($A9,'Return Data'!$B$7:$R$2292,16,0)</f>
        <v>10.0581</v>
      </c>
      <c r="S9" s="67">
        <f t="shared" si="7"/>
        <v>6</v>
      </c>
    </row>
    <row r="10" spans="1:20" x14ac:dyDescent="0.3">
      <c r="A10" s="63" t="s">
        <v>1246</v>
      </c>
      <c r="B10" s="64">
        <f>VLOOKUP($A10,'Return Data'!$B$7:$R$2292,3,0)</f>
        <v>44467</v>
      </c>
      <c r="C10" s="65">
        <f>VLOOKUP($A10,'Return Data'!$B$7:$R$2292,4,0)</f>
        <v>403.27420000000001</v>
      </c>
      <c r="D10" s="65">
        <f>VLOOKUP($A10,'Return Data'!$B$7:$R$2292,10,0)</f>
        <v>10.7066</v>
      </c>
      <c r="E10" s="66">
        <f t="shared" si="0"/>
        <v>1</v>
      </c>
      <c r="F10" s="65">
        <f>VLOOKUP($A10,'Return Data'!$B$7:$R$2292,11,0)</f>
        <v>22.710899999999999</v>
      </c>
      <c r="G10" s="66">
        <f t="shared" si="1"/>
        <v>2</v>
      </c>
      <c r="H10" s="65">
        <f>VLOOKUP($A10,'Return Data'!$B$7:$R$2292,12,0)</f>
        <v>32.171599999999998</v>
      </c>
      <c r="I10" s="66">
        <f t="shared" si="2"/>
        <v>2</v>
      </c>
      <c r="J10" s="65">
        <f>VLOOKUP($A10,'Return Data'!$B$7:$R$2292,13,0)</f>
        <v>56.5976</v>
      </c>
      <c r="K10" s="66">
        <f t="shared" si="3"/>
        <v>2</v>
      </c>
      <c r="L10" s="65">
        <f>VLOOKUP($A10,'Return Data'!$B$7:$R$2292,17,0)</f>
        <v>23.5106</v>
      </c>
      <c r="M10" s="66">
        <f t="shared" si="4"/>
        <v>2</v>
      </c>
      <c r="N10" s="65">
        <f>VLOOKUP($A10,'Return Data'!$B$7:$R$2292,14,0)</f>
        <v>16.327300000000001</v>
      </c>
      <c r="O10" s="66">
        <f t="shared" si="5"/>
        <v>3</v>
      </c>
      <c r="P10" s="65">
        <f>VLOOKUP($A10,'Return Data'!$B$7:$R$2292,15,0)</f>
        <v>14.065099999999999</v>
      </c>
      <c r="Q10" s="66">
        <f t="shared" si="6"/>
        <v>2</v>
      </c>
      <c r="R10" s="65">
        <f>VLOOKUP($A10,'Return Data'!$B$7:$R$2292,16,0)</f>
        <v>21.576000000000001</v>
      </c>
      <c r="S10" s="67">
        <f t="shared" si="7"/>
        <v>2</v>
      </c>
    </row>
    <row r="11" spans="1:20" x14ac:dyDescent="0.3">
      <c r="A11" s="63" t="s">
        <v>2023</v>
      </c>
      <c r="B11" s="64">
        <f>VLOOKUP($A11,'Return Data'!$B$7:$R$2292,3,0)</f>
        <v>44467</v>
      </c>
      <c r="C11" s="65">
        <f>VLOOKUP($A11,'Return Data'!$B$7:$R$2292,4,0)</f>
        <v>24.956600000000002</v>
      </c>
      <c r="D11" s="65">
        <f>VLOOKUP($A11,'Return Data'!$B$7:$R$2292,10,0)</f>
        <v>7.2165999999999997</v>
      </c>
      <c r="E11" s="66">
        <f t="shared" si="0"/>
        <v>4</v>
      </c>
      <c r="F11" s="65">
        <f>VLOOKUP($A11,'Return Data'!$B$7:$R$2292,11,0)</f>
        <v>16.762</v>
      </c>
      <c r="G11" s="66">
        <f t="shared" si="1"/>
        <v>4</v>
      </c>
      <c r="H11" s="65">
        <f>VLOOKUP($A11,'Return Data'!$B$7:$R$2292,12,0)</f>
        <v>16.952400000000001</v>
      </c>
      <c r="I11" s="66">
        <f t="shared" si="2"/>
        <v>5</v>
      </c>
      <c r="J11" s="65">
        <f>VLOOKUP($A11,'Return Data'!$B$7:$R$2292,13,0)</f>
        <v>33.258899999999997</v>
      </c>
      <c r="K11" s="66">
        <f t="shared" si="3"/>
        <v>5</v>
      </c>
      <c r="L11" s="65">
        <f>VLOOKUP($A11,'Return Data'!$B$7:$R$2292,17,0)</f>
        <v>16.4664</v>
      </c>
      <c r="M11" s="66">
        <f t="shared" si="4"/>
        <v>5</v>
      </c>
      <c r="N11" s="65">
        <f>VLOOKUP($A11,'Return Data'!$B$7:$R$2292,14,0)</f>
        <v>13.701599999999999</v>
      </c>
      <c r="O11" s="66">
        <f t="shared" si="5"/>
        <v>5</v>
      </c>
      <c r="P11" s="65">
        <f>VLOOKUP($A11,'Return Data'!$B$7:$R$2292,15,0)</f>
        <v>9.3109000000000002</v>
      </c>
      <c r="Q11" s="66">
        <f t="shared" si="6"/>
        <v>6</v>
      </c>
      <c r="R11" s="65">
        <f>VLOOKUP($A11,'Return Data'!$B$7:$R$2292,16,0)</f>
        <v>9.1092999999999993</v>
      </c>
      <c r="S11" s="67">
        <f t="shared" si="7"/>
        <v>8</v>
      </c>
    </row>
    <row r="12" spans="1:20" x14ac:dyDescent="0.3">
      <c r="A12" s="63" t="s">
        <v>1248</v>
      </c>
      <c r="B12" s="64">
        <f>VLOOKUP($A12,'Return Data'!$B$7:$R$2292,3,0)</f>
        <v>44467</v>
      </c>
      <c r="C12" s="65">
        <f>VLOOKUP($A12,'Return Data'!$B$7:$R$2292,4,0)</f>
        <v>73.396199999999993</v>
      </c>
      <c r="D12" s="65">
        <f>VLOOKUP($A12,'Return Data'!$B$7:$R$2292,10,0)</f>
        <v>4.0801999999999996</v>
      </c>
      <c r="E12" s="66">
        <f t="shared" si="0"/>
        <v>9</v>
      </c>
      <c r="F12" s="65">
        <f>VLOOKUP($A12,'Return Data'!$B$7:$R$2292,11,0)</f>
        <v>36.268099999999997</v>
      </c>
      <c r="G12" s="66">
        <f t="shared" si="1"/>
        <v>1</v>
      </c>
      <c r="H12" s="65">
        <f>VLOOKUP($A12,'Return Data'!$B$7:$R$2292,12,0)</f>
        <v>45.0655</v>
      </c>
      <c r="I12" s="66">
        <f t="shared" si="2"/>
        <v>1</v>
      </c>
      <c r="J12" s="65">
        <f>VLOOKUP($A12,'Return Data'!$B$7:$R$2292,13,0)</f>
        <v>60.513399999999997</v>
      </c>
      <c r="K12" s="66">
        <f t="shared" si="3"/>
        <v>1</v>
      </c>
      <c r="L12" s="65">
        <f>VLOOKUP($A12,'Return Data'!$B$7:$R$2292,17,0)</f>
        <v>37.953299999999999</v>
      </c>
      <c r="M12" s="66">
        <f t="shared" si="4"/>
        <v>1</v>
      </c>
      <c r="N12" s="65">
        <f>VLOOKUP($A12,'Return Data'!$B$7:$R$2292,14,0)</f>
        <v>28.128699999999998</v>
      </c>
      <c r="O12" s="66">
        <f t="shared" si="5"/>
        <v>1</v>
      </c>
      <c r="P12" s="65">
        <f>VLOOKUP($A12,'Return Data'!$B$7:$R$2292,15,0)</f>
        <v>17.383099999999999</v>
      </c>
      <c r="Q12" s="66">
        <f t="shared" si="6"/>
        <v>1</v>
      </c>
      <c r="R12" s="65">
        <f>VLOOKUP($A12,'Return Data'!$B$7:$R$2292,16,0)</f>
        <v>10.191000000000001</v>
      </c>
      <c r="S12" s="67">
        <f t="shared" si="7"/>
        <v>5</v>
      </c>
    </row>
    <row r="13" spans="1:20" x14ac:dyDescent="0.3">
      <c r="A13" s="63" t="s">
        <v>1604</v>
      </c>
      <c r="B13" s="64">
        <f>VLOOKUP($A13,'Return Data'!$B$7:$R$2292,3,0)</f>
        <v>44467</v>
      </c>
      <c r="C13" s="65">
        <f>VLOOKUP($A13,'Return Data'!$B$7:$R$2292,4,0)</f>
        <v>23.231000000000002</v>
      </c>
      <c r="D13" s="65">
        <f>VLOOKUP($A13,'Return Data'!$B$7:$R$2292,10,0)</f>
        <v>10.4663</v>
      </c>
      <c r="E13" s="66">
        <f t="shared" si="0"/>
        <v>3</v>
      </c>
      <c r="F13" s="65">
        <f>VLOOKUP($A13,'Return Data'!$B$7:$R$2292,11,0)</f>
        <v>12.9841</v>
      </c>
      <c r="G13" s="66">
        <f t="shared" si="1"/>
        <v>8</v>
      </c>
      <c r="H13" s="65">
        <f>VLOOKUP($A13,'Return Data'!$B$7:$R$2292,12,0)</f>
        <v>9.4892000000000003</v>
      </c>
      <c r="I13" s="66">
        <f t="shared" si="2"/>
        <v>9</v>
      </c>
      <c r="J13" s="65">
        <f>VLOOKUP($A13,'Return Data'!$B$7:$R$2292,13,0)</f>
        <v>14.8231</v>
      </c>
      <c r="K13" s="66">
        <f t="shared" si="3"/>
        <v>9</v>
      </c>
      <c r="L13" s="65">
        <f>VLOOKUP($A13,'Return Data'!$B$7:$R$2292,17,0)</f>
        <v>11.2837</v>
      </c>
      <c r="M13" s="66">
        <f t="shared" si="4"/>
        <v>8</v>
      </c>
      <c r="N13" s="65">
        <f>VLOOKUP($A13,'Return Data'!$B$7:$R$2292,14,0)</f>
        <v>9.7800999999999991</v>
      </c>
      <c r="O13" s="66">
        <f t="shared" si="5"/>
        <v>7</v>
      </c>
      <c r="P13" s="65">
        <f>VLOOKUP($A13,'Return Data'!$B$7:$R$2292,15,0)</f>
        <v>8.4018999999999995</v>
      </c>
      <c r="Q13" s="66">
        <f t="shared" si="6"/>
        <v>7</v>
      </c>
      <c r="R13" s="65">
        <f>VLOOKUP($A13,'Return Data'!$B$7:$R$2292,16,0)</f>
        <v>9.5149000000000008</v>
      </c>
      <c r="S13" s="67">
        <f t="shared" si="7"/>
        <v>7</v>
      </c>
    </row>
    <row r="14" spans="1:20" x14ac:dyDescent="0.3">
      <c r="A14" s="63" t="s">
        <v>1251</v>
      </c>
      <c r="B14" s="64">
        <f>VLOOKUP($A14,'Return Data'!$B$7:$R$2292,3,0)</f>
        <v>44467</v>
      </c>
      <c r="C14" s="65">
        <f>VLOOKUP($A14,'Return Data'!$B$7:$R$2292,4,0)</f>
        <v>37.108600000000003</v>
      </c>
      <c r="D14" s="65">
        <f>VLOOKUP($A14,'Return Data'!$B$7:$R$2292,10,0)</f>
        <v>4.9238</v>
      </c>
      <c r="E14" s="66">
        <f t="shared" si="0"/>
        <v>8</v>
      </c>
      <c r="F14" s="65">
        <f>VLOOKUP($A14,'Return Data'!$B$7:$R$2292,11,0)</f>
        <v>13.329499999999999</v>
      </c>
      <c r="G14" s="66">
        <f t="shared" si="1"/>
        <v>7</v>
      </c>
      <c r="H14" s="65">
        <f>VLOOKUP($A14,'Return Data'!$B$7:$R$2292,12,0)</f>
        <v>13.042899999999999</v>
      </c>
      <c r="I14" s="66">
        <f t="shared" si="2"/>
        <v>7</v>
      </c>
      <c r="J14" s="65">
        <f>VLOOKUP($A14,'Return Data'!$B$7:$R$2292,13,0)</f>
        <v>23.020800000000001</v>
      </c>
      <c r="K14" s="66">
        <f t="shared" si="3"/>
        <v>8</v>
      </c>
      <c r="L14" s="65">
        <f>VLOOKUP($A14,'Return Data'!$B$7:$R$2292,17,0)</f>
        <v>14.434699999999999</v>
      </c>
      <c r="M14" s="66">
        <f t="shared" si="4"/>
        <v>6</v>
      </c>
      <c r="N14" s="65">
        <f>VLOOKUP($A14,'Return Data'!$B$7:$R$2292,14,0)</f>
        <v>13.2593</v>
      </c>
      <c r="O14" s="66">
        <f t="shared" si="5"/>
        <v>6</v>
      </c>
      <c r="P14" s="65">
        <f>VLOOKUP($A14,'Return Data'!$B$7:$R$2292,15,0)</f>
        <v>9.7292000000000005</v>
      </c>
      <c r="Q14" s="66">
        <f t="shared" si="6"/>
        <v>5</v>
      </c>
      <c r="R14" s="65">
        <f>VLOOKUP($A14,'Return Data'!$B$7:$R$2292,16,0)</f>
        <v>8.6313999999999993</v>
      </c>
      <c r="S14" s="67">
        <f t="shared" si="7"/>
        <v>9</v>
      </c>
    </row>
    <row r="15" spans="1:20" x14ac:dyDescent="0.3">
      <c r="A15" s="63" t="s">
        <v>1253</v>
      </c>
      <c r="B15" s="64">
        <f>VLOOKUP($A15,'Return Data'!$B$7:$R$2292,3,0)</f>
        <v>44467</v>
      </c>
      <c r="C15" s="65">
        <f>VLOOKUP($A15,'Return Data'!$B$7:$R$2292,4,0)</f>
        <v>15.1074</v>
      </c>
      <c r="D15" s="65">
        <f>VLOOKUP($A15,'Return Data'!$B$7:$R$2292,10,0)</f>
        <v>5.8644999999999996</v>
      </c>
      <c r="E15" s="66">
        <f t="shared" si="0"/>
        <v>6</v>
      </c>
      <c r="F15" s="65">
        <f>VLOOKUP($A15,'Return Data'!$B$7:$R$2292,11,0)</f>
        <v>15.004099999999999</v>
      </c>
      <c r="G15" s="66">
        <f t="shared" si="1"/>
        <v>6</v>
      </c>
      <c r="H15" s="65">
        <f>VLOOKUP($A15,'Return Data'!$B$7:$R$2292,12,0)</f>
        <v>20.959800000000001</v>
      </c>
      <c r="I15" s="66">
        <f t="shared" si="2"/>
        <v>4</v>
      </c>
      <c r="J15" s="65">
        <f>VLOOKUP($A15,'Return Data'!$B$7:$R$2292,13,0)</f>
        <v>38.741300000000003</v>
      </c>
      <c r="K15" s="66">
        <f t="shared" si="3"/>
        <v>4</v>
      </c>
      <c r="L15" s="65"/>
      <c r="M15" s="66"/>
      <c r="N15" s="65"/>
      <c r="O15" s="66"/>
      <c r="P15" s="65"/>
      <c r="Q15" s="66"/>
      <c r="R15" s="65">
        <f>VLOOKUP($A15,'Return Data'!$B$7:$R$2292,16,0)</f>
        <v>30.059899999999999</v>
      </c>
      <c r="S15" s="67">
        <f t="shared" si="7"/>
        <v>1</v>
      </c>
    </row>
    <row r="16" spans="1:20" x14ac:dyDescent="0.3">
      <c r="A16" s="63" t="s">
        <v>1255</v>
      </c>
      <c r="B16" s="64">
        <f>VLOOKUP($A16,'Return Data'!$B$7:$R$2292,3,0)</f>
        <v>44467</v>
      </c>
      <c r="C16" s="65">
        <f>VLOOKUP($A16,'Return Data'!$B$7:$R$2292,4,0)</f>
        <v>44.029299999999999</v>
      </c>
      <c r="D16" s="65">
        <f>VLOOKUP($A16,'Return Data'!$B$7:$R$2292,10,0)</f>
        <v>5.2625000000000002</v>
      </c>
      <c r="E16" s="66">
        <f t="shared" si="0"/>
        <v>7</v>
      </c>
      <c r="F16" s="65">
        <f>VLOOKUP($A16,'Return Data'!$B$7:$R$2292,11,0)</f>
        <v>10.785600000000001</v>
      </c>
      <c r="G16" s="66">
        <f t="shared" si="1"/>
        <v>9</v>
      </c>
      <c r="H16" s="65">
        <f>VLOOKUP($A16,'Return Data'!$B$7:$R$2292,12,0)</f>
        <v>12.332000000000001</v>
      </c>
      <c r="I16" s="66">
        <f t="shared" si="2"/>
        <v>8</v>
      </c>
      <c r="J16" s="65">
        <f>VLOOKUP($A16,'Return Data'!$B$7:$R$2292,13,0)</f>
        <v>23.2044</v>
      </c>
      <c r="K16" s="66">
        <f t="shared" si="3"/>
        <v>7</v>
      </c>
      <c r="L16" s="65">
        <f>VLOOKUP($A16,'Return Data'!$B$7:$R$2292,17,0)</f>
        <v>13.6267</v>
      </c>
      <c r="M16" s="66">
        <f>RANK(L16,L$8:L$16,0)</f>
        <v>7</v>
      </c>
      <c r="N16" s="65">
        <f>VLOOKUP($A16,'Return Data'!$B$7:$R$2292,14,0)</f>
        <v>9.6311</v>
      </c>
      <c r="O16" s="66">
        <f>RANK(N16,N$8:N$16,0)</f>
        <v>8</v>
      </c>
      <c r="P16" s="65">
        <f>VLOOKUP($A16,'Return Data'!$B$7:$R$2292,15,0)</f>
        <v>8.0138999999999996</v>
      </c>
      <c r="Q16" s="66">
        <f>RANK(P16,P$8:P$16,0)</f>
        <v>8</v>
      </c>
      <c r="R16" s="65">
        <f>VLOOKUP($A16,'Return Data'!$B$7:$R$2292,16,0)</f>
        <v>12.288500000000001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7.2855222222222222</v>
      </c>
      <c r="E18" s="74"/>
      <c r="F18" s="75">
        <f>AVERAGE(F8:F16)</f>
        <v>18.207366666666665</v>
      </c>
      <c r="G18" s="74"/>
      <c r="H18" s="75">
        <f>AVERAGE(H8:H16)</f>
        <v>20.891500000000001</v>
      </c>
      <c r="I18" s="74"/>
      <c r="J18" s="75">
        <f>AVERAGE(J8:J16)</f>
        <v>36.3704888888889</v>
      </c>
      <c r="K18" s="74"/>
      <c r="L18" s="75">
        <f>AVERAGE(L8:L16)</f>
        <v>19.965087499999999</v>
      </c>
      <c r="M18" s="74"/>
      <c r="N18" s="75">
        <f>AVERAGE(N8:N16)</f>
        <v>15.6666875</v>
      </c>
      <c r="O18" s="74"/>
      <c r="P18" s="75">
        <f>AVERAGE(P8:P16)</f>
        <v>11.3336875</v>
      </c>
      <c r="Q18" s="74"/>
      <c r="R18" s="75">
        <f>AVERAGE(R8:R16)</f>
        <v>13.563711111111111</v>
      </c>
      <c r="S18" s="76"/>
    </row>
    <row r="19" spans="1:19" x14ac:dyDescent="0.3">
      <c r="A19" s="73" t="s">
        <v>28</v>
      </c>
      <c r="B19" s="74"/>
      <c r="C19" s="74"/>
      <c r="D19" s="75">
        <f>MIN(D8:D16)</f>
        <v>4.0801999999999996</v>
      </c>
      <c r="E19" s="74"/>
      <c r="F19" s="75">
        <f>MIN(F8:F16)</f>
        <v>10.785600000000001</v>
      </c>
      <c r="G19" s="74"/>
      <c r="H19" s="75">
        <f>MIN(H8:H16)</f>
        <v>9.4892000000000003</v>
      </c>
      <c r="I19" s="74"/>
      <c r="J19" s="75">
        <f>MIN(J8:J16)</f>
        <v>14.8231</v>
      </c>
      <c r="K19" s="74"/>
      <c r="L19" s="75">
        <f>MIN(L8:L16)</f>
        <v>11.2837</v>
      </c>
      <c r="M19" s="74"/>
      <c r="N19" s="75">
        <f>MIN(N8:N16)</f>
        <v>9.6311</v>
      </c>
      <c r="O19" s="74"/>
      <c r="P19" s="75">
        <f>MIN(P8:P16)</f>
        <v>8.0138999999999996</v>
      </c>
      <c r="Q19" s="74"/>
      <c r="R19" s="75">
        <f>MIN(R8:R16)</f>
        <v>8.6313999999999993</v>
      </c>
      <c r="S19" s="76"/>
    </row>
    <row r="20" spans="1:19" ht="15" thickBot="1" x14ac:dyDescent="0.35">
      <c r="A20" s="77" t="s">
        <v>29</v>
      </c>
      <c r="B20" s="78"/>
      <c r="C20" s="78"/>
      <c r="D20" s="79">
        <f>MAX(D8:D16)</f>
        <v>10.7066</v>
      </c>
      <c r="E20" s="78"/>
      <c r="F20" s="79">
        <f>MAX(F8:F16)</f>
        <v>36.268099999999997</v>
      </c>
      <c r="G20" s="78"/>
      <c r="H20" s="79">
        <f>MAX(H8:H16)</f>
        <v>45.0655</v>
      </c>
      <c r="I20" s="78"/>
      <c r="J20" s="79">
        <f>MAX(J8:J16)</f>
        <v>60.513399999999997</v>
      </c>
      <c r="K20" s="78"/>
      <c r="L20" s="79">
        <f>MAX(L8:L16)</f>
        <v>37.953299999999999</v>
      </c>
      <c r="M20" s="78"/>
      <c r="N20" s="79">
        <f>MAX(N8:N16)</f>
        <v>28.128699999999998</v>
      </c>
      <c r="O20" s="78"/>
      <c r="P20" s="79">
        <f>MAX(P8:P16)</f>
        <v>17.383099999999999</v>
      </c>
      <c r="Q20" s="78"/>
      <c r="R20" s="79">
        <f>MAX(R8:R16)</f>
        <v>30.059899999999999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44467</v>
      </c>
      <c r="C8" s="65">
        <f>VLOOKUP($A8,'Return Data'!$B$7:$R$2292,4,0)</f>
        <v>79.52</v>
      </c>
      <c r="D8" s="65">
        <f>VLOOKUP($A8,'Return Data'!$B$7:$R$2292,10,0)</f>
        <v>5.4082999999999997</v>
      </c>
      <c r="E8" s="66">
        <f t="shared" ref="E8:E17" si="0">RANK(D8,D$8:D$17,0)</f>
        <v>6</v>
      </c>
      <c r="F8" s="65">
        <f>VLOOKUP($A8,'Return Data'!$B$7:$R$2292,11,0)</f>
        <v>13.3248</v>
      </c>
      <c r="G8" s="66">
        <f t="shared" ref="G8:G14" si="1">RANK(F8,F$8:F$17,0)</f>
        <v>3</v>
      </c>
      <c r="H8" s="65">
        <f>VLOOKUP($A8,'Return Data'!$B$7:$R$2292,12,0)</f>
        <v>15.783300000000001</v>
      </c>
      <c r="I8" s="66">
        <f t="shared" ref="I8:I14" si="2">RANK(H8,H$8:H$17,0)</f>
        <v>6</v>
      </c>
      <c r="J8" s="65">
        <f>VLOOKUP($A8,'Return Data'!$B$7:$R$2292,13,0)</f>
        <v>34.392400000000002</v>
      </c>
      <c r="K8" s="66">
        <f t="shared" ref="K8" si="3">RANK(J8,J$8:J$17,0)</f>
        <v>2</v>
      </c>
      <c r="L8" s="65">
        <f>VLOOKUP($A8,'Return Data'!$B$7:$R$2292,17,0)</f>
        <v>17.761700000000001</v>
      </c>
      <c r="M8" s="66">
        <f t="shared" ref="M8" si="4">RANK(L8,L$8:L$17,0)</f>
        <v>4</v>
      </c>
      <c r="N8" s="65">
        <f>VLOOKUP($A8,'Return Data'!$B$7:$R$2292,14,0)</f>
        <v>14.6111</v>
      </c>
      <c r="O8" s="66">
        <f t="shared" ref="O8" si="5">RANK(N8,N$8:N$17,0)</f>
        <v>3</v>
      </c>
      <c r="P8" s="65">
        <f>VLOOKUP($A8,'Return Data'!$B$7:$R$2292,15,0)</f>
        <v>11.772</v>
      </c>
      <c r="Q8" s="66">
        <f t="shared" ref="Q8" si="6">RANK(P8,P$8:P$17,0)</f>
        <v>4</v>
      </c>
      <c r="R8" s="65">
        <f>VLOOKUP($A8,'Return Data'!$B$7:$R$2292,16,0)</f>
        <v>12.970800000000001</v>
      </c>
      <c r="S8" s="67">
        <f t="shared" ref="S8:S17" si="7">RANK(R8,R$8:R$17,0)</f>
        <v>7</v>
      </c>
    </row>
    <row r="9" spans="1:20" x14ac:dyDescent="0.3">
      <c r="A9" s="63" t="s">
        <v>546</v>
      </c>
      <c r="B9" s="64">
        <f>VLOOKUP($A9,'Return Data'!$B$7:$R$2292,3,0)</f>
        <v>44467</v>
      </c>
      <c r="C9" s="65">
        <f>VLOOKUP($A9,'Return Data'!$B$7:$R$2292,4,0)</f>
        <v>290.964</v>
      </c>
      <c r="D9" s="65">
        <f>VLOOKUP($A9,'Return Data'!$B$7:$R$2292,10,0)</f>
        <v>6.7291999999999996</v>
      </c>
      <c r="E9" s="66">
        <f t="shared" si="0"/>
        <v>2</v>
      </c>
      <c r="F9" s="65">
        <f>VLOOKUP($A9,'Return Data'!$B$7:$R$2292,11,0)</f>
        <v>18.489000000000001</v>
      </c>
      <c r="G9" s="66">
        <f t="shared" si="1"/>
        <v>1</v>
      </c>
      <c r="H9" s="65">
        <f>VLOOKUP($A9,'Return Data'!$B$7:$R$2292,12,0)</f>
        <v>27.789000000000001</v>
      </c>
      <c r="I9" s="66">
        <f t="shared" si="2"/>
        <v>1</v>
      </c>
      <c r="J9" s="65">
        <f>VLOOKUP($A9,'Return Data'!$B$7:$R$2292,13,0)</f>
        <v>57.459099999999999</v>
      </c>
      <c r="K9" s="66">
        <f t="shared" ref="K9:K17" si="8">RANK(J9,J$8:J$17,0)</f>
        <v>1</v>
      </c>
      <c r="L9" s="65">
        <f>VLOOKUP($A9,'Return Data'!$B$7:$R$2292,17,0)</f>
        <v>19.763400000000001</v>
      </c>
      <c r="M9" s="66">
        <f t="shared" ref="M9:M17" si="9">RANK(L9,L$8:L$17,0)</f>
        <v>1</v>
      </c>
      <c r="N9" s="65">
        <f>VLOOKUP($A9,'Return Data'!$B$7:$R$2292,14,0)</f>
        <v>15.392200000000001</v>
      </c>
      <c r="O9" s="66">
        <f t="shared" ref="O9:O17" si="10">RANK(N9,N$8:N$17,0)</f>
        <v>1</v>
      </c>
      <c r="P9" s="65">
        <f>VLOOKUP($A9,'Return Data'!$B$7:$R$2292,15,0)</f>
        <v>12.9747</v>
      </c>
      <c r="Q9" s="66">
        <f t="shared" ref="Q9:Q14" si="11">RANK(P9,P$8:P$17,0)</f>
        <v>1</v>
      </c>
      <c r="R9" s="65">
        <f>VLOOKUP($A9,'Return Data'!$B$7:$R$2292,16,0)</f>
        <v>14.4931</v>
      </c>
      <c r="S9" s="67">
        <f t="shared" si="7"/>
        <v>3</v>
      </c>
    </row>
    <row r="10" spans="1:20" x14ac:dyDescent="0.3">
      <c r="A10" s="63" t="s">
        <v>548</v>
      </c>
      <c r="B10" s="64">
        <f>VLOOKUP($A10,'Return Data'!$B$7:$R$2292,3,0)</f>
        <v>44467</v>
      </c>
      <c r="C10" s="65">
        <f>VLOOKUP($A10,'Return Data'!$B$7:$R$2292,4,0)</f>
        <v>52.84</v>
      </c>
      <c r="D10" s="65">
        <f>VLOOKUP($A10,'Return Data'!$B$7:$R$2292,10,0)</f>
        <v>4.7996999999999996</v>
      </c>
      <c r="E10" s="66">
        <f t="shared" si="0"/>
        <v>9</v>
      </c>
      <c r="F10" s="65">
        <f>VLOOKUP($A10,'Return Data'!$B$7:$R$2292,11,0)</f>
        <v>10.590199999999999</v>
      </c>
      <c r="G10" s="66">
        <f t="shared" si="1"/>
        <v>8</v>
      </c>
      <c r="H10" s="65">
        <f>VLOOKUP($A10,'Return Data'!$B$7:$R$2292,12,0)</f>
        <v>15.069699999999999</v>
      </c>
      <c r="I10" s="66">
        <f t="shared" si="2"/>
        <v>7</v>
      </c>
      <c r="J10" s="65">
        <f>VLOOKUP($A10,'Return Data'!$B$7:$R$2292,13,0)</f>
        <v>29.035399999999999</v>
      </c>
      <c r="K10" s="66">
        <f t="shared" si="8"/>
        <v>7</v>
      </c>
      <c r="L10" s="65">
        <f>VLOOKUP($A10,'Return Data'!$B$7:$R$2292,17,0)</f>
        <v>15.877599999999999</v>
      </c>
      <c r="M10" s="66">
        <f t="shared" si="9"/>
        <v>7</v>
      </c>
      <c r="N10" s="65">
        <f>VLOOKUP($A10,'Return Data'!$B$7:$R$2292,14,0)</f>
        <v>13.9178</v>
      </c>
      <c r="O10" s="66">
        <f t="shared" si="10"/>
        <v>5</v>
      </c>
      <c r="P10" s="65">
        <f>VLOOKUP($A10,'Return Data'!$B$7:$R$2292,15,0)</f>
        <v>11.839</v>
      </c>
      <c r="Q10" s="66">
        <f t="shared" si="11"/>
        <v>3</v>
      </c>
      <c r="R10" s="65">
        <f>VLOOKUP($A10,'Return Data'!$B$7:$R$2292,16,0)</f>
        <v>13.626099999999999</v>
      </c>
      <c r="S10" s="67">
        <f t="shared" si="7"/>
        <v>4</v>
      </c>
    </row>
    <row r="11" spans="1:20" x14ac:dyDescent="0.3">
      <c r="A11" s="63" t="s">
        <v>549</v>
      </c>
      <c r="B11" s="64">
        <f>VLOOKUP($A11,'Return Data'!$B$7:$R$2292,3,0)</f>
        <v>44467</v>
      </c>
      <c r="C11" s="65">
        <f>VLOOKUP($A11,'Return Data'!$B$7:$R$2292,4,0)</f>
        <v>11.1533</v>
      </c>
      <c r="D11" s="65">
        <f>VLOOKUP($A11,'Return Data'!$B$7:$R$2292,10,0)</f>
        <v>6.7945000000000002</v>
      </c>
      <c r="E11" s="66">
        <f t="shared" si="0"/>
        <v>1</v>
      </c>
      <c r="F11" s="65">
        <f>VLOOKUP($A11,'Return Data'!$B$7:$R$2292,11,0)</f>
        <v>16.872900000000001</v>
      </c>
      <c r="G11" s="66">
        <f t="shared" si="1"/>
        <v>2</v>
      </c>
      <c r="H11" s="65">
        <f>VLOOKUP($A11,'Return Data'!$B$7:$R$2292,12,0)</f>
        <v>20.875499999999999</v>
      </c>
      <c r="I11" s="66">
        <f t="shared" si="2"/>
        <v>2</v>
      </c>
      <c r="J11" s="65">
        <f>VLOOKUP($A11,'Return Data'!$B$7:$R$2292,13,0)</f>
        <v>30.1557</v>
      </c>
      <c r="K11" s="66">
        <f t="shared" si="8"/>
        <v>4</v>
      </c>
      <c r="L11" s="65"/>
      <c r="M11" s="66"/>
      <c r="N11" s="65"/>
      <c r="O11" s="66"/>
      <c r="P11" s="65"/>
      <c r="Q11" s="66"/>
      <c r="R11" s="65">
        <f>VLOOKUP($A11,'Return Data'!$B$7:$R$2292,16,0)</f>
        <v>6.4539999999999997</v>
      </c>
      <c r="S11" s="67">
        <f t="shared" si="7"/>
        <v>10</v>
      </c>
    </row>
    <row r="12" spans="1:20" x14ac:dyDescent="0.3">
      <c r="A12" s="63" t="s">
        <v>551</v>
      </c>
      <c r="B12" s="64">
        <f>VLOOKUP($A12,'Return Data'!$B$7:$R$2292,3,0)</f>
        <v>44467</v>
      </c>
      <c r="C12" s="65">
        <f>VLOOKUP($A12,'Return Data'!$B$7:$R$2292,4,0)</f>
        <v>14.939</v>
      </c>
      <c r="D12" s="65">
        <f>VLOOKUP($A12,'Return Data'!$B$7:$R$2292,10,0)</f>
        <v>5.3155000000000001</v>
      </c>
      <c r="E12" s="66">
        <f t="shared" si="0"/>
        <v>8</v>
      </c>
      <c r="F12" s="65">
        <f>VLOOKUP($A12,'Return Data'!$B$7:$R$2292,11,0)</f>
        <v>10.642899999999999</v>
      </c>
      <c r="G12" s="66">
        <f t="shared" si="1"/>
        <v>7</v>
      </c>
      <c r="H12" s="65">
        <f>VLOOKUP($A12,'Return Data'!$B$7:$R$2292,12,0)</f>
        <v>14.404999999999999</v>
      </c>
      <c r="I12" s="66">
        <f t="shared" si="2"/>
        <v>8</v>
      </c>
      <c r="J12" s="65">
        <f>VLOOKUP($A12,'Return Data'!$B$7:$R$2292,13,0)</f>
        <v>24.845400000000001</v>
      </c>
      <c r="K12" s="66">
        <f t="shared" si="8"/>
        <v>9</v>
      </c>
      <c r="L12" s="65">
        <f>VLOOKUP($A12,'Return Data'!$B$7:$R$2292,17,0)</f>
        <v>16.790600000000001</v>
      </c>
      <c r="M12" s="66">
        <f t="shared" si="9"/>
        <v>6</v>
      </c>
      <c r="N12" s="65"/>
      <c r="O12" s="66"/>
      <c r="P12" s="65"/>
      <c r="Q12" s="66"/>
      <c r="R12" s="65">
        <f>VLOOKUP($A12,'Return Data'!$B$7:$R$2292,16,0)</f>
        <v>13.5618</v>
      </c>
      <c r="S12" s="67">
        <f t="shared" si="7"/>
        <v>5</v>
      </c>
    </row>
    <row r="13" spans="1:20" x14ac:dyDescent="0.3">
      <c r="A13" s="63" t="s">
        <v>553</v>
      </c>
      <c r="B13" s="64">
        <f>VLOOKUP($A13,'Return Data'!$B$7:$R$2292,3,0)</f>
        <v>44467</v>
      </c>
      <c r="C13" s="65">
        <f>VLOOKUP($A13,'Return Data'!$B$7:$R$2292,4,0)</f>
        <v>34.335999999999999</v>
      </c>
      <c r="D13" s="65">
        <f>VLOOKUP($A13,'Return Data'!$B$7:$R$2292,10,0)</f>
        <v>5.4059999999999997</v>
      </c>
      <c r="E13" s="66">
        <f t="shared" si="0"/>
        <v>7</v>
      </c>
      <c r="F13" s="65">
        <f>VLOOKUP($A13,'Return Data'!$B$7:$R$2292,11,0)</f>
        <v>9.6085999999999991</v>
      </c>
      <c r="G13" s="66">
        <f t="shared" si="1"/>
        <v>9</v>
      </c>
      <c r="H13" s="65">
        <f>VLOOKUP($A13,'Return Data'!$B$7:$R$2292,12,0)</f>
        <v>10.686299999999999</v>
      </c>
      <c r="I13" s="66">
        <f t="shared" si="2"/>
        <v>10</v>
      </c>
      <c r="J13" s="65">
        <f>VLOOKUP($A13,'Return Data'!$B$7:$R$2292,13,0)</f>
        <v>17.750299999999999</v>
      </c>
      <c r="K13" s="66">
        <f t="shared" si="8"/>
        <v>10</v>
      </c>
      <c r="L13" s="65">
        <f>VLOOKUP($A13,'Return Data'!$B$7:$R$2292,17,0)</f>
        <v>14.042</v>
      </c>
      <c r="M13" s="66">
        <f t="shared" si="9"/>
        <v>8</v>
      </c>
      <c r="N13" s="65">
        <f>VLOOKUP($A13,'Return Data'!$B$7:$R$2292,14,0)</f>
        <v>11.590999999999999</v>
      </c>
      <c r="O13" s="66">
        <f t="shared" si="10"/>
        <v>6</v>
      </c>
      <c r="P13" s="65">
        <f>VLOOKUP($A13,'Return Data'!$B$7:$R$2292,15,0)</f>
        <v>9.952</v>
      </c>
      <c r="Q13" s="66">
        <f t="shared" si="11"/>
        <v>5</v>
      </c>
      <c r="R13" s="65">
        <f>VLOOKUP($A13,'Return Data'!$B$7:$R$2292,16,0)</f>
        <v>12.7437</v>
      </c>
      <c r="S13" s="67">
        <f t="shared" si="7"/>
        <v>8</v>
      </c>
    </row>
    <row r="14" spans="1:20" x14ac:dyDescent="0.3">
      <c r="A14" s="63" t="s">
        <v>556</v>
      </c>
      <c r="B14" s="64">
        <f>VLOOKUP($A14,'Return Data'!$B$7:$R$2292,3,0)</f>
        <v>44467</v>
      </c>
      <c r="C14" s="65">
        <f>VLOOKUP($A14,'Return Data'!$B$7:$R$2292,4,0)</f>
        <v>131.3588</v>
      </c>
      <c r="D14" s="65">
        <f>VLOOKUP($A14,'Return Data'!$B$7:$R$2292,10,0)</f>
        <v>5.6543000000000001</v>
      </c>
      <c r="E14" s="66">
        <f t="shared" si="0"/>
        <v>4</v>
      </c>
      <c r="F14" s="65">
        <f>VLOOKUP($A14,'Return Data'!$B$7:$R$2292,11,0)</f>
        <v>12.9339</v>
      </c>
      <c r="G14" s="66">
        <f t="shared" si="1"/>
        <v>4</v>
      </c>
      <c r="H14" s="65">
        <f>VLOOKUP($A14,'Return Data'!$B$7:$R$2292,12,0)</f>
        <v>17.787299999999998</v>
      </c>
      <c r="I14" s="66">
        <f t="shared" si="2"/>
        <v>3</v>
      </c>
      <c r="J14" s="65">
        <f>VLOOKUP($A14,'Return Data'!$B$7:$R$2292,13,0)</f>
        <v>32.702100000000002</v>
      </c>
      <c r="K14" s="66">
        <f t="shared" si="8"/>
        <v>3</v>
      </c>
      <c r="L14" s="65">
        <f>VLOOKUP($A14,'Return Data'!$B$7:$R$2292,17,0)</f>
        <v>16.8322</v>
      </c>
      <c r="M14" s="66">
        <f t="shared" si="9"/>
        <v>5</v>
      </c>
      <c r="N14" s="65">
        <f>VLOOKUP($A14,'Return Data'!$B$7:$R$2292,14,0)</f>
        <v>13.9321</v>
      </c>
      <c r="O14" s="66">
        <f t="shared" si="10"/>
        <v>4</v>
      </c>
      <c r="P14" s="65">
        <f>VLOOKUP($A14,'Return Data'!$B$7:$R$2292,15,0)</f>
        <v>12.2301</v>
      </c>
      <c r="Q14" s="66">
        <f t="shared" si="11"/>
        <v>2</v>
      </c>
      <c r="R14" s="65">
        <f>VLOOKUP($A14,'Return Data'!$B$7:$R$2292,16,0)</f>
        <v>13.0305</v>
      </c>
      <c r="S14" s="67">
        <f t="shared" si="7"/>
        <v>6</v>
      </c>
    </row>
    <row r="15" spans="1:20" x14ac:dyDescent="0.3">
      <c r="A15" s="63" t="s">
        <v>557</v>
      </c>
      <c r="B15" s="64">
        <f>VLOOKUP($A15,'Return Data'!$B$7:$R$2292,3,0)</f>
        <v>44467</v>
      </c>
      <c r="C15" s="65">
        <f>VLOOKUP($A15,'Return Data'!$B$7:$R$2292,4,0)</f>
        <v>14.927099999999999</v>
      </c>
      <c r="D15" s="65">
        <f>VLOOKUP($A15,'Return Data'!$B$7:$R$2292,10,0)</f>
        <v>5.4322999999999997</v>
      </c>
      <c r="E15" s="66">
        <f t="shared" si="0"/>
        <v>5</v>
      </c>
      <c r="F15" s="65">
        <f>VLOOKUP($A15,'Return Data'!$B$7:$R$2292,11,0)</f>
        <v>11.906499999999999</v>
      </c>
      <c r="G15" s="66">
        <f t="shared" ref="G15" si="12">RANK(F15,F$8:F$17,0)</f>
        <v>6</v>
      </c>
      <c r="H15" s="65">
        <f>VLOOKUP($A15,'Return Data'!$B$7:$R$2292,12,0)</f>
        <v>15.933199999999999</v>
      </c>
      <c r="I15" s="66">
        <f>RANK(H15,H$8:H$17,0)</f>
        <v>5</v>
      </c>
      <c r="J15" s="65">
        <f>VLOOKUP($A15,'Return Data'!$B$7:$R$2292,13,0)</f>
        <v>30.0701</v>
      </c>
      <c r="K15" s="66">
        <f t="shared" si="8"/>
        <v>6</v>
      </c>
      <c r="L15" s="65"/>
      <c r="M15" s="66"/>
      <c r="N15" s="65"/>
      <c r="O15" s="66"/>
      <c r="P15" s="65"/>
      <c r="Q15" s="66"/>
      <c r="R15" s="65">
        <f>VLOOKUP($A15,'Return Data'!$B$7:$R$2292,16,0)</f>
        <v>29.1844</v>
      </c>
      <c r="S15" s="67">
        <f t="shared" si="7"/>
        <v>1</v>
      </c>
    </row>
    <row r="16" spans="1:20" x14ac:dyDescent="0.3">
      <c r="A16" s="63" t="s">
        <v>559</v>
      </c>
      <c r="B16" s="64">
        <f>VLOOKUP($A16,'Return Data'!$B$7:$R$2292,3,0)</f>
        <v>44467</v>
      </c>
      <c r="C16" s="65">
        <f>VLOOKUP($A16,'Return Data'!$B$7:$R$2292,4,0)</f>
        <v>15.154</v>
      </c>
      <c r="D16" s="65">
        <f>VLOOKUP($A16,'Return Data'!$B$7:$R$2292,10,0)</f>
        <v>5.9417</v>
      </c>
      <c r="E16" s="66">
        <f t="shared" si="0"/>
        <v>3</v>
      </c>
      <c r="F16" s="65">
        <f>VLOOKUP($A16,'Return Data'!$B$7:$R$2292,11,0)</f>
        <v>12.1646</v>
      </c>
      <c r="G16" s="66">
        <f>RANK(F16,F$8:F$17,0)</f>
        <v>5</v>
      </c>
      <c r="H16" s="65">
        <f>VLOOKUP($A16,'Return Data'!$B$7:$R$2292,12,0)</f>
        <v>17.662600000000001</v>
      </c>
      <c r="I16" s="66">
        <f>RANK(H16,H$8:H$17,0)</f>
        <v>4</v>
      </c>
      <c r="J16" s="65">
        <f>VLOOKUP($A16,'Return Data'!$B$7:$R$2292,13,0)</f>
        <v>30.111899999999999</v>
      </c>
      <c r="K16" s="66">
        <f t="shared" si="8"/>
        <v>5</v>
      </c>
      <c r="L16" s="65">
        <f>VLOOKUP($A16,'Return Data'!$B$7:$R$2292,17,0)</f>
        <v>19.206</v>
      </c>
      <c r="M16" s="66">
        <f t="shared" si="9"/>
        <v>2</v>
      </c>
      <c r="N16" s="65"/>
      <c r="O16" s="66"/>
      <c r="P16" s="65"/>
      <c r="Q16" s="66"/>
      <c r="R16" s="65">
        <f>VLOOKUP($A16,'Return Data'!$B$7:$R$2292,16,0)</f>
        <v>16.856100000000001</v>
      </c>
      <c r="S16" s="67">
        <f t="shared" si="7"/>
        <v>2</v>
      </c>
    </row>
    <row r="17" spans="1:19" x14ac:dyDescent="0.3">
      <c r="A17" s="63" t="s">
        <v>561</v>
      </c>
      <c r="B17" s="64">
        <f>VLOOKUP($A17,'Return Data'!$B$7:$R$2292,3,0)</f>
        <v>44467</v>
      </c>
      <c r="C17" s="65">
        <f>VLOOKUP($A17,'Return Data'!$B$7:$R$2292,4,0)</f>
        <v>15.42</v>
      </c>
      <c r="D17" s="65">
        <f>VLOOKUP($A17,'Return Data'!$B$7:$R$2292,10,0)</f>
        <v>4.6843000000000004</v>
      </c>
      <c r="E17" s="66">
        <f t="shared" si="0"/>
        <v>10</v>
      </c>
      <c r="F17" s="65">
        <f>VLOOKUP($A17,'Return Data'!$B$7:$R$2292,11,0)</f>
        <v>8.5914999999999999</v>
      </c>
      <c r="G17" s="66">
        <f>RANK(F17,F$8:F$17,0)</f>
        <v>10</v>
      </c>
      <c r="H17" s="65">
        <f>VLOOKUP($A17,'Return Data'!$B$7:$R$2292,12,0)</f>
        <v>10.696300000000001</v>
      </c>
      <c r="I17" s="66">
        <f>RANK(H17,H$8:H$17,0)</f>
        <v>9</v>
      </c>
      <c r="J17" s="65">
        <f>VLOOKUP($A17,'Return Data'!$B$7:$R$2292,13,0)</f>
        <v>26.704999999999998</v>
      </c>
      <c r="K17" s="66">
        <f t="shared" si="8"/>
        <v>8</v>
      </c>
      <c r="L17" s="65">
        <f>VLOOKUP($A17,'Return Data'!$B$7:$R$2292,17,0)</f>
        <v>18.129799999999999</v>
      </c>
      <c r="M17" s="66">
        <f t="shared" si="9"/>
        <v>3</v>
      </c>
      <c r="N17" s="65">
        <f>VLOOKUP($A17,'Return Data'!$B$7:$R$2292,14,0)</f>
        <v>14.830500000000001</v>
      </c>
      <c r="O17" s="66">
        <f t="shared" si="10"/>
        <v>2</v>
      </c>
      <c r="P17" s="65"/>
      <c r="Q17" s="66"/>
      <c r="R17" s="65">
        <f>VLOOKUP($A17,'Return Data'!$B$7:$R$2292,16,0)</f>
        <v>12.239699999999999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5.616579999999999</v>
      </c>
      <c r="E19" s="74"/>
      <c r="F19" s="75">
        <f>AVERAGE(F8:F17)</f>
        <v>12.512489999999996</v>
      </c>
      <c r="G19" s="74"/>
      <c r="H19" s="75">
        <f>AVERAGE(H8:H17)</f>
        <v>16.66882</v>
      </c>
      <c r="I19" s="74"/>
      <c r="J19" s="75">
        <f>AVERAGE(J8:J17)</f>
        <v>31.32274</v>
      </c>
      <c r="K19" s="74"/>
      <c r="L19" s="75">
        <f>AVERAGE(L8:L17)</f>
        <v>17.3004125</v>
      </c>
      <c r="M19" s="74"/>
      <c r="N19" s="75">
        <f>AVERAGE(N8:N17)</f>
        <v>14.045783333333334</v>
      </c>
      <c r="O19" s="74"/>
      <c r="P19" s="75">
        <f>AVERAGE(P8:P17)</f>
        <v>11.75356</v>
      </c>
      <c r="Q19" s="74"/>
      <c r="R19" s="75">
        <f>AVERAGE(R8:R17)</f>
        <v>14.516020000000001</v>
      </c>
      <c r="S19" s="76"/>
    </row>
    <row r="20" spans="1:19" x14ac:dyDescent="0.3">
      <c r="A20" s="73" t="s">
        <v>28</v>
      </c>
      <c r="B20" s="74"/>
      <c r="C20" s="74"/>
      <c r="D20" s="75">
        <f>MIN(D8:D17)</f>
        <v>4.6843000000000004</v>
      </c>
      <c r="E20" s="74"/>
      <c r="F20" s="75">
        <f>MIN(F8:F17)</f>
        <v>8.5914999999999999</v>
      </c>
      <c r="G20" s="74"/>
      <c r="H20" s="75">
        <f>MIN(H8:H17)</f>
        <v>10.686299999999999</v>
      </c>
      <c r="I20" s="74"/>
      <c r="J20" s="75">
        <f>MIN(J8:J17)</f>
        <v>17.750299999999999</v>
      </c>
      <c r="K20" s="74"/>
      <c r="L20" s="75">
        <f>MIN(L8:L17)</f>
        <v>14.042</v>
      </c>
      <c r="M20" s="74"/>
      <c r="N20" s="75">
        <f>MIN(N8:N17)</f>
        <v>11.590999999999999</v>
      </c>
      <c r="O20" s="74"/>
      <c r="P20" s="75">
        <f>MIN(P8:P17)</f>
        <v>9.952</v>
      </c>
      <c r="Q20" s="74"/>
      <c r="R20" s="75">
        <f>MIN(R8:R17)</f>
        <v>6.4539999999999997</v>
      </c>
      <c r="S20" s="76"/>
    </row>
    <row r="21" spans="1:19" ht="15" thickBot="1" x14ac:dyDescent="0.35">
      <c r="A21" s="77" t="s">
        <v>29</v>
      </c>
      <c r="B21" s="78"/>
      <c r="C21" s="78"/>
      <c r="D21" s="79">
        <f>MAX(D8:D17)</f>
        <v>6.7945000000000002</v>
      </c>
      <c r="E21" s="78"/>
      <c r="F21" s="79">
        <f>MAX(F8:F17)</f>
        <v>18.489000000000001</v>
      </c>
      <c r="G21" s="78"/>
      <c r="H21" s="79">
        <f>MAX(H8:H17)</f>
        <v>27.789000000000001</v>
      </c>
      <c r="I21" s="78"/>
      <c r="J21" s="79">
        <f>MAX(J8:J17)</f>
        <v>57.459099999999999</v>
      </c>
      <c r="K21" s="78"/>
      <c r="L21" s="79">
        <f>MAX(L8:L17)</f>
        <v>19.763400000000001</v>
      </c>
      <c r="M21" s="78"/>
      <c r="N21" s="79">
        <f>MAX(N8:N17)</f>
        <v>15.392200000000001</v>
      </c>
      <c r="O21" s="78"/>
      <c r="P21" s="79">
        <f>MAX(P8:P17)</f>
        <v>12.9747</v>
      </c>
      <c r="Q21" s="78"/>
      <c r="R21" s="79">
        <f>MAX(R8:R17)</f>
        <v>29.1844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44467</v>
      </c>
      <c r="C8" s="65">
        <f>VLOOKUP($A8,'Return Data'!$B$7:$R$2292,4,0)</f>
        <v>73.27</v>
      </c>
      <c r="D8" s="65">
        <f>VLOOKUP($A8,'Return Data'!$B$7:$R$2292,10,0)</f>
        <v>5.0766999999999998</v>
      </c>
      <c r="E8" s="66">
        <f t="shared" ref="E8:E17" si="0">RANK(D8,D$8:D$17,0)</f>
        <v>5</v>
      </c>
      <c r="F8" s="65">
        <f>VLOOKUP($A8,'Return Data'!$B$7:$R$2292,11,0)</f>
        <v>12.601800000000001</v>
      </c>
      <c r="G8" s="66">
        <f t="shared" ref="G8:G14" si="1">RANK(F8,F$8:F$17,0)</f>
        <v>3</v>
      </c>
      <c r="H8" s="65">
        <f>VLOOKUP($A8,'Return Data'!$B$7:$R$2292,12,0)</f>
        <v>14.7174</v>
      </c>
      <c r="I8" s="66">
        <f t="shared" ref="I8" si="2">RANK(H8,H$8:H$17,0)</f>
        <v>5</v>
      </c>
      <c r="J8" s="65">
        <f>VLOOKUP($A8,'Return Data'!$B$7:$R$2292,13,0)</f>
        <v>32.7836</v>
      </c>
      <c r="K8" s="66">
        <f>RANK(J8,J$8:J$17,0)</f>
        <v>2</v>
      </c>
      <c r="L8" s="65">
        <f>VLOOKUP($A8,'Return Data'!$B$7:$R$2292,17,0)</f>
        <v>16.435400000000001</v>
      </c>
      <c r="M8" s="66">
        <f>RANK(L8,L$8:L$17,0)</f>
        <v>4</v>
      </c>
      <c r="N8" s="65">
        <f>VLOOKUP($A8,'Return Data'!$B$7:$R$2292,14,0)</f>
        <v>13.3527</v>
      </c>
      <c r="O8" s="66">
        <f>RANK(N8,N$8:N$17,0)</f>
        <v>3</v>
      </c>
      <c r="P8" s="65">
        <f>VLOOKUP($A8,'Return Data'!$B$7:$R$2292,15,0)</f>
        <v>10.516299999999999</v>
      </c>
      <c r="Q8" s="66">
        <f>RANK(P8,P$8:P$17,0)</f>
        <v>4</v>
      </c>
      <c r="R8" s="65">
        <f>VLOOKUP($A8,'Return Data'!$B$7:$R$2292,16,0)</f>
        <v>9.7335999999999991</v>
      </c>
      <c r="S8" s="67">
        <f t="shared" ref="S8:S17" si="3">RANK(R8,R$8:R$17,0)</f>
        <v>9</v>
      </c>
    </row>
    <row r="9" spans="1:20" x14ac:dyDescent="0.3">
      <c r="A9" s="63" t="s">
        <v>545</v>
      </c>
      <c r="B9" s="64">
        <f>VLOOKUP($A9,'Return Data'!$B$7:$R$2292,3,0)</f>
        <v>44467</v>
      </c>
      <c r="C9" s="65">
        <f>VLOOKUP($A9,'Return Data'!$B$7:$R$2292,4,0)</f>
        <v>275.72500000000002</v>
      </c>
      <c r="D9" s="65">
        <f>VLOOKUP($A9,'Return Data'!$B$7:$R$2292,10,0)</f>
        <v>6.5662000000000003</v>
      </c>
      <c r="E9" s="66">
        <f t="shared" si="0"/>
        <v>1</v>
      </c>
      <c r="F9" s="65">
        <f>VLOOKUP($A9,'Return Data'!$B$7:$R$2292,11,0)</f>
        <v>18.131599999999999</v>
      </c>
      <c r="G9" s="66">
        <f t="shared" si="1"/>
        <v>1</v>
      </c>
      <c r="H9" s="65">
        <f>VLOOKUP($A9,'Return Data'!$B$7:$R$2292,12,0)</f>
        <v>27.224599999999999</v>
      </c>
      <c r="I9" s="66">
        <f t="shared" ref="I9:I17" si="4">RANK(H9,H$8:H$17,0)</f>
        <v>1</v>
      </c>
      <c r="J9" s="65">
        <f>VLOOKUP($A9,'Return Data'!$B$7:$R$2292,13,0)</f>
        <v>56.542700000000004</v>
      </c>
      <c r="K9" s="66">
        <f t="shared" ref="K9:K17" si="5">RANK(J9,J$8:J$17,0)</f>
        <v>1</v>
      </c>
      <c r="L9" s="65">
        <f>VLOOKUP($A9,'Return Data'!$B$7:$R$2292,17,0)</f>
        <v>19.052700000000002</v>
      </c>
      <c r="M9" s="66">
        <f t="shared" ref="M9:M17" si="6">RANK(L9,L$8:L$17,0)</f>
        <v>1</v>
      </c>
      <c r="N9" s="65">
        <f>VLOOKUP($A9,'Return Data'!$B$7:$R$2292,14,0)</f>
        <v>14.6403</v>
      </c>
      <c r="O9" s="66">
        <f t="shared" ref="O9:O17" si="7">RANK(N9,N$8:N$17,0)</f>
        <v>1</v>
      </c>
      <c r="P9" s="65">
        <f>VLOOKUP($A9,'Return Data'!$B$7:$R$2292,15,0)</f>
        <v>13.3111</v>
      </c>
      <c r="Q9" s="66">
        <f t="shared" ref="Q9:Q14" si="8">RANK(P9,P$8:P$17,0)</f>
        <v>1</v>
      </c>
      <c r="R9" s="65">
        <f>VLOOKUP($A9,'Return Data'!$B$7:$R$2292,16,0)</f>
        <v>17.057099999999998</v>
      </c>
      <c r="S9" s="67">
        <f t="shared" si="3"/>
        <v>2</v>
      </c>
    </row>
    <row r="10" spans="1:20" x14ac:dyDescent="0.3">
      <c r="A10" s="63" t="s">
        <v>547</v>
      </c>
      <c r="B10" s="64">
        <f>VLOOKUP($A10,'Return Data'!$B$7:$R$2292,3,0)</f>
        <v>44467</v>
      </c>
      <c r="C10" s="65">
        <f>VLOOKUP($A10,'Return Data'!$B$7:$R$2292,4,0)</f>
        <v>48.51</v>
      </c>
      <c r="D10" s="65">
        <f>VLOOKUP($A10,'Return Data'!$B$7:$R$2292,10,0)</f>
        <v>4.6375999999999999</v>
      </c>
      <c r="E10" s="66">
        <f t="shared" si="0"/>
        <v>9</v>
      </c>
      <c r="F10" s="65">
        <f>VLOOKUP($A10,'Return Data'!$B$7:$R$2292,11,0)</f>
        <v>10.25</v>
      </c>
      <c r="G10" s="66">
        <f t="shared" si="1"/>
        <v>7</v>
      </c>
      <c r="H10" s="65">
        <f>VLOOKUP($A10,'Return Data'!$B$7:$R$2292,12,0)</f>
        <v>14.545500000000001</v>
      </c>
      <c r="I10" s="66">
        <f t="shared" si="4"/>
        <v>6</v>
      </c>
      <c r="J10" s="65">
        <f>VLOOKUP($A10,'Return Data'!$B$7:$R$2292,13,0)</f>
        <v>28.265499999999999</v>
      </c>
      <c r="K10" s="66">
        <f t="shared" si="5"/>
        <v>4</v>
      </c>
      <c r="L10" s="65">
        <f>VLOOKUP($A10,'Return Data'!$B$7:$R$2292,17,0)</f>
        <v>15.207800000000001</v>
      </c>
      <c r="M10" s="66">
        <f t="shared" si="6"/>
        <v>7</v>
      </c>
      <c r="N10" s="65">
        <f>VLOOKUP($A10,'Return Data'!$B$7:$R$2292,14,0)</f>
        <v>13.212</v>
      </c>
      <c r="O10" s="66">
        <f t="shared" si="7"/>
        <v>4</v>
      </c>
      <c r="P10" s="65">
        <f>VLOOKUP($A10,'Return Data'!$B$7:$R$2292,15,0)</f>
        <v>10.838900000000001</v>
      </c>
      <c r="Q10" s="66">
        <f t="shared" si="8"/>
        <v>3</v>
      </c>
      <c r="R10" s="65">
        <f>VLOOKUP($A10,'Return Data'!$B$7:$R$2292,16,0)</f>
        <v>11.295500000000001</v>
      </c>
      <c r="S10" s="67">
        <f t="shared" si="3"/>
        <v>7</v>
      </c>
    </row>
    <row r="11" spans="1:20" x14ac:dyDescent="0.3">
      <c r="A11" s="63" t="s">
        <v>550</v>
      </c>
      <c r="B11" s="64">
        <f>VLOOKUP($A11,'Return Data'!$B$7:$R$2292,3,0)</f>
        <v>44467</v>
      </c>
      <c r="C11" s="65">
        <f>VLOOKUP($A11,'Return Data'!$B$7:$R$2292,4,0)</f>
        <v>10.7392</v>
      </c>
      <c r="D11" s="65">
        <f>VLOOKUP($A11,'Return Data'!$B$7:$R$2292,10,0)</f>
        <v>6.2088000000000001</v>
      </c>
      <c r="E11" s="66">
        <f t="shared" si="0"/>
        <v>2</v>
      </c>
      <c r="F11" s="65">
        <f>VLOOKUP($A11,'Return Data'!$B$7:$R$2292,11,0)</f>
        <v>15.4566</v>
      </c>
      <c r="G11" s="66">
        <f t="shared" si="1"/>
        <v>2</v>
      </c>
      <c r="H11" s="65">
        <f>VLOOKUP($A11,'Return Data'!$B$7:$R$2292,12,0)</f>
        <v>18.853000000000002</v>
      </c>
      <c r="I11" s="66">
        <f t="shared" si="4"/>
        <v>2</v>
      </c>
      <c r="J11" s="65">
        <f>VLOOKUP($A11,'Return Data'!$B$7:$R$2292,13,0)</f>
        <v>27.3111</v>
      </c>
      <c r="K11" s="66">
        <f t="shared" si="5"/>
        <v>7</v>
      </c>
      <c r="L11" s="65"/>
      <c r="M11" s="66"/>
      <c r="N11" s="65"/>
      <c r="O11" s="66"/>
      <c r="P11" s="65"/>
      <c r="Q11" s="66"/>
      <c r="R11" s="65">
        <f>VLOOKUP($A11,'Return Data'!$B$7:$R$2292,16,0)</f>
        <v>4.1710000000000003</v>
      </c>
      <c r="S11" s="67">
        <f t="shared" si="3"/>
        <v>10</v>
      </c>
    </row>
    <row r="12" spans="1:20" x14ac:dyDescent="0.3">
      <c r="A12" s="63" t="s">
        <v>552</v>
      </c>
      <c r="B12" s="64">
        <f>VLOOKUP($A12,'Return Data'!$B$7:$R$2292,3,0)</f>
        <v>44467</v>
      </c>
      <c r="C12" s="65">
        <f>VLOOKUP($A12,'Return Data'!$B$7:$R$2292,4,0)</f>
        <v>14.404999999999999</v>
      </c>
      <c r="D12" s="65">
        <f>VLOOKUP($A12,'Return Data'!$B$7:$R$2292,10,0)</f>
        <v>4.9698000000000002</v>
      </c>
      <c r="E12" s="66">
        <f t="shared" si="0"/>
        <v>7</v>
      </c>
      <c r="F12" s="65">
        <f>VLOOKUP($A12,'Return Data'!$B$7:$R$2292,11,0)</f>
        <v>9.9115000000000002</v>
      </c>
      <c r="G12" s="66">
        <f t="shared" si="1"/>
        <v>8</v>
      </c>
      <c r="H12" s="65">
        <f>VLOOKUP($A12,'Return Data'!$B$7:$R$2292,12,0)</f>
        <v>13.309200000000001</v>
      </c>
      <c r="I12" s="66">
        <f t="shared" si="4"/>
        <v>8</v>
      </c>
      <c r="J12" s="65">
        <f>VLOOKUP($A12,'Return Data'!$B$7:$R$2292,13,0)</f>
        <v>23.256599999999999</v>
      </c>
      <c r="K12" s="66">
        <f t="shared" si="5"/>
        <v>9</v>
      </c>
      <c r="L12" s="65">
        <f>VLOOKUP($A12,'Return Data'!$B$7:$R$2292,17,0)</f>
        <v>15.401999999999999</v>
      </c>
      <c r="M12" s="66">
        <f t="shared" si="6"/>
        <v>5</v>
      </c>
      <c r="N12" s="65"/>
      <c r="O12" s="66"/>
      <c r="P12" s="65"/>
      <c r="Q12" s="66"/>
      <c r="R12" s="65">
        <f>VLOOKUP($A12,'Return Data'!$B$7:$R$2292,16,0)</f>
        <v>12.259600000000001</v>
      </c>
      <c r="S12" s="67">
        <f t="shared" si="3"/>
        <v>5</v>
      </c>
    </row>
    <row r="13" spans="1:20" x14ac:dyDescent="0.3">
      <c r="A13" s="63" t="s">
        <v>554</v>
      </c>
      <c r="B13" s="64">
        <f>VLOOKUP($A13,'Return Data'!$B$7:$R$2292,3,0)</f>
        <v>44467</v>
      </c>
      <c r="C13" s="65">
        <f>VLOOKUP($A13,'Return Data'!$B$7:$R$2292,4,0)</f>
        <v>31.190999999999999</v>
      </c>
      <c r="D13" s="65">
        <f>VLOOKUP($A13,'Return Data'!$B$7:$R$2292,10,0)</f>
        <v>5.0308000000000002</v>
      </c>
      <c r="E13" s="66">
        <f t="shared" si="0"/>
        <v>6</v>
      </c>
      <c r="F13" s="65">
        <f>VLOOKUP($A13,'Return Data'!$B$7:$R$2292,11,0)</f>
        <v>8.8386999999999993</v>
      </c>
      <c r="G13" s="66">
        <f t="shared" si="1"/>
        <v>9</v>
      </c>
      <c r="H13" s="65">
        <f>VLOOKUP($A13,'Return Data'!$B$7:$R$2292,12,0)</f>
        <v>9.5690000000000008</v>
      </c>
      <c r="I13" s="66">
        <f t="shared" si="4"/>
        <v>10</v>
      </c>
      <c r="J13" s="65">
        <f>VLOOKUP($A13,'Return Data'!$B$7:$R$2292,13,0)</f>
        <v>16.171900000000001</v>
      </c>
      <c r="K13" s="66">
        <f t="shared" si="5"/>
        <v>10</v>
      </c>
      <c r="L13" s="65">
        <f>VLOOKUP($A13,'Return Data'!$B$7:$R$2292,17,0)</f>
        <v>12.5589</v>
      </c>
      <c r="M13" s="66">
        <f t="shared" si="6"/>
        <v>8</v>
      </c>
      <c r="N13" s="65">
        <f>VLOOKUP($A13,'Return Data'!$B$7:$R$2292,14,0)</f>
        <v>10.193199999999999</v>
      </c>
      <c r="O13" s="66">
        <f t="shared" si="7"/>
        <v>6</v>
      </c>
      <c r="P13" s="65">
        <f>VLOOKUP($A13,'Return Data'!$B$7:$R$2292,15,0)</f>
        <v>8.6341000000000001</v>
      </c>
      <c r="Q13" s="66">
        <f t="shared" si="8"/>
        <v>5</v>
      </c>
      <c r="R13" s="65">
        <f>VLOOKUP($A13,'Return Data'!$B$7:$R$2292,16,0)</f>
        <v>11.276300000000001</v>
      </c>
      <c r="S13" s="67">
        <f t="shared" si="3"/>
        <v>8</v>
      </c>
    </row>
    <row r="14" spans="1:20" x14ac:dyDescent="0.3">
      <c r="A14" s="63" t="s">
        <v>555</v>
      </c>
      <c r="B14" s="64">
        <f>VLOOKUP($A14,'Return Data'!$B$7:$R$2292,3,0)</f>
        <v>44467</v>
      </c>
      <c r="C14" s="65">
        <f>VLOOKUP($A14,'Return Data'!$B$7:$R$2292,4,0)</f>
        <v>121.6729</v>
      </c>
      <c r="D14" s="65">
        <f>VLOOKUP($A14,'Return Data'!$B$7:$R$2292,10,0)</f>
        <v>5.2816999999999998</v>
      </c>
      <c r="E14" s="66">
        <f t="shared" si="0"/>
        <v>4</v>
      </c>
      <c r="F14" s="65">
        <f>VLOOKUP($A14,'Return Data'!$B$7:$R$2292,11,0)</f>
        <v>12.0326</v>
      </c>
      <c r="G14" s="66">
        <f t="shared" si="1"/>
        <v>4</v>
      </c>
      <c r="H14" s="65">
        <f>VLOOKUP($A14,'Return Data'!$B$7:$R$2292,12,0)</f>
        <v>16.528199999999998</v>
      </c>
      <c r="I14" s="66">
        <f t="shared" si="4"/>
        <v>3</v>
      </c>
      <c r="J14" s="65">
        <f>VLOOKUP($A14,'Return Data'!$B$7:$R$2292,13,0)</f>
        <v>30.847300000000001</v>
      </c>
      <c r="K14" s="66">
        <f t="shared" si="5"/>
        <v>3</v>
      </c>
      <c r="L14" s="65">
        <f>VLOOKUP($A14,'Return Data'!$B$7:$R$2292,17,0)</f>
        <v>15.213100000000001</v>
      </c>
      <c r="M14" s="66">
        <f t="shared" si="6"/>
        <v>6</v>
      </c>
      <c r="N14" s="65">
        <f>VLOOKUP($A14,'Return Data'!$B$7:$R$2292,14,0)</f>
        <v>12.4175</v>
      </c>
      <c r="O14" s="66">
        <f t="shared" si="7"/>
        <v>5</v>
      </c>
      <c r="P14" s="65">
        <f>VLOOKUP($A14,'Return Data'!$B$7:$R$2292,15,0)</f>
        <v>10.9903</v>
      </c>
      <c r="Q14" s="66">
        <f t="shared" si="8"/>
        <v>2</v>
      </c>
      <c r="R14" s="65">
        <f>VLOOKUP($A14,'Return Data'!$B$7:$R$2292,16,0)</f>
        <v>15.955399999999999</v>
      </c>
      <c r="S14" s="67">
        <f t="shared" si="3"/>
        <v>3</v>
      </c>
    </row>
    <row r="15" spans="1:20" x14ac:dyDescent="0.3">
      <c r="A15" s="63" t="s">
        <v>558</v>
      </c>
      <c r="B15" s="64">
        <f>VLOOKUP($A15,'Return Data'!$B$7:$R$2292,3,0)</f>
        <v>44467</v>
      </c>
      <c r="C15" s="65">
        <f>VLOOKUP($A15,'Return Data'!$B$7:$R$2292,4,0)</f>
        <v>14.488099999999999</v>
      </c>
      <c r="D15" s="65">
        <f>VLOOKUP($A15,'Return Data'!$B$7:$R$2292,10,0)</f>
        <v>4.9253999999999998</v>
      </c>
      <c r="E15" s="66">
        <f t="shared" si="0"/>
        <v>8</v>
      </c>
      <c r="F15" s="65">
        <f>VLOOKUP($A15,'Return Data'!$B$7:$R$2292,11,0)</f>
        <v>10.860200000000001</v>
      </c>
      <c r="G15" s="66">
        <f t="shared" ref="G15" si="9">RANK(F15,F$8:F$17,0)</f>
        <v>6</v>
      </c>
      <c r="H15" s="65">
        <f>VLOOKUP($A15,'Return Data'!$B$7:$R$2292,12,0)</f>
        <v>14.3108</v>
      </c>
      <c r="I15" s="66">
        <f t="shared" si="4"/>
        <v>7</v>
      </c>
      <c r="J15" s="65">
        <f>VLOOKUP($A15,'Return Data'!$B$7:$R$2292,13,0)</f>
        <v>27.6327</v>
      </c>
      <c r="K15" s="66">
        <f t="shared" si="5"/>
        <v>6</v>
      </c>
      <c r="L15" s="65"/>
      <c r="M15" s="66"/>
      <c r="N15" s="65"/>
      <c r="O15" s="66"/>
      <c r="P15" s="65"/>
      <c r="Q15" s="66"/>
      <c r="R15" s="65">
        <f>VLOOKUP($A15,'Return Data'!$B$7:$R$2292,16,0)</f>
        <v>26.742799999999999</v>
      </c>
      <c r="S15" s="67">
        <f t="shared" si="3"/>
        <v>1</v>
      </c>
    </row>
    <row r="16" spans="1:20" x14ac:dyDescent="0.3">
      <c r="A16" s="63" t="s">
        <v>560</v>
      </c>
      <c r="B16" s="64">
        <f>VLOOKUP($A16,'Return Data'!$B$7:$R$2292,3,0)</f>
        <v>44467</v>
      </c>
      <c r="C16" s="65">
        <f>VLOOKUP($A16,'Return Data'!$B$7:$R$2292,4,0)</f>
        <v>14.453099999999999</v>
      </c>
      <c r="D16" s="65">
        <f>VLOOKUP($A16,'Return Data'!$B$7:$R$2292,10,0)</f>
        <v>5.4724000000000004</v>
      </c>
      <c r="E16" s="66">
        <f t="shared" si="0"/>
        <v>3</v>
      </c>
      <c r="F16" s="65">
        <f>VLOOKUP($A16,'Return Data'!$B$7:$R$2292,11,0)</f>
        <v>11.1897</v>
      </c>
      <c r="G16" s="66">
        <f>RANK(F16,F$8:F$17,0)</f>
        <v>5</v>
      </c>
      <c r="H16" s="65">
        <f>VLOOKUP($A16,'Return Data'!$B$7:$R$2292,12,0)</f>
        <v>16.194600000000001</v>
      </c>
      <c r="I16" s="66">
        <f t="shared" si="4"/>
        <v>4</v>
      </c>
      <c r="J16" s="65">
        <f>VLOOKUP($A16,'Return Data'!$B$7:$R$2292,13,0)</f>
        <v>27.916</v>
      </c>
      <c r="K16" s="66">
        <f t="shared" si="5"/>
        <v>5</v>
      </c>
      <c r="L16" s="65">
        <f>VLOOKUP($A16,'Return Data'!$B$7:$R$2292,17,0)</f>
        <v>17.182400000000001</v>
      </c>
      <c r="M16" s="66">
        <f t="shared" si="6"/>
        <v>2</v>
      </c>
      <c r="N16" s="65"/>
      <c r="O16" s="66"/>
      <c r="P16" s="65"/>
      <c r="Q16" s="66"/>
      <c r="R16" s="65">
        <f>VLOOKUP($A16,'Return Data'!$B$7:$R$2292,16,0)</f>
        <v>14.800599999999999</v>
      </c>
      <c r="S16" s="67">
        <f t="shared" si="3"/>
        <v>4</v>
      </c>
    </row>
    <row r="17" spans="1:19" x14ac:dyDescent="0.3">
      <c r="A17" s="63" t="s">
        <v>562</v>
      </c>
      <c r="B17" s="64">
        <f>VLOOKUP($A17,'Return Data'!$B$7:$R$2292,3,0)</f>
        <v>44467</v>
      </c>
      <c r="C17" s="65">
        <f>VLOOKUP($A17,'Return Data'!$B$7:$R$2292,4,0)</f>
        <v>14.99</v>
      </c>
      <c r="D17" s="65">
        <f>VLOOKUP($A17,'Return Data'!$B$7:$R$2292,10,0)</f>
        <v>4.3872</v>
      </c>
      <c r="E17" s="66">
        <f t="shared" si="0"/>
        <v>10</v>
      </c>
      <c r="F17" s="65">
        <f>VLOOKUP($A17,'Return Data'!$B$7:$R$2292,11,0)</f>
        <v>7.9970999999999997</v>
      </c>
      <c r="G17" s="66">
        <f>RANK(F17,F$8:F$17,0)</f>
        <v>10</v>
      </c>
      <c r="H17" s="65">
        <f>VLOOKUP($A17,'Return Data'!$B$7:$R$2292,12,0)</f>
        <v>9.7364999999999995</v>
      </c>
      <c r="I17" s="66">
        <f t="shared" si="4"/>
        <v>9</v>
      </c>
      <c r="J17" s="65">
        <f>VLOOKUP($A17,'Return Data'!$B$7:$R$2292,13,0)</f>
        <v>25.439299999999999</v>
      </c>
      <c r="K17" s="66">
        <f t="shared" si="5"/>
        <v>8</v>
      </c>
      <c r="L17" s="65">
        <f>VLOOKUP($A17,'Return Data'!$B$7:$R$2292,17,0)</f>
        <v>17.165600000000001</v>
      </c>
      <c r="M17" s="66">
        <f t="shared" si="6"/>
        <v>3</v>
      </c>
      <c r="N17" s="65">
        <f>VLOOKUP($A17,'Return Data'!$B$7:$R$2292,14,0)</f>
        <v>13.978199999999999</v>
      </c>
      <c r="O17" s="66">
        <f t="shared" si="7"/>
        <v>2</v>
      </c>
      <c r="P17" s="65"/>
      <c r="Q17" s="66"/>
      <c r="R17" s="65">
        <f>VLOOKUP($A17,'Return Data'!$B$7:$R$2292,16,0)</f>
        <v>11.396599999999999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5.2556600000000007</v>
      </c>
      <c r="E19" s="74"/>
      <c r="F19" s="75">
        <f>AVERAGE(F8:F17)</f>
        <v>11.726980000000001</v>
      </c>
      <c r="G19" s="74"/>
      <c r="H19" s="75">
        <f>AVERAGE(H8:H17)</f>
        <v>15.498880000000003</v>
      </c>
      <c r="I19" s="74"/>
      <c r="J19" s="75">
        <f>AVERAGE(J8:J17)</f>
        <v>29.616669999999999</v>
      </c>
      <c r="K19" s="74"/>
      <c r="L19" s="75">
        <f>AVERAGE(L8:L17)</f>
        <v>16.027237499999998</v>
      </c>
      <c r="M19" s="74"/>
      <c r="N19" s="75">
        <f>AVERAGE(N8:N17)</f>
        <v>12.965649999999998</v>
      </c>
      <c r="O19" s="74"/>
      <c r="P19" s="75">
        <f>AVERAGE(P8:P17)</f>
        <v>10.858139999999999</v>
      </c>
      <c r="Q19" s="74"/>
      <c r="R19" s="75">
        <f>AVERAGE(R8:R17)</f>
        <v>13.46885</v>
      </c>
      <c r="S19" s="76"/>
    </row>
    <row r="20" spans="1:19" x14ac:dyDescent="0.3">
      <c r="A20" s="73" t="s">
        <v>28</v>
      </c>
      <c r="B20" s="74"/>
      <c r="C20" s="74"/>
      <c r="D20" s="75">
        <f>MIN(D8:D17)</f>
        <v>4.3872</v>
      </c>
      <c r="E20" s="74"/>
      <c r="F20" s="75">
        <f>MIN(F8:F17)</f>
        <v>7.9970999999999997</v>
      </c>
      <c r="G20" s="74"/>
      <c r="H20" s="75">
        <f>MIN(H8:H17)</f>
        <v>9.5690000000000008</v>
      </c>
      <c r="I20" s="74"/>
      <c r="J20" s="75">
        <f>MIN(J8:J17)</f>
        <v>16.171900000000001</v>
      </c>
      <c r="K20" s="74"/>
      <c r="L20" s="75">
        <f>MIN(L8:L17)</f>
        <v>12.5589</v>
      </c>
      <c r="M20" s="74"/>
      <c r="N20" s="75">
        <f>MIN(N8:N17)</f>
        <v>10.193199999999999</v>
      </c>
      <c r="O20" s="74"/>
      <c r="P20" s="75">
        <f>MIN(P8:P17)</f>
        <v>8.6341000000000001</v>
      </c>
      <c r="Q20" s="74"/>
      <c r="R20" s="75">
        <f>MIN(R8:R17)</f>
        <v>4.1710000000000003</v>
      </c>
      <c r="S20" s="76"/>
    </row>
    <row r="21" spans="1:19" ht="15" thickBot="1" x14ac:dyDescent="0.35">
      <c r="A21" s="77" t="s">
        <v>29</v>
      </c>
      <c r="B21" s="78"/>
      <c r="C21" s="78"/>
      <c r="D21" s="79">
        <f>MAX(D8:D17)</f>
        <v>6.5662000000000003</v>
      </c>
      <c r="E21" s="78"/>
      <c r="F21" s="79">
        <f>MAX(F8:F17)</f>
        <v>18.131599999999999</v>
      </c>
      <c r="G21" s="78"/>
      <c r="H21" s="79">
        <f>MAX(H8:H17)</f>
        <v>27.224599999999999</v>
      </c>
      <c r="I21" s="78"/>
      <c r="J21" s="79">
        <f>MAX(J8:J17)</f>
        <v>56.542700000000004</v>
      </c>
      <c r="K21" s="78"/>
      <c r="L21" s="79">
        <f>MAX(L8:L17)</f>
        <v>19.052700000000002</v>
      </c>
      <c r="M21" s="78"/>
      <c r="N21" s="79">
        <f>MAX(N8:N17)</f>
        <v>14.6403</v>
      </c>
      <c r="O21" s="78"/>
      <c r="P21" s="79">
        <f>MAX(P8:P17)</f>
        <v>13.3111</v>
      </c>
      <c r="Q21" s="78"/>
      <c r="R21" s="79">
        <f>MAX(R8:R17)</f>
        <v>26.742799999999999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2021-09-29T07:03:15Z</dcterms:modified>
</cp:coreProperties>
</file>